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theme/themeOverride2.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theme/themeOverride3.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theme/themeOverride4.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theme/themeOverride5.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theme/themeOverride6.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theme/themeOverride7.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theme/themeOverride8.xml" ContentType="application/vnd.openxmlformats-officedocument.themeOverride+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theme/themeOverride9.xml" ContentType="application/vnd.openxmlformats-officedocument.themeOverride+xml"/>
  <Override PartName="/xl/drawings/drawing3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1400" yWindow="1120" windowWidth="25980" windowHeight="18680" tabRatio="928"/>
  </bookViews>
  <sheets>
    <sheet name="Figure1" sheetId="17" r:id="rId1"/>
    <sheet name="Figure2" sheetId="1" r:id="rId2"/>
    <sheet name="Figure3" sheetId="24" r:id="rId3"/>
    <sheet name="Figure4a" sheetId="31" r:id="rId4"/>
    <sheet name="Figure4b" sheetId="62" r:id="rId5"/>
    <sheet name="Figure5a" sheetId="28" r:id="rId6"/>
    <sheet name="Figure5b" sheetId="23" r:id="rId7"/>
    <sheet name="Figure6a" sheetId="13" r:id="rId8"/>
    <sheet name="Figure6b" sheetId="58" r:id="rId9"/>
    <sheet name="Figure7a" sheetId="20" r:id="rId10"/>
    <sheet name="Figure7b" sheetId="55" r:id="rId11"/>
    <sheet name="Figure8a" sheetId="9" r:id="rId12"/>
    <sheet name="Figure8b" sheetId="59" r:id="rId13"/>
    <sheet name="Figure9a" sheetId="10" r:id="rId14"/>
    <sheet name="Figure9b" sheetId="40" r:id="rId15"/>
    <sheet name="Figure10a" sheetId="54" r:id="rId16"/>
    <sheet name="Figure10b" sheetId="61" r:id="rId17"/>
    <sheet name="Table1" sheetId="26" r:id="rId18"/>
    <sheet name="DataFig1-6-7b" sheetId="27" r:id="rId19"/>
    <sheet name="DataFig2" sheetId="34" r:id="rId20"/>
    <sheet name="DataFig3" sheetId="33" r:id="rId21"/>
    <sheet name="DataFig4" sheetId="32" r:id="rId22"/>
    <sheet name="DataFig5" sheetId="29" r:id="rId23"/>
    <sheet name="DataFig7a" sheetId="46" r:id="rId24"/>
    <sheet name="DataFig8-9b" sheetId="47" r:id="rId25"/>
    <sheet name="DataFig9a" sheetId="48" r:id="rId26"/>
    <sheet name="DataFig10" sheetId="57" r:id="rId2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46" l="1"/>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3" i="46"/>
  <c r="L32" i="29"/>
  <c r="K32" i="29"/>
  <c r="J32" i="29"/>
  <c r="I32" i="29"/>
  <c r="H32" i="29"/>
  <c r="G32" i="29"/>
  <c r="E6" i="26"/>
  <c r="B17" i="26"/>
  <c r="B13" i="26"/>
  <c r="B117" i="48"/>
  <c r="B8" i="26"/>
  <c r="B9" i="26"/>
  <c r="B15" i="26"/>
  <c r="D15" i="26"/>
  <c r="B10" i="26"/>
  <c r="B16" i="26"/>
  <c r="D16" i="26"/>
  <c r="B7" i="26"/>
  <c r="B14" i="26"/>
  <c r="D14" i="26"/>
</calcChain>
</file>

<file path=xl/sharedStrings.xml><?xml version="1.0" encoding="utf-8"?>
<sst xmlns="http://schemas.openxmlformats.org/spreadsheetml/2006/main" count="204" uniqueCount="153">
  <si>
    <t>Top 1%</t>
  </si>
  <si>
    <t>Top 10%</t>
  </si>
  <si>
    <t>Bottom 90%</t>
  </si>
  <si>
    <t>All</t>
  </si>
  <si>
    <t>Dividend yield</t>
  </si>
  <si>
    <t>P90-95</t>
  </si>
  <si>
    <t>P95-99</t>
  </si>
  <si>
    <t>P99-99.5</t>
  </si>
  <si>
    <t>P99.5-99.9</t>
  </si>
  <si>
    <t>P99.9-99.99</t>
  </si>
  <si>
    <t>P99.99-100</t>
  </si>
  <si>
    <t>Top 0.01%</t>
  </si>
  <si>
    <t>Top .01%</t>
  </si>
  <si>
    <t>Top 0.1-0.01%</t>
  </si>
  <si>
    <t>Top 1-0.1%</t>
  </si>
  <si>
    <t>Top 10-1%</t>
  </si>
  <si>
    <t xml:space="preserve">Top 10% </t>
  </si>
  <si>
    <t>Full Population</t>
  </si>
  <si>
    <t>Number of families</t>
  </si>
  <si>
    <t>Top 5%</t>
  </si>
  <si>
    <t>Top 0.5%</t>
  </si>
  <si>
    <t>Top 0.1%</t>
  </si>
  <si>
    <t>Top 10% to 1%</t>
  </si>
  <si>
    <t>Top 10% to 5%</t>
  </si>
  <si>
    <t>Top 5% to 1%</t>
  </si>
  <si>
    <t>Top 1% to 0.1%</t>
  </si>
  <si>
    <t>Top 1% to 0.5%</t>
  </si>
  <si>
    <t>Top 0.5% to 0.1%</t>
  </si>
  <si>
    <t>Top 0.1% to 0.01%</t>
  </si>
  <si>
    <t>Source: Appendix Table B1</t>
  </si>
  <si>
    <t>Top 1% foundation wealth</t>
  </si>
  <si>
    <t>Top 1% foundation capitalized income</t>
  </si>
  <si>
    <t>Top 0.1% foundation wealth</t>
  </si>
  <si>
    <t>Top 0.1 foundation capitalized income</t>
  </si>
  <si>
    <t>Top 0.1% SCF capitalized income</t>
  </si>
  <si>
    <t>Top 1% SCF capitalized income</t>
  </si>
  <si>
    <t>Top 10% SCF capitalzized income</t>
  </si>
  <si>
    <t>Top 0.1% SCF wealth</t>
  </si>
  <si>
    <t>Top 1% SCF wealth</t>
  </si>
  <si>
    <t>Top 10% SCF wealth</t>
  </si>
  <si>
    <t>up to $3.5m</t>
  </si>
  <si>
    <t>$3.5m-$5m</t>
  </si>
  <si>
    <t>$5m-$10m</t>
  </si>
  <si>
    <t>$10m-$20m</t>
  </si>
  <si>
    <t>$20m+</t>
  </si>
  <si>
    <t>Interest yield</t>
  </si>
  <si>
    <t>Returns by Wealth Group with 2007 Matched Estate and Income Tax Returns</t>
  </si>
  <si>
    <t>Dividend yield with 1976 Matched Estate and Income Tax Returns</t>
  </si>
  <si>
    <t>Fractile of net wealth at death</t>
  </si>
  <si>
    <t>Dividend + realized capital gains return</t>
  </si>
  <si>
    <t>Gross wealth at death</t>
  </si>
  <si>
    <t>Top 0.1% capital income share, excluding capital gains</t>
  </si>
  <si>
    <t>Top 0.1% capital income share, including capital gains</t>
  </si>
  <si>
    <t>Housing (net of morgages)</t>
  </si>
  <si>
    <t>Sole proprietorships and partnerships</t>
  </si>
  <si>
    <t>Currency, deposits and bonds</t>
  </si>
  <si>
    <t>Pensions</t>
  </si>
  <si>
    <t>Equities</t>
  </si>
  <si>
    <t>Source: Appendix Table A2</t>
  </si>
  <si>
    <t>Household wealth as a fraction of national income</t>
  </si>
  <si>
    <t>Wealth share</t>
  </si>
  <si>
    <t>Top wealth shares, estimates obtained by capitalizing income (capital gains in shares but not in rankings)</t>
  </si>
  <si>
    <t>Top 10% SCF</t>
  </si>
  <si>
    <t>Top 1% estates</t>
  </si>
  <si>
    <t>Top 1% SCF</t>
  </si>
  <si>
    <t>Top .00025% Forbes</t>
  </si>
  <si>
    <t>Composition of top 0.01% wealth</t>
  </si>
  <si>
    <t>Composition of bottom 90% wealth</t>
  </si>
  <si>
    <t>Fixed income claims</t>
  </si>
  <si>
    <t>Housing</t>
  </si>
  <si>
    <t>Business assets</t>
  </si>
  <si>
    <t>Memo: Equites &amp; fixed income claims</t>
  </si>
  <si>
    <t>Top 0.01% wealth</t>
  </si>
  <si>
    <t>Memo: other than equities &amp; fixed income</t>
  </si>
  <si>
    <t>Share of wealth held by elderly households (65+)</t>
  </si>
  <si>
    <t>Overall population</t>
  </si>
  <si>
    <t>Top 10% to 0.1%</t>
  </si>
  <si>
    <t>Memo: Share of US population aged 65+</t>
  </si>
  <si>
    <t>1917-19</t>
  </si>
  <si>
    <t>1920-29</t>
  </si>
  <si>
    <t>1930-39</t>
  </si>
  <si>
    <t>1940-49</t>
  </si>
  <si>
    <t>1950-59</t>
  </si>
  <si>
    <t>1960-69</t>
  </si>
  <si>
    <t>1970-79</t>
  </si>
  <si>
    <t>1980-89</t>
  </si>
  <si>
    <t>1990-99</t>
  </si>
  <si>
    <t>2000-09</t>
  </si>
  <si>
    <t>2010-12</t>
  </si>
  <si>
    <t>Top 10-1</t>
  </si>
  <si>
    <t>Private saving rate by wealth class</t>
  </si>
  <si>
    <t>Income of top 1%</t>
  </si>
  <si>
    <t>Income of bottom 90%</t>
  </si>
  <si>
    <t>Labor income of bottom 90%</t>
  </si>
  <si>
    <t>Labor income of top 1%</t>
  </si>
  <si>
    <t>Wealth               group</t>
  </si>
  <si>
    <t>Labor income of top 0.1%</t>
  </si>
  <si>
    <t>Income of top 0.1%</t>
  </si>
  <si>
    <t>Shares of total national income and total labor income owned by wealth groups</t>
  </si>
  <si>
    <t>Income Shares</t>
  </si>
  <si>
    <t xml:space="preserve">Top 0.1% </t>
  </si>
  <si>
    <t>Memo: top 0.1% with offshore assets</t>
  </si>
  <si>
    <t>Source: Appendix Tables B25 and B28</t>
  </si>
  <si>
    <t>Source: Appendix Tables B21 and B22</t>
  </si>
  <si>
    <t>Source: Appendix Table C6</t>
  </si>
  <si>
    <t>Source: Appendix Table C5</t>
  </si>
  <si>
    <t>Sources: Appendix Tables C12 and C13</t>
  </si>
  <si>
    <t>Sources: Appendix Table C1</t>
  </si>
  <si>
    <t>Source: Appendix Table B5</t>
  </si>
  <si>
    <t>Source: Appendix Table B33</t>
  </si>
  <si>
    <t>Wealth threshold</t>
  </si>
  <si>
    <t>Average wealth</t>
  </si>
  <si>
    <t>A. Top Wealth Groups</t>
  </si>
  <si>
    <t>B. Intermediate Wealth Groups</t>
  </si>
  <si>
    <t>Top 0.1% estates</t>
  </si>
  <si>
    <t>Top 0.1% SCF</t>
  </si>
  <si>
    <t>average 1989-2013</t>
  </si>
  <si>
    <t>Table 1: Thresholds and average wealth in top wealth groups, 2012</t>
  </si>
  <si>
    <t>SCF data (fractiles defined relative to households)</t>
  </si>
  <si>
    <t>SCF data (fractiles defined relative to tax units)</t>
  </si>
  <si>
    <t>Top 0.1% SCF (adjusted)</t>
  </si>
  <si>
    <t>Source: Appendix Tables C3 and C4 and C4b</t>
  </si>
  <si>
    <t>Simulated bottom 90% wealth share, constant 3% saving rate and constant income share</t>
  </si>
  <si>
    <t>Simulated bottom 90% wealth share, constant 3% saving rate</t>
  </si>
  <si>
    <t>Real average wealth per familiy ($2010)</t>
  </si>
  <si>
    <t>Bottom 90</t>
  </si>
  <si>
    <t>Top 1</t>
  </si>
  <si>
    <t>Comparison of top 0.1% capital income share (including KG)</t>
  </si>
  <si>
    <t>Income tax</t>
  </si>
  <si>
    <t>Weighed estates</t>
  </si>
  <si>
    <t>Source: Appendix Table C2</t>
  </si>
  <si>
    <t>Source: Appendix Table C8</t>
  </si>
  <si>
    <t>Other estimates: wealth</t>
  </si>
  <si>
    <t>Other estimates: capital income</t>
  </si>
  <si>
    <r>
      <t>Capital Income Shares</t>
    </r>
    <r>
      <rPr>
        <sz val="12"/>
        <rFont val="Arial"/>
      </rPr>
      <t xml:space="preserve"> including KG</t>
    </r>
  </si>
  <si>
    <t>Capital Income Shares excluding KG</t>
  </si>
  <si>
    <t>Passive capital income</t>
  </si>
  <si>
    <t>Comparison of top 0.1% capital income share (excluding KG)</t>
  </si>
  <si>
    <t>Comparison of top 0.1% passive capital income share (dividends + interest + positive rents + )</t>
  </si>
  <si>
    <t>Fixed income claims with estates-income interest rate differential</t>
  </si>
  <si>
    <r>
      <rPr>
        <u/>
        <sz val="12"/>
        <rFont val="Arial"/>
      </rPr>
      <t>Notes</t>
    </r>
    <r>
      <rPr>
        <sz val="12"/>
        <rFont val="Arial"/>
      </rPr>
      <t xml:space="preserve">: This table reports statistics on the wealth distribution in the United States in 2012 obtained by capitalizing income tax returns.  The unit is the family (either a single person aged 20 or above or a married couple, in both cases with children dependents if any). Fractiles are defined relative to the total number of families in the population. </t>
    </r>
    <r>
      <rPr>
        <u/>
        <sz val="12"/>
        <rFont val="Arial"/>
      </rPr>
      <t>Source</t>
    </r>
    <r>
      <rPr>
        <sz val="12"/>
        <rFont val="Arial"/>
      </rPr>
      <t>: Appendix Table B1.</t>
    </r>
  </si>
  <si>
    <t>$0.5m-1m</t>
  </si>
  <si>
    <t>$1m-1.5m</t>
  </si>
  <si>
    <t>$1.5m-2m</t>
  </si>
  <si>
    <t>$2m-3m</t>
  </si>
  <si>
    <t>$3m-5m</t>
  </si>
  <si>
    <t>$5m-10m</t>
  </si>
  <si>
    <t>$10m-20m</t>
  </si>
  <si>
    <t>Aggregate</t>
  </si>
  <si>
    <t>Taxable Interest Rate by Wealth Group with 1996-2011 Matched Estate and Income Tax Returns</t>
  </si>
  <si>
    <t>Source: Appendix Table C6b</t>
  </si>
  <si>
    <t>Source: Appendix Table B3</t>
  </si>
  <si>
    <t>Source: Appendix Table B4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</si>
</sst>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 ;\(\$#,##0\)"/>
    <numFmt numFmtId="165" formatCode="0.0%"/>
    <numFmt numFmtId="166" formatCode="&quot;$&quot;#,##0"/>
    <numFmt numFmtId="167" formatCode="0.0"/>
  </numFmts>
  <fonts count="53" x14ac:knownFonts="1">
    <font>
      <sz val="12"/>
      <color theme="1"/>
      <name val="Arial"/>
      <family val="2"/>
    </font>
    <font>
      <sz val="12"/>
      <color theme="1"/>
      <name val="Arial"/>
      <family val="2"/>
    </font>
    <font>
      <sz val="12"/>
      <name val="Arial"/>
    </font>
    <font>
      <sz val="12"/>
      <color theme="1"/>
      <name val="Arial"/>
      <family val="2"/>
    </font>
    <font>
      <sz val="12"/>
      <name val="Arial"/>
    </font>
    <font>
      <sz val="12"/>
      <name val="Arial"/>
    </font>
    <font>
      <sz val="12"/>
      <color theme="1"/>
      <name val="Arial"/>
      <family val="2"/>
    </font>
    <font>
      <sz val="12"/>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24"/>
      <name val="Arial"/>
    </font>
    <font>
      <b/>
      <sz val="8"/>
      <color indexed="24"/>
      <name val="Times New Roman"/>
    </font>
    <font>
      <sz val="8"/>
      <color indexed="24"/>
      <name val="Times New Roman"/>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u/>
      <sz val="12"/>
      <color indexed="12"/>
      <name val="Calibri"/>
      <family val="2"/>
    </font>
    <font>
      <sz val="11"/>
      <color indexed="52"/>
      <name val="Calibri"/>
      <family val="2"/>
    </font>
    <font>
      <sz val="10"/>
      <name val="Arial"/>
    </font>
    <font>
      <sz val="11"/>
      <color indexed="60"/>
      <name val="Calibri"/>
      <family val="2"/>
    </font>
    <font>
      <sz val="12"/>
      <color indexed="8"/>
      <name val="Calibri"/>
      <family val="2"/>
    </font>
    <font>
      <sz val="12"/>
      <color theme="1"/>
      <name val="Calibri"/>
      <family val="2"/>
      <scheme val="minor"/>
    </font>
    <font>
      <b/>
      <sz val="11"/>
      <color indexed="63"/>
      <name val="Calibri"/>
      <family val="2"/>
    </font>
    <font>
      <sz val="7"/>
      <name val="Helvetica"/>
    </font>
    <font>
      <b/>
      <sz val="18"/>
      <color indexed="56"/>
      <name val="Cambria"/>
      <family val="2"/>
    </font>
    <font>
      <sz val="11"/>
      <color indexed="10"/>
      <name val="Calibri"/>
      <family val="2"/>
    </font>
    <font>
      <b/>
      <sz val="12"/>
      <color theme="1"/>
      <name val="Arial"/>
      <family val="2"/>
    </font>
    <font>
      <b/>
      <sz val="10"/>
      <name val="Arial"/>
    </font>
    <font>
      <sz val="8"/>
      <name val="Arial"/>
      <family val="2"/>
    </font>
    <font>
      <sz val="10"/>
      <name val="Verdana"/>
    </font>
    <font>
      <b/>
      <sz val="8"/>
      <name val="Arial"/>
      <family val="2"/>
    </font>
    <font>
      <sz val="12"/>
      <color theme="1"/>
      <name val="Arial Narrow"/>
    </font>
    <font>
      <u/>
      <sz val="12"/>
      <color theme="10"/>
      <name val="Arial"/>
      <family val="2"/>
    </font>
    <font>
      <u/>
      <sz val="12"/>
      <color theme="11"/>
      <name val="Arial"/>
      <family val="2"/>
    </font>
    <font>
      <i/>
      <sz val="12"/>
      <color theme="1"/>
      <name val="Arial"/>
    </font>
    <font>
      <sz val="12"/>
      <name val="Arial Narrow"/>
      <family val="2"/>
    </font>
    <font>
      <sz val="11"/>
      <name val="Arial Narrow"/>
    </font>
    <font>
      <u/>
      <sz val="12"/>
      <name val="Arial"/>
    </font>
    <font>
      <sz val="16"/>
      <color indexed="24"/>
      <name val="Arial"/>
    </font>
    <font>
      <sz val="16"/>
      <name val="Arial"/>
    </font>
    <font>
      <b/>
      <sz val="16"/>
      <name val="Arial"/>
    </font>
  </fonts>
  <fills count="2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double">
        <color auto="1"/>
      </bottom>
      <diagonal/>
    </border>
    <border>
      <left/>
      <right/>
      <top style="double">
        <color auto="1"/>
      </top>
      <bottom/>
      <diagonal/>
    </border>
  </borders>
  <cellStyleXfs count="308">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3" borderId="0" applyNumberFormat="0" applyBorder="0" applyAlignment="0" applyProtection="0"/>
    <xf numFmtId="0" fontId="17" fillId="16" borderId="1" applyNumberFormat="0" applyAlignment="0" applyProtection="0"/>
    <xf numFmtId="0" fontId="18" fillId="17" borderId="2" applyNumberFormat="0" applyAlignment="0" applyProtection="0"/>
    <xf numFmtId="0"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3" fontId="19" fillId="0" borderId="0" applyFont="0" applyFill="0" applyBorder="0" applyAlignment="0" applyProtection="0"/>
    <xf numFmtId="0" fontId="23" fillId="4"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7" fillId="7" borderId="1" applyNumberFormat="0" applyAlignment="0" applyProtection="0"/>
    <xf numFmtId="0" fontId="28" fillId="0" borderId="0" applyNumberFormat="0" applyFill="0" applyBorder="0" applyAlignment="0" applyProtection="0"/>
    <xf numFmtId="0" fontId="29" fillId="0" borderId="6" applyNumberFormat="0" applyFill="0" applyAlignment="0" applyProtection="0"/>
    <xf numFmtId="164" fontId="19" fillId="0" borderId="0" applyFont="0" applyFill="0" applyBorder="0" applyAlignment="0" applyProtection="0"/>
    <xf numFmtId="0" fontId="30" fillId="0" borderId="0"/>
    <xf numFmtId="0" fontId="31" fillId="18" borderId="0" applyNumberFormat="0" applyBorder="0" applyAlignment="0" applyProtection="0"/>
    <xf numFmtId="0" fontId="30" fillId="0" borderId="0"/>
    <xf numFmtId="0" fontId="30" fillId="0" borderId="0"/>
    <xf numFmtId="0" fontId="30" fillId="0" borderId="0"/>
    <xf numFmtId="0" fontId="30" fillId="0" borderId="0"/>
    <xf numFmtId="0" fontId="32" fillId="0" borderId="0"/>
    <xf numFmtId="0" fontId="33" fillId="0" borderId="0"/>
    <xf numFmtId="0" fontId="30" fillId="19" borderId="7" applyNumberFormat="0" applyFont="0" applyAlignment="0" applyProtection="0"/>
    <xf numFmtId="0" fontId="34" fillId="16" borderId="8" applyNumberFormat="0" applyAlignment="0" applyProtection="0"/>
    <xf numFmtId="9" fontId="30" fillId="0" borderId="0" applyFont="0" applyFill="0" applyBorder="0" applyAlignment="0" applyProtection="0"/>
    <xf numFmtId="9" fontId="32" fillId="0" borderId="0" applyFont="0" applyFill="0" applyBorder="0" applyAlignment="0" applyProtection="0"/>
    <xf numFmtId="9" fontId="30" fillId="0" borderId="0" applyFont="0" applyFill="0" applyBorder="0" applyAlignment="0" applyProtection="0"/>
    <xf numFmtId="9" fontId="32" fillId="0" borderId="0" applyFont="0" applyFill="0" applyBorder="0" applyAlignment="0" applyProtection="0"/>
    <xf numFmtId="9" fontId="13" fillId="0" borderId="0" applyFont="0" applyFill="0" applyBorder="0" applyAlignment="0" applyProtection="0"/>
    <xf numFmtId="0" fontId="30" fillId="0" borderId="0"/>
    <xf numFmtId="0" fontId="35" fillId="0" borderId="9">
      <alignment horizontal="center"/>
    </xf>
    <xf numFmtId="0" fontId="36" fillId="0" borderId="0" applyNumberFormat="0" applyFill="0" applyBorder="0" applyAlignment="0" applyProtection="0"/>
    <xf numFmtId="2" fontId="19" fillId="0" borderId="0" applyFont="0" applyFill="0" applyBorder="0" applyAlignment="0" applyProtection="0"/>
    <xf numFmtId="0" fontId="37" fillId="0" borderId="0" applyNumberFormat="0" applyFill="0" applyBorder="0" applyAlignment="0" applyProtection="0"/>
    <xf numFmtId="9" fontId="12" fillId="0" borderId="0" applyFont="0" applyFill="0" applyBorder="0" applyAlignment="0" applyProtection="0"/>
    <xf numFmtId="0" fontId="11" fillId="0" borderId="0"/>
    <xf numFmtId="9" fontId="10" fillId="0" borderId="0" applyFont="0" applyFill="0" applyBorder="0" applyAlignment="0" applyProtection="0"/>
    <xf numFmtId="0" fontId="14" fillId="19" borderId="7" applyNumberFormat="0" applyFont="0" applyAlignment="0" applyProtection="0"/>
    <xf numFmtId="0" fontId="41" fillId="0" borderId="0"/>
    <xf numFmtId="0" fontId="30" fillId="0" borderId="0"/>
    <xf numFmtId="0" fontId="33" fillId="0" borderId="0"/>
    <xf numFmtId="0" fontId="9" fillId="0" borderId="0"/>
    <xf numFmtId="9" fontId="33" fillId="0" borderId="0" applyFont="0" applyFill="0" applyBorder="0" applyAlignment="0" applyProtection="0"/>
    <xf numFmtId="0" fontId="23" fillId="4" borderId="0" applyNumberFormat="0" applyBorder="0" applyAlignment="0" applyProtection="0"/>
    <xf numFmtId="0" fontId="30" fillId="0" borderId="0"/>
    <xf numFmtId="0" fontId="36" fillId="0" borderId="0" applyNumberFormat="0" applyFill="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18" fillId="17" borderId="2" applyNumberFormat="0" applyAlignment="0" applyProtection="0"/>
    <xf numFmtId="9" fontId="8" fillId="0" borderId="0" applyFont="0" applyFill="0" applyBorder="0" applyAlignment="0" applyProtection="0"/>
    <xf numFmtId="0" fontId="19"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cellStyleXfs>
  <cellXfs count="102">
    <xf numFmtId="0" fontId="0" fillId="0" borderId="0" xfId="0"/>
    <xf numFmtId="0" fontId="19" fillId="0" borderId="0" xfId="74"/>
    <xf numFmtId="0" fontId="40" fillId="0" borderId="0" xfId="74" applyFont="1" applyAlignment="1">
      <alignment horizontal="center"/>
    </xf>
    <xf numFmtId="166" fontId="30" fillId="0" borderId="0" xfId="74" quotePrefix="1" applyNumberFormat="1" applyFont="1" applyBorder="1" applyAlignment="1">
      <alignment horizontal="center"/>
    </xf>
    <xf numFmtId="3" fontId="30" fillId="0" borderId="0" xfId="74" quotePrefix="1" applyNumberFormat="1" applyFont="1" applyBorder="1" applyAlignment="1">
      <alignment horizontal="center" wrapText="1"/>
    </xf>
    <xf numFmtId="3" fontId="30" fillId="0" borderId="0" xfId="74" applyNumberFormat="1" applyFont="1" applyBorder="1" applyAlignment="1">
      <alignment horizontal="center"/>
    </xf>
    <xf numFmtId="166" fontId="30" fillId="0" borderId="0" xfId="74" quotePrefix="1" applyNumberFormat="1" applyFont="1" applyAlignment="1">
      <alignment horizontal="center"/>
    </xf>
    <xf numFmtId="3" fontId="30" fillId="0" borderId="0" xfId="74" applyNumberFormat="1" applyFont="1" applyAlignment="1">
      <alignment horizontal="center"/>
    </xf>
    <xf numFmtId="0" fontId="42" fillId="0" borderId="0" xfId="74" applyFont="1" applyAlignment="1">
      <alignment horizontal="left"/>
    </xf>
    <xf numFmtId="0" fontId="0" fillId="0" borderId="0" xfId="0" applyAlignment="1">
      <alignment horizontal="center"/>
    </xf>
    <xf numFmtId="0" fontId="0" fillId="0" borderId="0" xfId="0" applyBorder="1" applyAlignment="1">
      <alignment vertical="center" wrapText="1"/>
    </xf>
    <xf numFmtId="0" fontId="43" fillId="0" borderId="0" xfId="0" applyFont="1" applyBorder="1" applyAlignment="1">
      <alignment vertical="center" wrapText="1"/>
    </xf>
    <xf numFmtId="165" fontId="0" fillId="0" borderId="0" xfId="58" applyNumberFormat="1" applyFont="1" applyAlignment="1">
      <alignment horizontal="center"/>
    </xf>
    <xf numFmtId="0" fontId="0" fillId="0" borderId="0" xfId="0" applyAlignment="1">
      <alignment wrapText="1"/>
    </xf>
    <xf numFmtId="0" fontId="0" fillId="0" borderId="0" xfId="0" applyAlignment="1">
      <alignment horizontal="center" vertical="center" wrapText="1"/>
    </xf>
    <xf numFmtId="165" fontId="0" fillId="0" borderId="0" xfId="58" applyNumberFormat="1" applyFont="1" applyAlignment="1">
      <alignment horizontal="center" wrapText="1"/>
    </xf>
    <xf numFmtId="0" fontId="0" fillId="0" borderId="0" xfId="0" applyAlignment="1"/>
    <xf numFmtId="0" fontId="6" fillId="0" borderId="0" xfId="0" applyFont="1"/>
    <xf numFmtId="0" fontId="0" fillId="0" borderId="0" xfId="0" applyBorder="1"/>
    <xf numFmtId="0" fontId="6" fillId="0" borderId="0" xfId="0" applyFont="1" applyBorder="1"/>
    <xf numFmtId="165" fontId="0" fillId="0" borderId="0" xfId="58" applyNumberFormat="1" applyFont="1" applyBorder="1" applyAlignment="1">
      <alignment horizontal="center"/>
    </xf>
    <xf numFmtId="0" fontId="0" fillId="0" borderId="0"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Alignment="1">
      <alignment vertical="center" wrapText="1"/>
    </xf>
    <xf numFmtId="0" fontId="0" fillId="0" borderId="0" xfId="0" applyFont="1" applyAlignment="1">
      <alignment horizontal="center" vertical="center" wrapText="1"/>
    </xf>
    <xf numFmtId="0" fontId="0" fillId="0" borderId="0" xfId="0" applyAlignment="1">
      <alignment horizontal="center" vertical="center"/>
    </xf>
    <xf numFmtId="9" fontId="0" fillId="0" borderId="0" xfId="0" applyNumberFormat="1"/>
    <xf numFmtId="9" fontId="0" fillId="0" borderId="0" xfId="0" applyNumberFormat="1" applyAlignment="1">
      <alignment horizontal="center"/>
    </xf>
    <xf numFmtId="165" fontId="0" fillId="0" borderId="0" xfId="0" applyNumberFormat="1" applyAlignment="1">
      <alignment horizontal="center"/>
    </xf>
    <xf numFmtId="0" fontId="19" fillId="0" borderId="0" xfId="74" applyAlignment="1">
      <alignment vertical="center"/>
    </xf>
    <xf numFmtId="0" fontId="43" fillId="0" borderId="0" xfId="0" applyFont="1" applyFill="1" applyBorder="1" applyAlignment="1">
      <alignment vertical="center" wrapText="1"/>
    </xf>
    <xf numFmtId="0" fontId="43" fillId="0" borderId="0" xfId="0" applyFont="1" applyFill="1" applyBorder="1" applyAlignment="1">
      <alignment horizontal="center" vertical="center" wrapText="1"/>
    </xf>
    <xf numFmtId="9" fontId="7" fillId="0" borderId="0" xfId="58" applyFont="1" applyBorder="1" applyAlignment="1">
      <alignment horizontal="center" vertical="center" wrapText="1"/>
    </xf>
    <xf numFmtId="0" fontId="43" fillId="0" borderId="0" xfId="0" applyFont="1" applyBorder="1" applyAlignment="1">
      <alignment horizontal="center" vertical="center" wrapText="1"/>
    </xf>
    <xf numFmtId="0" fontId="0" fillId="0" borderId="0" xfId="0" applyBorder="1" applyAlignment="1">
      <alignment horizontal="center" vertical="center" wrapText="1"/>
    </xf>
    <xf numFmtId="0" fontId="46" fillId="0" borderId="0" xfId="0" applyFont="1" applyBorder="1" applyAlignment="1">
      <alignment horizontal="center" vertical="center" wrapText="1"/>
    </xf>
    <xf numFmtId="0" fontId="0" fillId="0" borderId="0" xfId="0" applyFont="1" applyBorder="1" applyAlignment="1">
      <alignment horizontal="center" vertical="center" wrapText="1"/>
    </xf>
    <xf numFmtId="9" fontId="47" fillId="0" borderId="0" xfId="58" applyFont="1" applyBorder="1" applyAlignment="1">
      <alignment horizontal="center" vertical="center" wrapText="1"/>
    </xf>
    <xf numFmtId="0" fontId="39" fillId="0" borderId="0" xfId="38" applyFont="1" applyFill="1" applyBorder="1" applyAlignment="1">
      <alignment horizontal="center" vertical="center" wrapText="1"/>
    </xf>
    <xf numFmtId="0" fontId="48" fillId="0" borderId="0" xfId="38" applyFont="1" applyFill="1" applyBorder="1" applyAlignment="1">
      <alignment horizontal="center" vertical="center" wrapText="1"/>
    </xf>
    <xf numFmtId="167" fontId="19" fillId="0" borderId="0" xfId="74" applyNumberFormat="1"/>
    <xf numFmtId="165" fontId="3" fillId="0" borderId="0" xfId="38" applyNumberFormat="1" applyFont="1" applyBorder="1" applyAlignment="1">
      <alignment horizontal="center" wrapText="1"/>
    </xf>
    <xf numFmtId="165" fontId="3" fillId="0" borderId="0" xfId="38" applyNumberFormat="1" applyFont="1" applyBorder="1" applyAlignment="1">
      <alignment horizontal="center" vertical="center"/>
    </xf>
    <xf numFmtId="165" fontId="3" fillId="0" borderId="0" xfId="73" applyNumberFormat="1" applyFont="1" applyBorder="1" applyAlignment="1">
      <alignment horizontal="center"/>
    </xf>
    <xf numFmtId="0" fontId="3" fillId="0" borderId="0" xfId="38" applyFont="1" applyBorder="1" applyAlignment="1">
      <alignment horizontal="center" vertical="center" wrapText="1"/>
    </xf>
    <xf numFmtId="0" fontId="4" fillId="0" borderId="0" xfId="38" applyFont="1" applyBorder="1" applyAlignment="1">
      <alignment horizontal="center" vertical="center" wrapText="1"/>
    </xf>
    <xf numFmtId="165" fontId="4" fillId="0" borderId="0" xfId="38" applyNumberFormat="1" applyFont="1" applyBorder="1"/>
    <xf numFmtId="9" fontId="0" fillId="0" borderId="0" xfId="0" applyNumberFormat="1" applyAlignment="1">
      <alignment horizontal="left"/>
    </xf>
    <xf numFmtId="0" fontId="50" fillId="0" borderId="0" xfId="74" applyFont="1"/>
    <xf numFmtId="0" fontId="51" fillId="0" borderId="0" xfId="74" applyFont="1" applyAlignment="1">
      <alignment horizontal="center"/>
    </xf>
    <xf numFmtId="0" fontId="50" fillId="0" borderId="0" xfId="74" applyFont="1" applyBorder="1"/>
    <xf numFmtId="0" fontId="51" fillId="0" borderId="0" xfId="74" applyFont="1" applyBorder="1" applyAlignment="1">
      <alignment horizontal="center"/>
    </xf>
    <xf numFmtId="0" fontId="52" fillId="0" borderId="19" xfId="74" applyFont="1" applyBorder="1" applyAlignment="1">
      <alignment horizontal="center" vertical="center" wrapText="1"/>
    </xf>
    <xf numFmtId="166" fontId="51" fillId="0" borderId="0" xfId="74" quotePrefix="1" applyNumberFormat="1" applyFont="1" applyBorder="1" applyAlignment="1">
      <alignment horizontal="center" wrapText="1"/>
    </xf>
    <xf numFmtId="3" fontId="51" fillId="0" borderId="0" xfId="74" applyNumberFormat="1" applyFont="1" applyBorder="1" applyAlignment="1">
      <alignment horizontal="center"/>
    </xf>
    <xf numFmtId="3" fontId="51" fillId="0" borderId="0" xfId="74" quotePrefix="1" applyNumberFormat="1" applyFont="1" applyBorder="1" applyAlignment="1">
      <alignment horizontal="center" wrapText="1"/>
    </xf>
    <xf numFmtId="166" fontId="51" fillId="0" borderId="0" xfId="74" quotePrefix="1" applyNumberFormat="1" applyFont="1" applyBorder="1" applyAlignment="1">
      <alignment horizontal="center"/>
    </xf>
    <xf numFmtId="165" fontId="51" fillId="0" borderId="0" xfId="74" quotePrefix="1" applyNumberFormat="1" applyFont="1" applyBorder="1" applyAlignment="1">
      <alignment horizontal="center" wrapText="1"/>
    </xf>
    <xf numFmtId="0" fontId="51" fillId="0" borderId="0" xfId="74" quotePrefix="1" applyFont="1" applyBorder="1" applyAlignment="1">
      <alignment horizontal="center" wrapText="1"/>
    </xf>
    <xf numFmtId="3" fontId="51" fillId="0" borderId="18" xfId="74" applyNumberFormat="1" applyFont="1" applyBorder="1" applyAlignment="1">
      <alignment horizontal="center"/>
    </xf>
    <xf numFmtId="166" fontId="51" fillId="0" borderId="18" xfId="74" quotePrefix="1" applyNumberFormat="1" applyFont="1" applyBorder="1" applyAlignment="1">
      <alignment horizontal="center"/>
    </xf>
    <xf numFmtId="3" fontId="51" fillId="0" borderId="18" xfId="74" quotePrefix="1" applyNumberFormat="1" applyFont="1" applyBorder="1" applyAlignment="1">
      <alignment horizontal="center" wrapText="1"/>
    </xf>
    <xf numFmtId="0" fontId="51" fillId="0" borderId="0" xfId="74" applyFont="1" applyAlignment="1">
      <alignment horizontal="left"/>
    </xf>
    <xf numFmtId="3" fontId="51" fillId="0" borderId="0" xfId="74" quotePrefix="1" applyNumberFormat="1" applyFont="1" applyBorder="1" applyAlignment="1">
      <alignment horizontal="center"/>
    </xf>
    <xf numFmtId="9" fontId="51" fillId="0" borderId="0" xfId="74" quotePrefix="1" applyNumberFormat="1" applyFont="1" applyBorder="1" applyAlignment="1">
      <alignment horizontal="center"/>
    </xf>
    <xf numFmtId="0" fontId="52" fillId="0" borderId="0" xfId="74" applyFont="1" applyBorder="1" applyAlignment="1">
      <alignment horizontal="center" vertical="center" wrapText="1"/>
    </xf>
    <xf numFmtId="0" fontId="52" fillId="0" borderId="0" xfId="74" applyFont="1" applyBorder="1" applyAlignment="1">
      <alignment horizontal="left"/>
    </xf>
    <xf numFmtId="0" fontId="51" fillId="0" borderId="0" xfId="74" applyFont="1" applyBorder="1" applyAlignment="1">
      <alignment horizontal="left" wrapText="1"/>
    </xf>
    <xf numFmtId="3" fontId="51" fillId="0" borderId="0" xfId="74" applyNumberFormat="1" applyFont="1" applyBorder="1" applyAlignment="1">
      <alignment horizontal="left"/>
    </xf>
    <xf numFmtId="0" fontId="38" fillId="0" borderId="0" xfId="0" applyFont="1" applyAlignment="1">
      <alignment horizontal="center" vertical="center"/>
    </xf>
    <xf numFmtId="165" fontId="0" fillId="0" borderId="0" xfId="0" applyNumberFormat="1"/>
    <xf numFmtId="0" fontId="0" fillId="0" borderId="0" xfId="0" applyFont="1" applyBorder="1" applyAlignment="1">
      <alignment horizontal="center" vertical="center" wrapText="1"/>
    </xf>
    <xf numFmtId="3" fontId="0" fillId="0" borderId="0" xfId="0" applyNumberFormat="1"/>
    <xf numFmtId="0" fontId="0" fillId="0" borderId="0" xfId="0" applyBorder="1" applyAlignment="1">
      <alignment horizontal="center"/>
    </xf>
    <xf numFmtId="165" fontId="0" fillId="0" borderId="0" xfId="0" applyNumberFormat="1" applyAlignment="1">
      <alignment wrapText="1"/>
    </xf>
    <xf numFmtId="0" fontId="0" fillId="0" borderId="0" xfId="0" applyFont="1" applyBorder="1" applyAlignment="1">
      <alignment horizontal="center" vertical="center" wrapText="1"/>
    </xf>
    <xf numFmtId="0" fontId="38" fillId="0" borderId="0" xfId="0" applyFont="1" applyAlignment="1">
      <alignment horizontal="center" vertical="center"/>
    </xf>
    <xf numFmtId="0" fontId="0"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 fillId="0" borderId="0" xfId="0" applyFont="1" applyBorder="1" applyAlignment="1">
      <alignment horizontal="center" vertical="center" wrapText="1"/>
    </xf>
    <xf numFmtId="165" fontId="43" fillId="0" borderId="0" xfId="0" applyNumberFormat="1" applyFont="1" applyBorder="1" applyAlignment="1">
      <alignment horizontal="center" vertical="center" wrapText="1"/>
    </xf>
    <xf numFmtId="0" fontId="1" fillId="0" borderId="0" xfId="0" applyFont="1" applyBorder="1" applyAlignment="1">
      <alignment horizontal="center"/>
    </xf>
    <xf numFmtId="0" fontId="52" fillId="0" borderId="0" xfId="74" applyFont="1" applyAlignment="1">
      <alignment horizontal="center" vertical="center"/>
    </xf>
    <xf numFmtId="0" fontId="50" fillId="0" borderId="0" xfId="74" applyFont="1" applyAlignment="1">
      <alignment vertical="center"/>
    </xf>
    <xf numFmtId="0" fontId="2" fillId="0" borderId="17" xfId="74" quotePrefix="1" applyFont="1" applyBorder="1" applyAlignment="1">
      <alignment horizontal="left" vertical="center" wrapText="1"/>
    </xf>
    <xf numFmtId="0" fontId="5" fillId="0" borderId="16" xfId="74" quotePrefix="1" applyFont="1" applyBorder="1" applyAlignment="1">
      <alignment horizontal="left" vertical="center" wrapText="1"/>
    </xf>
    <xf numFmtId="0" fontId="5" fillId="0" borderId="15" xfId="74" quotePrefix="1" applyFont="1" applyBorder="1" applyAlignment="1">
      <alignment horizontal="left" vertical="center" wrapText="1"/>
    </xf>
    <xf numFmtId="0" fontId="5" fillId="0" borderId="14" xfId="74" quotePrefix="1" applyFont="1" applyBorder="1" applyAlignment="1">
      <alignment horizontal="left" vertical="center" wrapText="1"/>
    </xf>
    <xf numFmtId="0" fontId="5" fillId="0" borderId="0" xfId="74" quotePrefix="1" applyFont="1" applyBorder="1" applyAlignment="1">
      <alignment horizontal="left" vertical="center" wrapText="1"/>
    </xf>
    <xf numFmtId="0" fontId="5" fillId="0" borderId="13" xfId="74" quotePrefix="1" applyFont="1" applyBorder="1" applyAlignment="1">
      <alignment horizontal="left" vertical="center" wrapText="1"/>
    </xf>
    <xf numFmtId="0" fontId="5" fillId="0" borderId="12" xfId="74" quotePrefix="1" applyFont="1" applyBorder="1" applyAlignment="1">
      <alignment horizontal="left" vertical="center" wrapText="1"/>
    </xf>
    <xf numFmtId="0" fontId="5" fillId="0" borderId="11" xfId="74" quotePrefix="1" applyFont="1" applyBorder="1" applyAlignment="1">
      <alignment horizontal="left" vertical="center" wrapText="1"/>
    </xf>
    <xf numFmtId="0" fontId="5" fillId="0" borderId="10" xfId="74" quotePrefix="1" applyFont="1" applyBorder="1" applyAlignment="1">
      <alignment horizontal="left" vertical="center" wrapText="1"/>
    </xf>
    <xf numFmtId="0" fontId="38" fillId="0" borderId="0" xfId="0" applyFont="1" applyBorder="1" applyAlignment="1">
      <alignment horizontal="center" vertical="center"/>
    </xf>
    <xf numFmtId="0" fontId="38" fillId="0" borderId="0" xfId="0" applyFont="1" applyAlignment="1">
      <alignment horizontal="center" vertical="center"/>
    </xf>
    <xf numFmtId="0" fontId="38" fillId="0" borderId="0" xfId="0" applyFont="1" applyBorder="1" applyAlignment="1">
      <alignment horizontal="center" vertical="center" wrapText="1"/>
    </xf>
    <xf numFmtId="0" fontId="38" fillId="0" borderId="0" xfId="0" applyFont="1" applyAlignment="1">
      <alignment horizontal="center" vertical="center" wrapText="1"/>
    </xf>
    <xf numFmtId="0" fontId="38" fillId="0" borderId="0" xfId="0" applyFont="1" applyAlignment="1">
      <alignment horizontal="center"/>
    </xf>
    <xf numFmtId="0" fontId="0"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41" applyFont="1" applyFill="1" applyBorder="1" applyAlignment="1">
      <alignment horizontal="center" vertical="center" wrapText="1"/>
    </xf>
    <xf numFmtId="0" fontId="2" fillId="0" borderId="0" xfId="41" applyFont="1" applyFill="1" applyBorder="1" applyAlignment="1">
      <alignment horizontal="center" vertical="center" wrapText="1"/>
    </xf>
  </cellXfs>
  <cellStyles count="308">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Bad" xfId="19"/>
    <cellStyle name="Calculation" xfId="20"/>
    <cellStyle name="Check Cell" xfId="21"/>
    <cellStyle name="Commentaire" xfId="59"/>
    <cellStyle name="Date" xfId="22"/>
    <cellStyle name="En-tête 1" xfId="23"/>
    <cellStyle name="En-tête 2" xfId="24"/>
    <cellStyle name="Explanatory Text" xfId="25"/>
    <cellStyle name="Financier0" xfId="26"/>
    <cellStyle name="Good" xfId="27"/>
    <cellStyle name="Heading 1" xfId="28"/>
    <cellStyle name="Heading 2" xfId="29"/>
    <cellStyle name="Heading 3" xfId="30"/>
    <cellStyle name="Heading 4" xfId="31"/>
    <cellStyle name="Input" xfId="32"/>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2" xfId="33"/>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nked Cell" xfId="34"/>
    <cellStyle name="Monétaire0" xfId="35"/>
    <cellStyle name="Motif" xfId="36"/>
    <cellStyle name="Neutral" xfId="37"/>
    <cellStyle name="Normal" xfId="0" builtinId="0"/>
    <cellStyle name="Normal 2" xfId="38"/>
    <cellStyle name="Normal 2 2" xfId="39"/>
    <cellStyle name="Normal 2 2 2" xfId="74"/>
    <cellStyle name="Normal 2 3" xfId="40"/>
    <cellStyle name="Normal 2 4" xfId="57"/>
    <cellStyle name="Normal 2_AccumulationEquation" xfId="41"/>
    <cellStyle name="Normal 3" xfId="42"/>
    <cellStyle name="Normal 3 2" xfId="60"/>
    <cellStyle name="Normal 4" xfId="43"/>
    <cellStyle name="Normal 5" xfId="61"/>
    <cellStyle name="Normal 6" xfId="62"/>
    <cellStyle name="Normal 7" xfId="63"/>
    <cellStyle name="Note" xfId="44"/>
    <cellStyle name="Output" xfId="45"/>
    <cellStyle name="Percent 2" xfId="73"/>
    <cellStyle name="Pourcentage" xfId="58" builtinId="5"/>
    <cellStyle name="Pourcentage 2" xfId="46"/>
    <cellStyle name="Pourcentage 2 2" xfId="47"/>
    <cellStyle name="Pourcentage 3" xfId="48"/>
    <cellStyle name="Pourcentage 3 2" xfId="64"/>
    <cellStyle name="Pourcentage 4" xfId="49"/>
    <cellStyle name="Pourcentage 5" xfId="50"/>
    <cellStyle name="Pourcentage 5 2" xfId="281"/>
    <cellStyle name="Pourcentage 6" xfId="56"/>
    <cellStyle name="Pourcentage 6 2" xfId="282"/>
    <cellStyle name="Pourcentage 7" xfId="283"/>
    <cellStyle name="Satisfaisant" xfId="65"/>
    <cellStyle name="Standard 11" xfId="66"/>
    <cellStyle name="Standard_2 + 3" xfId="51"/>
    <cellStyle name="style_col_headings" xfId="52"/>
    <cellStyle name="Title" xfId="53"/>
    <cellStyle name="Titre" xfId="67"/>
    <cellStyle name="Titre 1" xfId="68"/>
    <cellStyle name="Titre 2" xfId="69"/>
    <cellStyle name="Titre 3" xfId="70"/>
    <cellStyle name="Titre 4" xfId="71"/>
    <cellStyle name="Vérification" xfId="72"/>
    <cellStyle name="Virgule fixe" xfId="54"/>
    <cellStyle name="Warning Text" xfId="5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chartsheet" Target="chartsheets/sheet9.xml"/><Relationship Id="rId20" Type="http://schemas.openxmlformats.org/officeDocument/2006/relationships/worksheet" Target="worksheets/sheet3.xml"/><Relationship Id="rId21" Type="http://schemas.openxmlformats.org/officeDocument/2006/relationships/worksheet" Target="worksheets/sheet4.xml"/><Relationship Id="rId22" Type="http://schemas.openxmlformats.org/officeDocument/2006/relationships/worksheet" Target="worksheets/sheet5.xml"/><Relationship Id="rId23" Type="http://schemas.openxmlformats.org/officeDocument/2006/relationships/worksheet" Target="worksheets/sheet6.xml"/><Relationship Id="rId24" Type="http://schemas.openxmlformats.org/officeDocument/2006/relationships/worksheet" Target="worksheets/sheet7.xml"/><Relationship Id="rId25" Type="http://schemas.openxmlformats.org/officeDocument/2006/relationships/worksheet" Target="worksheets/sheet8.xml"/><Relationship Id="rId26" Type="http://schemas.openxmlformats.org/officeDocument/2006/relationships/worksheet" Target="worksheets/sheet9.xml"/><Relationship Id="rId27" Type="http://schemas.openxmlformats.org/officeDocument/2006/relationships/worksheet" Target="worksheets/sheet10.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chartsheet" Target="chartsheets/sheet10.xml"/><Relationship Id="rId11" Type="http://schemas.openxmlformats.org/officeDocument/2006/relationships/chartsheet" Target="chartsheets/sheet11.xml"/><Relationship Id="rId12" Type="http://schemas.openxmlformats.org/officeDocument/2006/relationships/chartsheet" Target="chartsheets/sheet12.xml"/><Relationship Id="rId13" Type="http://schemas.openxmlformats.org/officeDocument/2006/relationships/chartsheet" Target="chartsheets/sheet13.xml"/><Relationship Id="rId14" Type="http://schemas.openxmlformats.org/officeDocument/2006/relationships/chartsheet" Target="chartsheets/sheet14.xml"/><Relationship Id="rId15" Type="http://schemas.openxmlformats.org/officeDocument/2006/relationships/chartsheet" Target="chartsheets/sheet15.xml"/><Relationship Id="rId16" Type="http://schemas.openxmlformats.org/officeDocument/2006/relationships/chartsheet" Target="chartsheets/sheet16.xml"/><Relationship Id="rId17" Type="http://schemas.openxmlformats.org/officeDocument/2006/relationships/chartsheet" Target="chartsheets/sheet17.xml"/><Relationship Id="rId18" Type="http://schemas.openxmlformats.org/officeDocument/2006/relationships/worksheet" Target="worksheets/sheet1.xml"/><Relationship Id="rId19" Type="http://schemas.openxmlformats.org/officeDocument/2006/relationships/worksheet" Target="worksheets/sheet2.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chartsheet" Target="chart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 Id="rId2"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4.xml"/><Relationship Id="rId2"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5.xml"/><Relationship Id="rId2"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 Id="rId2"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7.xml"/><Relationship Id="rId2"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8.xml"/><Relationship Id="rId2"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9.xml"/><Relationship Id="rId2" Type="http://schemas.openxmlformats.org/officeDocument/2006/relationships/chartUserShapes" Target="../drawings/drawing3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2.xml"/><Relationship Id="rId2"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 Id="rId2"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 in the United States, 1913-2012 </a:t>
            </a:r>
          </a:p>
        </c:rich>
      </c:tx>
      <c:layout>
        <c:manualLayout>
          <c:xMode val="edge"/>
          <c:yMode val="edge"/>
          <c:x val="0.168070486016834"/>
          <c:y val="3.56290305340792E-7"/>
        </c:manualLayout>
      </c:layout>
      <c:overlay val="0"/>
    </c:title>
    <c:autoTitleDeleted val="0"/>
    <c:plotArea>
      <c:layout>
        <c:manualLayout>
          <c:layoutTarget val="inner"/>
          <c:xMode val="edge"/>
          <c:yMode val="edge"/>
          <c:x val="0.0993493347814282"/>
          <c:y val="0.071719278868422"/>
          <c:w val="0.875807874015748"/>
          <c:h val="0.741176470588235"/>
        </c:manualLayout>
      </c:layout>
      <c:lineChart>
        <c:grouping val="standard"/>
        <c:varyColors val="0"/>
        <c:ser>
          <c:idx val="0"/>
          <c:order val="0"/>
          <c:tx>
            <c:strRef>
              <c:f>'DataFig1-6-7b'!$G$2</c:f>
              <c:strCache>
                <c:ptCount val="1"/>
                <c:pt idx="0">
                  <c:v>Top 0.1%</c:v>
                </c:pt>
              </c:strCache>
            </c:strRef>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'DataFig1-6-7b'!$G$3:$G$103</c:f>
              <c:numCache>
                <c:formatCode>0.0%</c:formatCode>
                <c:ptCount val="101"/>
                <c:pt idx="0">
                  <c:v>0.22531783408552</c:v>
                </c:pt>
                <c:pt idx="1">
                  <c:v>0.221877487821527</c:v>
                </c:pt>
                <c:pt idx="2">
                  <c:v>0.233136216760278</c:v>
                </c:pt>
                <c:pt idx="3">
                  <c:v>0.2476542960993</c:v>
                </c:pt>
                <c:pt idx="4">
                  <c:v>0.220017007555753</c:v>
                </c:pt>
                <c:pt idx="5">
                  <c:v>0.176360898922465</c:v>
                </c:pt>
                <c:pt idx="6">
                  <c:v>0.184814385044375</c:v>
                </c:pt>
                <c:pt idx="7">
                  <c:v>0.149546239120481</c:v>
                </c:pt>
                <c:pt idx="8">
                  <c:v>0.1507951999603</c:v>
                </c:pt>
                <c:pt idx="9">
                  <c:v>0.171719464229059</c:v>
                </c:pt>
                <c:pt idx="10">
                  <c:v>0.149111023137705</c:v>
                </c:pt>
                <c:pt idx="11">
                  <c:v>0.160089676320447</c:v>
                </c:pt>
                <c:pt idx="12">
                  <c:v>0.186407630797141</c:v>
                </c:pt>
                <c:pt idx="13">
                  <c:v>0.202698955595958</c:v>
                </c:pt>
                <c:pt idx="14">
                  <c:v>0.226411862135567</c:v>
                </c:pt>
                <c:pt idx="15">
                  <c:v>0.246173475761623</c:v>
                </c:pt>
                <c:pt idx="16">
                  <c:v>0.247900424898164</c:v>
                </c:pt>
                <c:pt idx="17">
                  <c:v>0.229722373211112</c:v>
                </c:pt>
                <c:pt idx="18">
                  <c:v>0.216201481767133</c:v>
                </c:pt>
                <c:pt idx="19">
                  <c:v>0.224171747207859</c:v>
                </c:pt>
                <c:pt idx="20">
                  <c:v>0.221877668221508</c:v>
                </c:pt>
                <c:pt idx="21">
                  <c:v>0.217792661179378</c:v>
                </c:pt>
                <c:pt idx="22">
                  <c:v>0.207662750840695</c:v>
                </c:pt>
                <c:pt idx="23">
                  <c:v>0.199683619906148</c:v>
                </c:pt>
                <c:pt idx="24">
                  <c:v>0.197376594926006</c:v>
                </c:pt>
                <c:pt idx="25">
                  <c:v>0.167915825962136</c:v>
                </c:pt>
                <c:pt idx="26">
                  <c:v>0.174325117522262</c:v>
                </c:pt>
                <c:pt idx="27">
                  <c:v>0.15335431181742</c:v>
                </c:pt>
                <c:pt idx="28">
                  <c:v>0.133927145578348</c:v>
                </c:pt>
                <c:pt idx="29">
                  <c:v>0.129859972388532</c:v>
                </c:pt>
                <c:pt idx="30">
                  <c:v>0.126678952753615</c:v>
                </c:pt>
                <c:pt idx="31">
                  <c:v>0.121729930098372</c:v>
                </c:pt>
                <c:pt idx="32">
                  <c:v>0.118694800106689</c:v>
                </c:pt>
                <c:pt idx="33">
                  <c:v>0.109118808395294</c:v>
                </c:pt>
                <c:pt idx="34">
                  <c:v>0.104770813766533</c:v>
                </c:pt>
                <c:pt idx="35">
                  <c:v>0.103223438013103</c:v>
                </c:pt>
                <c:pt idx="36">
                  <c:v>0.0999517748449976</c:v>
                </c:pt>
                <c:pt idx="37">
                  <c:v>0.105869021806649</c:v>
                </c:pt>
                <c:pt idx="38">
                  <c:v>0.101307239412733</c:v>
                </c:pt>
                <c:pt idx="39">
                  <c:v>0.0994554188207558</c:v>
                </c:pt>
                <c:pt idx="40">
                  <c:v>0.0944392299225612</c:v>
                </c:pt>
                <c:pt idx="41">
                  <c:v>0.0950568830834937</c:v>
                </c:pt>
                <c:pt idx="42">
                  <c:v>0.0974356151072645</c:v>
                </c:pt>
                <c:pt idx="43">
                  <c:v>0.0996197383960225</c:v>
                </c:pt>
                <c:pt idx="44">
                  <c:v>0.0991034693142966</c:v>
                </c:pt>
                <c:pt idx="45">
                  <c:v>0.097240042081319</c:v>
                </c:pt>
                <c:pt idx="46">
                  <c:v>0.0982701214173208</c:v>
                </c:pt>
                <c:pt idx="47">
                  <c:v>0.100913412517372</c:v>
                </c:pt>
                <c:pt idx="48">
                  <c:v>0.100131580893922</c:v>
                </c:pt>
                <c:pt idx="49">
                  <c:v>0.10095</c:v>
                </c:pt>
                <c:pt idx="50">
                  <c:v>0.099115</c:v>
                </c:pt>
                <c:pt idx="51">
                  <c:v>0.09728</c:v>
                </c:pt>
                <c:pt idx="52">
                  <c:v>0.098875</c:v>
                </c:pt>
                <c:pt idx="53">
                  <c:v>0.10047</c:v>
                </c:pt>
                <c:pt idx="54">
                  <c:v>0.09403</c:v>
                </c:pt>
                <c:pt idx="55">
                  <c:v>0.09996</c:v>
                </c:pt>
                <c:pt idx="56">
                  <c:v>0.0998</c:v>
                </c:pt>
                <c:pt idx="57">
                  <c:v>0.09465</c:v>
                </c:pt>
                <c:pt idx="58">
                  <c:v>0.09223</c:v>
                </c:pt>
                <c:pt idx="59">
                  <c:v>0.08723</c:v>
                </c:pt>
                <c:pt idx="60">
                  <c:v>0.07969</c:v>
                </c:pt>
                <c:pt idx="61">
                  <c:v>0.07953</c:v>
                </c:pt>
                <c:pt idx="62">
                  <c:v>0.07597</c:v>
                </c:pt>
                <c:pt idx="63">
                  <c:v>0.07187</c:v>
                </c:pt>
                <c:pt idx="64">
                  <c:v>0.07332</c:v>
                </c:pt>
                <c:pt idx="65">
                  <c:v>0.07072</c:v>
                </c:pt>
                <c:pt idx="66">
                  <c:v>0.0789</c:v>
                </c:pt>
                <c:pt idx="67">
                  <c:v>0.08019</c:v>
                </c:pt>
                <c:pt idx="68">
                  <c:v>0.08765</c:v>
                </c:pt>
                <c:pt idx="69">
                  <c:v>0.09416</c:v>
                </c:pt>
                <c:pt idx="70">
                  <c:v>0.08938</c:v>
                </c:pt>
                <c:pt idx="71">
                  <c:v>0.09307</c:v>
                </c:pt>
                <c:pt idx="72">
                  <c:v>0.0966</c:v>
                </c:pt>
                <c:pt idx="73">
                  <c:v>0.09293</c:v>
                </c:pt>
                <c:pt idx="74">
                  <c:v>0.1015</c:v>
                </c:pt>
                <c:pt idx="75">
                  <c:v>0.11631</c:v>
                </c:pt>
                <c:pt idx="76">
                  <c:v>0.11501</c:v>
                </c:pt>
                <c:pt idx="77">
                  <c:v>0.1169</c:v>
                </c:pt>
                <c:pt idx="78">
                  <c:v>0.11177</c:v>
                </c:pt>
                <c:pt idx="79">
                  <c:v>0.12195</c:v>
                </c:pt>
                <c:pt idx="80">
                  <c:v>0.12464</c:v>
                </c:pt>
                <c:pt idx="81">
                  <c:v>0.121</c:v>
                </c:pt>
                <c:pt idx="82">
                  <c:v>0.12345</c:v>
                </c:pt>
                <c:pt idx="83">
                  <c:v>0.131569996476173</c:v>
                </c:pt>
                <c:pt idx="84">
                  <c:v>0.139400005340576</c:v>
                </c:pt>
                <c:pt idx="85">
                  <c:v>0.145190000534058</c:v>
                </c:pt>
                <c:pt idx="86">
                  <c:v>0.150299996137619</c:v>
                </c:pt>
                <c:pt idx="87">
                  <c:v>0.159899994730949</c:v>
                </c:pt>
                <c:pt idx="88">
                  <c:v>0.157100006937981</c:v>
                </c:pt>
                <c:pt idx="89">
                  <c:v>0.14546999335289</c:v>
                </c:pt>
                <c:pt idx="90">
                  <c:v>0.146720007061958</c:v>
                </c:pt>
                <c:pt idx="91">
                  <c:v>0.156210005283356</c:v>
                </c:pt>
                <c:pt idx="92">
                  <c:v>0.162970006465912</c:v>
                </c:pt>
                <c:pt idx="93">
                  <c:v>0.167679995298386</c:v>
                </c:pt>
                <c:pt idx="94">
                  <c:v>0.176709994673729</c:v>
                </c:pt>
                <c:pt idx="95">
                  <c:v>0.189750000834465</c:v>
                </c:pt>
                <c:pt idx="96">
                  <c:v>0.188690006732941</c:v>
                </c:pt>
                <c:pt idx="97">
                  <c:v>0.207080006599426</c:v>
                </c:pt>
                <c:pt idx="98">
                  <c:v>0.203349992632866</c:v>
                </c:pt>
                <c:pt idx="99">
                  <c:v>0.220080003142357</c:v>
                </c:pt>
              </c:numCache>
            </c:numRef>
          </c:val>
          <c:smooth val="0"/>
        </c:ser>
        <c:dLbls>
          <c:showLegendKey val="0"/>
          <c:showVal val="0"/>
          <c:showCatName val="0"/>
          <c:showSerName val="0"/>
          <c:showPercent val="0"/>
          <c:showBubbleSize val="0"/>
        </c:dLbls>
        <c:marker val="1"/>
        <c:smooth val="0"/>
        <c:axId val="2114248792"/>
        <c:axId val="2114099512"/>
      </c:lineChart>
      <c:catAx>
        <c:axId val="211424879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2114099512"/>
        <c:crossesAt val="0.0"/>
        <c:auto val="1"/>
        <c:lblAlgn val="ctr"/>
        <c:lblOffset val="100"/>
        <c:tickLblSkip val="5"/>
        <c:tickMarkSkip val="5"/>
        <c:noMultiLvlLbl val="0"/>
      </c:catAx>
      <c:valAx>
        <c:axId val="2114099512"/>
        <c:scaling>
          <c:orientation val="minMax"/>
          <c:max val="0.251"/>
          <c:min val="0.0"/>
        </c:scaling>
        <c:delete val="0"/>
        <c:axPos val="l"/>
        <c:majorGridlines>
          <c:spPr>
            <a:ln w="3175">
              <a:solidFill>
                <a:schemeClr val="bg1">
                  <a:lumMod val="65000"/>
                </a:schemeClr>
              </a:solidFill>
              <a:prstDash val="solid"/>
            </a:ln>
          </c:spPr>
        </c:majorGridlines>
        <c:title>
          <c:tx>
            <c:rich>
              <a:bodyPr rot="-5400000" vert="horz"/>
              <a:lstStyle/>
              <a:p>
                <a:pPr>
                  <a:defRPr sz="1600"/>
                </a:pPr>
                <a:r>
                  <a:rPr lang="fr-FR" sz="1600"/>
                  <a:t>% of total</a:t>
                </a:r>
                <a:r>
                  <a:rPr lang="fr-FR" sz="1600" baseline="0"/>
                  <a:t> household wealth</a:t>
                </a:r>
                <a:endParaRPr lang="fr-FR" sz="1600"/>
              </a:p>
            </c:rich>
          </c:tx>
          <c:layout>
            <c:manualLayout>
              <c:xMode val="edge"/>
              <c:yMode val="edge"/>
              <c:x val="0.000296388813467282"/>
              <c:y val="0.24630152848541"/>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114248792"/>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2000"/>
            </a:pPr>
            <a:r>
              <a:rPr lang="fr-FR" sz="2000"/>
              <a:t>Composition</a:t>
            </a:r>
            <a:r>
              <a:rPr lang="fr-FR" sz="2000" baseline="0"/>
              <a:t> of the bottom 90% wealth share </a:t>
            </a:r>
            <a:endParaRPr lang="fr-FR" sz="2000"/>
          </a:p>
        </c:rich>
      </c:tx>
      <c:layout>
        <c:manualLayout>
          <c:xMode val="edge"/>
          <c:yMode val="edge"/>
          <c:x val="0.241803529731197"/>
          <c:y val="1.65674991983468E-5"/>
        </c:manualLayout>
      </c:layout>
      <c:overlay val="0"/>
    </c:title>
    <c:autoTitleDeleted val="0"/>
    <c:plotArea>
      <c:layout>
        <c:manualLayout>
          <c:layoutTarget val="inner"/>
          <c:xMode val="edge"/>
          <c:yMode val="edge"/>
          <c:x val="0.104647428654863"/>
          <c:y val="0.0656974382727046"/>
          <c:w val="0.879086614173228"/>
          <c:h val="0.75244967399437"/>
        </c:manualLayout>
      </c:layout>
      <c:areaChart>
        <c:grouping val="stacked"/>
        <c:varyColors val="0"/>
        <c:ser>
          <c:idx val="3"/>
          <c:order val="0"/>
          <c:tx>
            <c:strRef>
              <c:f>DataFig7a!$N$2</c:f>
              <c:strCache>
                <c:ptCount val="1"/>
                <c:pt idx="0">
                  <c:v>Housing</c:v>
                </c:pt>
              </c:strCache>
            </c:strRef>
          </c:tx>
          <c:spPr>
            <a:solidFill>
              <a:sysClr val="windowText" lastClr="000000">
                <a:lumMod val="65000"/>
                <a:lumOff val="35000"/>
              </a:sysClr>
            </a:solidFill>
          </c:spPr>
          <c:cat>
            <c:numRef>
              <c:f>DataFig7a!$A$7:$A$102</c:f>
              <c:numCache>
                <c:formatCode>General</c:formatCode>
                <c:ptCount val="96"/>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numCache>
            </c:numRef>
          </c:cat>
          <c:val>
            <c:numRef>
              <c:f>DataFig7a!$N$7:$N$102</c:f>
              <c:numCache>
                <c:formatCode>0.0%</c:formatCode>
                <c:ptCount val="96"/>
                <c:pt idx="0">
                  <c:v>0.0857132557185512</c:v>
                </c:pt>
                <c:pt idx="1">
                  <c:v>0.0863882322171629</c:v>
                </c:pt>
                <c:pt idx="2">
                  <c:v>0.08138004301553</c:v>
                </c:pt>
                <c:pt idx="3">
                  <c:v>0.0843973937467354</c:v>
                </c:pt>
                <c:pt idx="4">
                  <c:v>0.0927623409170493</c:v>
                </c:pt>
                <c:pt idx="5">
                  <c:v>0.0938289882109438</c:v>
                </c:pt>
                <c:pt idx="6">
                  <c:v>0.0957685800190726</c:v>
                </c:pt>
                <c:pt idx="7">
                  <c:v>0.0990392613774777</c:v>
                </c:pt>
                <c:pt idx="8">
                  <c:v>0.0979189336324158</c:v>
                </c:pt>
                <c:pt idx="9">
                  <c:v>0.0918654064752834</c:v>
                </c:pt>
                <c:pt idx="10">
                  <c:v>0.0810185598462773</c:v>
                </c:pt>
                <c:pt idx="11">
                  <c:v>0.0739646958456579</c:v>
                </c:pt>
                <c:pt idx="12">
                  <c:v>0.0736396136719362</c:v>
                </c:pt>
                <c:pt idx="13">
                  <c:v>0.0768507420741735</c:v>
                </c:pt>
                <c:pt idx="14">
                  <c:v>0.0783262933002397</c:v>
                </c:pt>
                <c:pt idx="15">
                  <c:v>0.0755936439407674</c:v>
                </c:pt>
                <c:pt idx="16">
                  <c:v>0.0785490447967606</c:v>
                </c:pt>
                <c:pt idx="17">
                  <c:v>0.0834541493070125</c:v>
                </c:pt>
                <c:pt idx="18">
                  <c:v>0.082533249019963</c:v>
                </c:pt>
                <c:pt idx="19">
                  <c:v>0.0818081678792883</c:v>
                </c:pt>
                <c:pt idx="20">
                  <c:v>0.0919538498741168</c:v>
                </c:pt>
                <c:pt idx="21">
                  <c:v>0.09989227737781</c:v>
                </c:pt>
                <c:pt idx="22">
                  <c:v>0.098736622106379</c:v>
                </c:pt>
                <c:pt idx="23">
                  <c:v>0.107200926238286</c:v>
                </c:pt>
                <c:pt idx="24">
                  <c:v>0.11167134908462</c:v>
                </c:pt>
                <c:pt idx="25">
                  <c:v>0.104153666498886</c:v>
                </c:pt>
                <c:pt idx="26">
                  <c:v>0.0974082431409772</c:v>
                </c:pt>
                <c:pt idx="27">
                  <c:v>0.104557316310542</c:v>
                </c:pt>
                <c:pt idx="28">
                  <c:v>0.108545278828356</c:v>
                </c:pt>
                <c:pt idx="29">
                  <c:v>0.111306603696807</c:v>
                </c:pt>
                <c:pt idx="30">
                  <c:v>0.125649419446842</c:v>
                </c:pt>
                <c:pt idx="31">
                  <c:v>0.141031322692973</c:v>
                </c:pt>
                <c:pt idx="32">
                  <c:v>0.148016784623215</c:v>
                </c:pt>
                <c:pt idx="33">
                  <c:v>0.151993624189305</c:v>
                </c:pt>
                <c:pt idx="34">
                  <c:v>0.154045406313896</c:v>
                </c:pt>
                <c:pt idx="35">
                  <c:v>0.157185999579412</c:v>
                </c:pt>
                <c:pt idx="36">
                  <c:v>0.161637665597289</c:v>
                </c:pt>
                <c:pt idx="37">
                  <c:v>0.159166346229959</c:v>
                </c:pt>
                <c:pt idx="38">
                  <c:v>0.156125308782029</c:v>
                </c:pt>
                <c:pt idx="39">
                  <c:v>0.152450603506996</c:v>
                </c:pt>
                <c:pt idx="40">
                  <c:v>0.154245778274385</c:v>
                </c:pt>
                <c:pt idx="41">
                  <c:v>0.150886945606465</c:v>
                </c:pt>
                <c:pt idx="42">
                  <c:v>0.144801287549462</c:v>
                </c:pt>
                <c:pt idx="43">
                  <c:v>0.142569897918305</c:v>
                </c:pt>
                <c:pt idx="44">
                  <c:v>0.138332417665698</c:v>
                </c:pt>
                <c:pt idx="45">
                  <c:v>0.13049615630028</c:v>
                </c:pt>
                <c:pt idx="46">
                  <c:v>0.133304837205728</c:v>
                </c:pt>
                <c:pt idx="47">
                  <c:v>0.129525239205203</c:v>
                </c:pt>
                <c:pt idx="48">
                  <c:v>0.121114909211279</c:v>
                </c:pt>
                <c:pt idx="49">
                  <c:v>0.126139624570866</c:v>
                </c:pt>
                <c:pt idx="50">
                  <c:v>0.134447960165073</c:v>
                </c:pt>
                <c:pt idx="51">
                  <c:v>0.130217552885394</c:v>
                </c:pt>
                <c:pt idx="52">
                  <c:v>0.140037577242301</c:v>
                </c:pt>
                <c:pt idx="53">
                  <c:v>0.148438967444284</c:v>
                </c:pt>
                <c:pt idx="54">
                  <c:v>0.144525685128673</c:v>
                </c:pt>
                <c:pt idx="55">
                  <c:v>0.136744817086031</c:v>
                </c:pt>
                <c:pt idx="56">
                  <c:v>0.144233653597111</c:v>
                </c:pt>
                <c:pt idx="57">
                  <c:v>0.15405381202079</c:v>
                </c:pt>
                <c:pt idx="58">
                  <c:v>0.148456114250801</c:v>
                </c:pt>
                <c:pt idx="59">
                  <c:v>0.141356227957669</c:v>
                </c:pt>
                <c:pt idx="60">
                  <c:v>0.146658303497971</c:v>
                </c:pt>
                <c:pt idx="61">
                  <c:v>0.156025532397304</c:v>
                </c:pt>
                <c:pt idx="62">
                  <c:v>0.154386198152562</c:v>
                </c:pt>
                <c:pt idx="63">
                  <c:v>0.155759085777618</c:v>
                </c:pt>
                <c:pt idx="64">
                  <c:v>0.156132936154916</c:v>
                </c:pt>
                <c:pt idx="65">
                  <c:v>0.162574232130956</c:v>
                </c:pt>
                <c:pt idx="66">
                  <c:v>0.157029503511514</c:v>
                </c:pt>
                <c:pt idx="67">
                  <c:v>0.158631543254897</c:v>
                </c:pt>
                <c:pt idx="68">
                  <c:v>0.161612493005277</c:v>
                </c:pt>
                <c:pt idx="69">
                  <c:v>0.156631299916959</c:v>
                </c:pt>
                <c:pt idx="70">
                  <c:v>0.151689449239915</c:v>
                </c:pt>
                <c:pt idx="71">
                  <c:v>0.145554078872524</c:v>
                </c:pt>
                <c:pt idx="72">
                  <c:v>0.141821752362573</c:v>
                </c:pt>
                <c:pt idx="73">
                  <c:v>0.136181738558164</c:v>
                </c:pt>
                <c:pt idx="74">
                  <c:v>0.129037439396337</c:v>
                </c:pt>
                <c:pt idx="75">
                  <c:v>0.121436482815195</c:v>
                </c:pt>
                <c:pt idx="76">
                  <c:v>0.117662250081866</c:v>
                </c:pt>
                <c:pt idx="77">
                  <c:v>0.118790430370619</c:v>
                </c:pt>
                <c:pt idx="78">
                  <c:v>0.11509015085639</c:v>
                </c:pt>
                <c:pt idx="79">
                  <c:v>0.111347380186166</c:v>
                </c:pt>
                <c:pt idx="80">
                  <c:v>0.105594301894671</c:v>
                </c:pt>
                <c:pt idx="81">
                  <c:v>0.101213928039064</c:v>
                </c:pt>
                <c:pt idx="82">
                  <c:v>0.0993667481123474</c:v>
                </c:pt>
                <c:pt idx="83">
                  <c:v>0.106407609169273</c:v>
                </c:pt>
                <c:pt idx="84">
                  <c:v>0.119246102288131</c:v>
                </c:pt>
                <c:pt idx="85">
                  <c:v>0.128870694631436</c:v>
                </c:pt>
                <c:pt idx="86">
                  <c:v>0.125520751293485</c:v>
                </c:pt>
                <c:pt idx="87">
                  <c:v>0.123543987793597</c:v>
                </c:pt>
                <c:pt idx="88">
                  <c:v>0.128922392712701</c:v>
                </c:pt>
                <c:pt idx="89">
                  <c:v>0.125032980541434</c:v>
                </c:pt>
                <c:pt idx="90">
                  <c:v>0.105844078862369</c:v>
                </c:pt>
                <c:pt idx="91">
                  <c:v>0.0777648061930341</c:v>
                </c:pt>
                <c:pt idx="92">
                  <c:v>0.0588226707943976</c:v>
                </c:pt>
                <c:pt idx="93">
                  <c:v>0.0540814853268774</c:v>
                </c:pt>
                <c:pt idx="94">
                  <c:v>0.0509941034485601</c:v>
                </c:pt>
                <c:pt idx="95">
                  <c:v>0.0546687918283972</c:v>
                </c:pt>
              </c:numCache>
            </c:numRef>
          </c:val>
        </c:ser>
        <c:ser>
          <c:idx val="4"/>
          <c:order val="1"/>
          <c:tx>
            <c:strRef>
              <c:f>DataFig7a!$Q$2</c:f>
              <c:strCache>
                <c:ptCount val="1"/>
                <c:pt idx="0">
                  <c:v>Memo: Equites &amp; fixed income claims</c:v>
                </c:pt>
              </c:strCache>
            </c:strRef>
          </c:tx>
          <c:spPr>
            <a:solidFill>
              <a:sysClr val="window" lastClr="FFFFFF">
                <a:lumMod val="65000"/>
              </a:sysClr>
            </a:solidFill>
            <a:ln w="12700">
              <a:solidFill>
                <a:schemeClr val="tx1"/>
              </a:solidFill>
            </a:ln>
          </c:spPr>
          <c:cat>
            <c:numRef>
              <c:f>DataFig7a!$A$7:$A$102</c:f>
              <c:numCache>
                <c:formatCode>General</c:formatCode>
                <c:ptCount val="96"/>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numCache>
            </c:numRef>
          </c:cat>
          <c:val>
            <c:numRef>
              <c:f>DataFig7a!$Q$7:$Q$102</c:f>
              <c:numCache>
                <c:formatCode>0.0%</c:formatCode>
                <c:ptCount val="96"/>
                <c:pt idx="0">
                  <c:v>0.0112155759097563</c:v>
                </c:pt>
                <c:pt idx="1">
                  <c:v>0.0108648246772139</c:v>
                </c:pt>
                <c:pt idx="2">
                  <c:v>0.0128612641577438</c:v>
                </c:pt>
                <c:pt idx="3">
                  <c:v>0.0127261160481183</c:v>
                </c:pt>
                <c:pt idx="4">
                  <c:v>0.0143692316310319</c:v>
                </c:pt>
                <c:pt idx="5">
                  <c:v>0.0148017207734247</c:v>
                </c:pt>
                <c:pt idx="6">
                  <c:v>0.014922687248964</c:v>
                </c:pt>
                <c:pt idx="7">
                  <c:v>0.00878537289569334</c:v>
                </c:pt>
                <c:pt idx="8">
                  <c:v>0.00712361445687487</c:v>
                </c:pt>
                <c:pt idx="9">
                  <c:v>0.00433656225739457</c:v>
                </c:pt>
                <c:pt idx="10">
                  <c:v>0.00330593378271773</c:v>
                </c:pt>
                <c:pt idx="11">
                  <c:v>0.00649632654143495</c:v>
                </c:pt>
                <c:pt idx="12">
                  <c:v>0.00528470695385608</c:v>
                </c:pt>
                <c:pt idx="13">
                  <c:v>-0.000372970539543518</c:v>
                </c:pt>
                <c:pt idx="14">
                  <c:v>-0.00389987410067156</c:v>
                </c:pt>
                <c:pt idx="15">
                  <c:v>-0.00545149964525179</c:v>
                </c:pt>
                <c:pt idx="16">
                  <c:v>0.00373882669395507</c:v>
                </c:pt>
                <c:pt idx="17">
                  <c:v>0.00959777378974474</c:v>
                </c:pt>
                <c:pt idx="18">
                  <c:v>0.0124787405888403</c:v>
                </c:pt>
                <c:pt idx="19">
                  <c:v>0.0174674885229586</c:v>
                </c:pt>
                <c:pt idx="20">
                  <c:v>0.0165338921738915</c:v>
                </c:pt>
                <c:pt idx="21">
                  <c:v>0.0145473325093235</c:v>
                </c:pt>
                <c:pt idx="22">
                  <c:v>0.0159341083984596</c:v>
                </c:pt>
                <c:pt idx="23">
                  <c:v>0.0312097523471845</c:v>
                </c:pt>
                <c:pt idx="24">
                  <c:v>0.044056490529408</c:v>
                </c:pt>
                <c:pt idx="25">
                  <c:v>0.0536465009470189</c:v>
                </c:pt>
                <c:pt idx="26">
                  <c:v>0.0566476388946732</c:v>
                </c:pt>
                <c:pt idx="27">
                  <c:v>0.0558824440998784</c:v>
                </c:pt>
                <c:pt idx="28">
                  <c:v>0.0579584420051916</c:v>
                </c:pt>
                <c:pt idx="29">
                  <c:v>0.0628527006295123</c:v>
                </c:pt>
                <c:pt idx="30">
                  <c:v>0.0574557275757773</c:v>
                </c:pt>
                <c:pt idx="31">
                  <c:v>0.0502973190793717</c:v>
                </c:pt>
                <c:pt idx="32">
                  <c:v>0.0471975939051459</c:v>
                </c:pt>
                <c:pt idx="33">
                  <c:v>0.0422983911641528</c:v>
                </c:pt>
                <c:pt idx="34">
                  <c:v>0.0407866701225541</c:v>
                </c:pt>
                <c:pt idx="35">
                  <c:v>0.0404566593352831</c:v>
                </c:pt>
                <c:pt idx="36">
                  <c:v>0.0398966168852082</c:v>
                </c:pt>
                <c:pt idx="37">
                  <c:v>0.0455161289337745</c:v>
                </c:pt>
                <c:pt idx="38">
                  <c:v>0.0456940468034893</c:v>
                </c:pt>
                <c:pt idx="39">
                  <c:v>0.0467454823040921</c:v>
                </c:pt>
                <c:pt idx="40">
                  <c:v>0.0383182619385348</c:v>
                </c:pt>
                <c:pt idx="41">
                  <c:v>0.0414761540500504</c:v>
                </c:pt>
                <c:pt idx="42">
                  <c:v>0.0442772848988507</c:v>
                </c:pt>
                <c:pt idx="43">
                  <c:v>0.0432041316615463</c:v>
                </c:pt>
                <c:pt idx="44">
                  <c:v>0.0461340628959206</c:v>
                </c:pt>
                <c:pt idx="45">
                  <c:v>0.0495631690447044</c:v>
                </c:pt>
                <c:pt idx="46">
                  <c:v>0.0491608118117509</c:v>
                </c:pt>
                <c:pt idx="47">
                  <c:v>0.059113050003494</c:v>
                </c:pt>
                <c:pt idx="48">
                  <c:v>0.0736086094409448</c:v>
                </c:pt>
                <c:pt idx="49">
                  <c:v>0.067974560464173</c:v>
                </c:pt>
                <c:pt idx="50">
                  <c:v>0.0696488993065115</c:v>
                </c:pt>
                <c:pt idx="51">
                  <c:v>0.0768997610704851</c:v>
                </c:pt>
                <c:pt idx="52">
                  <c:v>0.066494072731277</c:v>
                </c:pt>
                <c:pt idx="53">
                  <c:v>0.0618791951119544</c:v>
                </c:pt>
                <c:pt idx="54">
                  <c:v>0.0679182852031778</c:v>
                </c:pt>
                <c:pt idx="55">
                  <c:v>0.0752013753558545</c:v>
                </c:pt>
                <c:pt idx="56">
                  <c:v>0.0714726747955281</c:v>
                </c:pt>
                <c:pt idx="57">
                  <c:v>0.0573749708891366</c:v>
                </c:pt>
                <c:pt idx="58">
                  <c:v>0.0659595589704899</c:v>
                </c:pt>
                <c:pt idx="59">
                  <c:v>0.0697984482196451</c:v>
                </c:pt>
                <c:pt idx="60">
                  <c:v>0.0679030517261769</c:v>
                </c:pt>
                <c:pt idx="61">
                  <c:v>0.0587396778098784</c:v>
                </c:pt>
                <c:pt idx="62">
                  <c:v>0.0577871857026436</c:v>
                </c:pt>
                <c:pt idx="63">
                  <c:v>0.0592211479441678</c:v>
                </c:pt>
                <c:pt idx="64">
                  <c:v>0.060008536413069</c:v>
                </c:pt>
                <c:pt idx="65">
                  <c:v>0.0609208446452645</c:v>
                </c:pt>
                <c:pt idx="66">
                  <c:v>0.0634207148246372</c:v>
                </c:pt>
                <c:pt idx="67">
                  <c:v>0.0621837939801652</c:v>
                </c:pt>
                <c:pt idx="68">
                  <c:v>0.0575168037144307</c:v>
                </c:pt>
                <c:pt idx="69">
                  <c:v>0.0581779777986799</c:v>
                </c:pt>
                <c:pt idx="70">
                  <c:v>0.0561789483588555</c:v>
                </c:pt>
                <c:pt idx="71">
                  <c:v>0.0519884926324911</c:v>
                </c:pt>
                <c:pt idx="72">
                  <c:v>0.0534927363692718</c:v>
                </c:pt>
                <c:pt idx="73">
                  <c:v>0.051052750699213</c:v>
                </c:pt>
                <c:pt idx="74">
                  <c:v>0.053635247171161</c:v>
                </c:pt>
                <c:pt idx="75">
                  <c:v>0.0458903309188512</c:v>
                </c:pt>
                <c:pt idx="76">
                  <c:v>0.0409514467141104</c:v>
                </c:pt>
                <c:pt idx="77">
                  <c:v>0.0355853024346814</c:v>
                </c:pt>
                <c:pt idx="78">
                  <c:v>0.0322578949224295</c:v>
                </c:pt>
                <c:pt idx="79">
                  <c:v>0.0270661674607239</c:v>
                </c:pt>
                <c:pt idx="80">
                  <c:v>0.0260875586754835</c:v>
                </c:pt>
                <c:pt idx="81">
                  <c:v>0.0263314307636321</c:v>
                </c:pt>
                <c:pt idx="82">
                  <c:v>0.0282075534971758</c:v>
                </c:pt>
                <c:pt idx="83">
                  <c:v>0.0212430860240006</c:v>
                </c:pt>
                <c:pt idx="84">
                  <c:v>0.00882067351457629</c:v>
                </c:pt>
                <c:pt idx="85">
                  <c:v>0.00298670693145448</c:v>
                </c:pt>
                <c:pt idx="86">
                  <c:v>0.00189227268207612</c:v>
                </c:pt>
                <c:pt idx="87">
                  <c:v>0.00286230502707909</c:v>
                </c:pt>
                <c:pt idx="88">
                  <c:v>0.00593257565169257</c:v>
                </c:pt>
                <c:pt idx="89">
                  <c:v>0.00686437392615556</c:v>
                </c:pt>
                <c:pt idx="90">
                  <c:v>0.0048614667826164</c:v>
                </c:pt>
                <c:pt idx="91">
                  <c:v>-0.00399160466048207</c:v>
                </c:pt>
                <c:pt idx="92">
                  <c:v>-0.00495158418037943</c:v>
                </c:pt>
                <c:pt idx="93">
                  <c:v>-0.00696890279124297</c:v>
                </c:pt>
                <c:pt idx="94">
                  <c:v>-0.00786773925374266</c:v>
                </c:pt>
                <c:pt idx="95">
                  <c:v>-0.0131217648349038</c:v>
                </c:pt>
              </c:numCache>
            </c:numRef>
          </c:val>
        </c:ser>
        <c:ser>
          <c:idx val="1"/>
          <c:order val="2"/>
          <c:tx>
            <c:strRef>
              <c:f>DataFig7a!$O$2</c:f>
              <c:strCache>
                <c:ptCount val="1"/>
                <c:pt idx="0">
                  <c:v>Business assets</c:v>
                </c:pt>
              </c:strCache>
            </c:strRef>
          </c:tx>
          <c:spPr>
            <a:solidFill>
              <a:sysClr val="window" lastClr="FFFFFF">
                <a:lumMod val="85000"/>
              </a:sysClr>
            </a:solidFill>
            <a:ln w="12700">
              <a:solidFill>
                <a:schemeClr val="tx1"/>
              </a:solidFill>
            </a:ln>
          </c:spPr>
          <c:cat>
            <c:numRef>
              <c:f>DataFig7a!$A$7:$A$102</c:f>
              <c:numCache>
                <c:formatCode>General</c:formatCode>
                <c:ptCount val="96"/>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numCache>
            </c:numRef>
          </c:cat>
          <c:val>
            <c:numRef>
              <c:f>DataFig7a!$O$7:$O$102</c:f>
              <c:numCache>
                <c:formatCode>0.0%</c:formatCode>
                <c:ptCount val="96"/>
                <c:pt idx="0">
                  <c:v>0.0958215624425542</c:v>
                </c:pt>
                <c:pt idx="1">
                  <c:v>0.11477202773961</c:v>
                </c:pt>
                <c:pt idx="2">
                  <c:v>0.102287711674832</c:v>
                </c:pt>
                <c:pt idx="3">
                  <c:v>0.120466867033787</c:v>
                </c:pt>
                <c:pt idx="4">
                  <c:v>0.111255526826699</c:v>
                </c:pt>
                <c:pt idx="5">
                  <c:v>0.0969456199089234</c:v>
                </c:pt>
                <c:pt idx="6">
                  <c:v>0.0852005374939672</c:v>
                </c:pt>
                <c:pt idx="7">
                  <c:v>0.0732359433934624</c:v>
                </c:pt>
                <c:pt idx="8">
                  <c:v>0.0585608277597909</c:v>
                </c:pt>
                <c:pt idx="9">
                  <c:v>0.0591979058475402</c:v>
                </c:pt>
                <c:pt idx="10">
                  <c:v>0.0623320609809567</c:v>
                </c:pt>
                <c:pt idx="11">
                  <c:v>0.0622719679437287</c:v>
                </c:pt>
                <c:pt idx="12">
                  <c:v>0.064118281034383</c:v>
                </c:pt>
                <c:pt idx="13">
                  <c:v>0.0709393430058781</c:v>
                </c:pt>
                <c:pt idx="14">
                  <c:v>0.0696647694124767</c:v>
                </c:pt>
                <c:pt idx="15">
                  <c:v>0.0691860568556906</c:v>
                </c:pt>
                <c:pt idx="16">
                  <c:v>0.0546463530732716</c:v>
                </c:pt>
                <c:pt idx="17">
                  <c:v>0.0617260178815253</c:v>
                </c:pt>
                <c:pt idx="18">
                  <c:v>0.0723233381332625</c:v>
                </c:pt>
                <c:pt idx="19">
                  <c:v>0.0654005458548466</c:v>
                </c:pt>
                <c:pt idx="20">
                  <c:v>0.0725533575274191</c:v>
                </c:pt>
                <c:pt idx="21">
                  <c:v>0.0675935931262435</c:v>
                </c:pt>
                <c:pt idx="22">
                  <c:v>0.0646524420377728</c:v>
                </c:pt>
                <c:pt idx="23">
                  <c:v>0.0669286716828097</c:v>
                </c:pt>
                <c:pt idx="24">
                  <c:v>0.0556184249840171</c:v>
                </c:pt>
                <c:pt idx="25">
                  <c:v>0.0586833078371177</c:v>
                </c:pt>
                <c:pt idx="26">
                  <c:v>0.0533657608990088</c:v>
                </c:pt>
                <c:pt idx="27">
                  <c:v>0.0542415121954573</c:v>
                </c:pt>
                <c:pt idx="28">
                  <c:v>0.0474595737753254</c:v>
                </c:pt>
                <c:pt idx="29">
                  <c:v>0.0474729983868662</c:v>
                </c:pt>
                <c:pt idx="30">
                  <c:v>0.0538035290974952</c:v>
                </c:pt>
                <c:pt idx="31">
                  <c:v>0.0587432007939371</c:v>
                </c:pt>
                <c:pt idx="32">
                  <c:v>0.0626165079637678</c:v>
                </c:pt>
                <c:pt idx="33">
                  <c:v>0.0585369826564881</c:v>
                </c:pt>
                <c:pt idx="34">
                  <c:v>0.0583097589047336</c:v>
                </c:pt>
                <c:pt idx="35">
                  <c:v>0.057119262563881</c:v>
                </c:pt>
                <c:pt idx="36">
                  <c:v>0.0594134262827341</c:v>
                </c:pt>
                <c:pt idx="37">
                  <c:v>0.0533774863426583</c:v>
                </c:pt>
                <c:pt idx="38">
                  <c:v>0.0518052212473377</c:v>
                </c:pt>
                <c:pt idx="39">
                  <c:v>0.0503930069560778</c:v>
                </c:pt>
                <c:pt idx="40">
                  <c:v>0.0510098579774078</c:v>
                </c:pt>
                <c:pt idx="41">
                  <c:v>0.0520385484346089</c:v>
                </c:pt>
                <c:pt idx="42">
                  <c:v>0.0470259691732466</c:v>
                </c:pt>
                <c:pt idx="43">
                  <c:v>0.0470243932558953</c:v>
                </c:pt>
                <c:pt idx="44">
                  <c:v>0.0459291458663538</c:v>
                </c:pt>
                <c:pt idx="45">
                  <c:v>0.043679360619251</c:v>
                </c:pt>
                <c:pt idx="46">
                  <c:v>0.0439831685222441</c:v>
                </c:pt>
                <c:pt idx="47">
                  <c:v>0.0411344232065006</c:v>
                </c:pt>
                <c:pt idx="48">
                  <c:v>0.0375975383446407</c:v>
                </c:pt>
                <c:pt idx="49">
                  <c:v>0.039524433594885</c:v>
                </c:pt>
                <c:pt idx="50">
                  <c:v>0.0377104308031766</c:v>
                </c:pt>
                <c:pt idx="51">
                  <c:v>0.0355885978451235</c:v>
                </c:pt>
                <c:pt idx="52">
                  <c:v>0.0353872571090972</c:v>
                </c:pt>
                <c:pt idx="53">
                  <c:v>0.0340284896729703</c:v>
                </c:pt>
                <c:pt idx="54">
                  <c:v>0.0320799932924945</c:v>
                </c:pt>
                <c:pt idx="55">
                  <c:v>0.0331458368790078</c:v>
                </c:pt>
                <c:pt idx="56">
                  <c:v>0.0337434802011463</c:v>
                </c:pt>
                <c:pt idx="57">
                  <c:v>0.0343328058446528</c:v>
                </c:pt>
                <c:pt idx="58">
                  <c:v>0.0319006147880086</c:v>
                </c:pt>
                <c:pt idx="59">
                  <c:v>0.0346672761525746</c:v>
                </c:pt>
                <c:pt idx="60">
                  <c:v>0.0335252720461074</c:v>
                </c:pt>
                <c:pt idx="61">
                  <c:v>0.0361869668520388</c:v>
                </c:pt>
                <c:pt idx="62">
                  <c:v>0.0329780067157663</c:v>
                </c:pt>
                <c:pt idx="63">
                  <c:v>0.0330209332039675</c:v>
                </c:pt>
                <c:pt idx="64">
                  <c:v>0.0311142334261817</c:v>
                </c:pt>
                <c:pt idx="65">
                  <c:v>0.0310552273939042</c:v>
                </c:pt>
                <c:pt idx="66">
                  <c:v>0.0334625527783158</c:v>
                </c:pt>
                <c:pt idx="67">
                  <c:v>0.0332841429690822</c:v>
                </c:pt>
                <c:pt idx="68">
                  <c:v>0.0343613676485108</c:v>
                </c:pt>
                <c:pt idx="69">
                  <c:v>0.0346321766981218</c:v>
                </c:pt>
                <c:pt idx="70">
                  <c:v>0.0332559010648734</c:v>
                </c:pt>
                <c:pt idx="71">
                  <c:v>0.0323880328413603</c:v>
                </c:pt>
                <c:pt idx="72">
                  <c:v>0.03280326553508</c:v>
                </c:pt>
                <c:pt idx="73">
                  <c:v>0.031726643553651</c:v>
                </c:pt>
                <c:pt idx="74">
                  <c:v>0.0307026949315856</c:v>
                </c:pt>
                <c:pt idx="75">
                  <c:v>0.0287833220728957</c:v>
                </c:pt>
                <c:pt idx="76">
                  <c:v>0.0285028433501546</c:v>
                </c:pt>
                <c:pt idx="77">
                  <c:v>0.0284743159182889</c:v>
                </c:pt>
                <c:pt idx="78">
                  <c:v>0.0281977795295244</c:v>
                </c:pt>
                <c:pt idx="79">
                  <c:v>0.0288264018462335</c:v>
                </c:pt>
                <c:pt idx="80">
                  <c:v>0.0285598430194968</c:v>
                </c:pt>
                <c:pt idx="81">
                  <c:v>0.0269078490634866</c:v>
                </c:pt>
                <c:pt idx="82">
                  <c:v>0.0257411836285696</c:v>
                </c:pt>
                <c:pt idx="83">
                  <c:v>0.0251807705597045</c:v>
                </c:pt>
                <c:pt idx="84">
                  <c:v>0.0267148269387153</c:v>
                </c:pt>
                <c:pt idx="85">
                  <c:v>0.0266865297054301</c:v>
                </c:pt>
                <c:pt idx="86">
                  <c:v>0.0268134423927423</c:v>
                </c:pt>
                <c:pt idx="87">
                  <c:v>0.0265447540940768</c:v>
                </c:pt>
                <c:pt idx="88">
                  <c:v>0.0263335328200778</c:v>
                </c:pt>
                <c:pt idx="89">
                  <c:v>0.0250287306887895</c:v>
                </c:pt>
                <c:pt idx="90">
                  <c:v>0.027751600200237</c:v>
                </c:pt>
                <c:pt idx="91">
                  <c:v>0.0286682469532631</c:v>
                </c:pt>
                <c:pt idx="92">
                  <c:v>0.0311248804907131</c:v>
                </c:pt>
                <c:pt idx="93">
                  <c:v>0.0280540873961887</c:v>
                </c:pt>
                <c:pt idx="94">
                  <c:v>0.028502866323921</c:v>
                </c:pt>
                <c:pt idx="95">
                  <c:v>0.0252855153122936</c:v>
                </c:pt>
              </c:numCache>
            </c:numRef>
          </c:val>
        </c:ser>
        <c:ser>
          <c:idx val="0"/>
          <c:order val="3"/>
          <c:tx>
            <c:strRef>
              <c:f>DataFig7a!$P$2</c:f>
              <c:strCache>
                <c:ptCount val="1"/>
                <c:pt idx="0">
                  <c:v>Pensions</c:v>
                </c:pt>
              </c:strCache>
            </c:strRef>
          </c:tx>
          <c:spPr>
            <a:solidFill>
              <a:sysClr val="window" lastClr="FFFFFF"/>
            </a:solidFill>
            <a:ln w="12700">
              <a:solidFill>
                <a:sysClr val="windowText" lastClr="000000"/>
              </a:solidFill>
            </a:ln>
            <a:effectLst/>
          </c:spPr>
          <c:cat>
            <c:numRef>
              <c:f>DataFig7a!$A$7:$A$102</c:f>
              <c:numCache>
                <c:formatCode>General</c:formatCode>
                <c:ptCount val="96"/>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numCache>
            </c:numRef>
          </c:cat>
          <c:val>
            <c:numRef>
              <c:f>DataFig7a!$P$7:$P$102</c:f>
              <c:numCache>
                <c:formatCode>0.0%</c:formatCode>
                <c:ptCount val="96"/>
                <c:pt idx="0">
                  <c:v>0.0121259648604441</c:v>
                </c:pt>
                <c:pt idx="1">
                  <c:v>0.0103309845278052</c:v>
                </c:pt>
                <c:pt idx="2">
                  <c:v>0.00981227958408448</c:v>
                </c:pt>
                <c:pt idx="3">
                  <c:v>0.00981557786944022</c:v>
                </c:pt>
                <c:pt idx="4">
                  <c:v>0.00751237957486688</c:v>
                </c:pt>
                <c:pt idx="5">
                  <c:v>0.00834544571768554</c:v>
                </c:pt>
                <c:pt idx="6">
                  <c:v>0.0115750006496263</c:v>
                </c:pt>
                <c:pt idx="7">
                  <c:v>0.012099216204265</c:v>
                </c:pt>
                <c:pt idx="8">
                  <c:v>0.013408928292633</c:v>
                </c:pt>
                <c:pt idx="9">
                  <c:v>0.014376232542106</c:v>
                </c:pt>
                <c:pt idx="10">
                  <c:v>0.0144105110605521</c:v>
                </c:pt>
                <c:pt idx="11">
                  <c:v>0.0128890990761361</c:v>
                </c:pt>
                <c:pt idx="12">
                  <c:v>0.0143786048546207</c:v>
                </c:pt>
                <c:pt idx="13">
                  <c:v>0.0163950323463382</c:v>
                </c:pt>
                <c:pt idx="14">
                  <c:v>0.0202034310356975</c:v>
                </c:pt>
                <c:pt idx="15">
                  <c:v>0.0208167237327426</c:v>
                </c:pt>
                <c:pt idx="16">
                  <c:v>0.0216247113299457</c:v>
                </c:pt>
                <c:pt idx="17">
                  <c:v>0.0199036224177187</c:v>
                </c:pt>
                <c:pt idx="18">
                  <c:v>0.0210446799073959</c:v>
                </c:pt>
                <c:pt idx="19">
                  <c:v>0.0196371679483236</c:v>
                </c:pt>
                <c:pt idx="20">
                  <c:v>0.0200038079195284</c:v>
                </c:pt>
                <c:pt idx="21">
                  <c:v>0.020996112450798</c:v>
                </c:pt>
                <c:pt idx="22">
                  <c:v>0.020026359973622</c:v>
                </c:pt>
                <c:pt idx="23">
                  <c:v>0.0189209397528321</c:v>
                </c:pt>
                <c:pt idx="24">
                  <c:v>0.026890506867563</c:v>
                </c:pt>
                <c:pt idx="25">
                  <c:v>0.0367490601106029</c:v>
                </c:pt>
                <c:pt idx="26">
                  <c:v>0.0407571027542322</c:v>
                </c:pt>
                <c:pt idx="27">
                  <c:v>0.0366980324801278</c:v>
                </c:pt>
                <c:pt idx="28">
                  <c:v>0.0337285160859402</c:v>
                </c:pt>
                <c:pt idx="29">
                  <c:v>0.0324622651680265</c:v>
                </c:pt>
                <c:pt idx="30">
                  <c:v>0.0331113271953817</c:v>
                </c:pt>
                <c:pt idx="31">
                  <c:v>0.0312717655598031</c:v>
                </c:pt>
                <c:pt idx="32">
                  <c:v>0.0309528729049861</c:v>
                </c:pt>
                <c:pt idx="33">
                  <c:v>0.0315134575822045</c:v>
                </c:pt>
                <c:pt idx="34">
                  <c:v>0.0324926140036796</c:v>
                </c:pt>
                <c:pt idx="35">
                  <c:v>0.0339301320622748</c:v>
                </c:pt>
                <c:pt idx="36">
                  <c:v>0.0358883505057484</c:v>
                </c:pt>
                <c:pt idx="37">
                  <c:v>0.0364065395730791</c:v>
                </c:pt>
                <c:pt idx="38">
                  <c:v>0.0367010347261755</c:v>
                </c:pt>
                <c:pt idx="39">
                  <c:v>0.0373483367766945</c:v>
                </c:pt>
                <c:pt idx="40">
                  <c:v>0.0383808008339471</c:v>
                </c:pt>
                <c:pt idx="41">
                  <c:v>0.0379987058086065</c:v>
                </c:pt>
                <c:pt idx="42">
                  <c:v>0.039245864131899</c:v>
                </c:pt>
                <c:pt idx="43">
                  <c:v>0.0404001854689843</c:v>
                </c:pt>
                <c:pt idx="44">
                  <c:v>0.0403491950763686</c:v>
                </c:pt>
                <c:pt idx="45">
                  <c:v>0.0400113140357651</c:v>
                </c:pt>
                <c:pt idx="46">
                  <c:v>0.0421761824602766</c:v>
                </c:pt>
                <c:pt idx="47">
                  <c:v>0.0437272875848021</c:v>
                </c:pt>
                <c:pt idx="48">
                  <c:v>0.0460839430031357</c:v>
                </c:pt>
                <c:pt idx="49">
                  <c:v>0.0496713813700759</c:v>
                </c:pt>
                <c:pt idx="50">
                  <c:v>0.0501602097252393</c:v>
                </c:pt>
                <c:pt idx="51">
                  <c:v>0.0525840881989974</c:v>
                </c:pt>
                <c:pt idx="52">
                  <c:v>0.0569810929173251</c:v>
                </c:pt>
                <c:pt idx="53">
                  <c:v>0.0556283477707908</c:v>
                </c:pt>
                <c:pt idx="54">
                  <c:v>0.0565735363756544</c:v>
                </c:pt>
                <c:pt idx="55">
                  <c:v>0.0583504706791068</c:v>
                </c:pt>
                <c:pt idx="56">
                  <c:v>0.0598951914062145</c:v>
                </c:pt>
                <c:pt idx="57">
                  <c:v>0.0690009112454207</c:v>
                </c:pt>
                <c:pt idx="58">
                  <c:v>0.0716062119907007</c:v>
                </c:pt>
                <c:pt idx="59">
                  <c:v>0.0770830476701115</c:v>
                </c:pt>
                <c:pt idx="60">
                  <c:v>0.0800658727297449</c:v>
                </c:pt>
                <c:pt idx="61">
                  <c:v>0.081277822940779</c:v>
                </c:pt>
                <c:pt idx="62">
                  <c:v>0.0806686094290278</c:v>
                </c:pt>
                <c:pt idx="63">
                  <c:v>0.0807088330742463</c:v>
                </c:pt>
                <c:pt idx="64">
                  <c:v>0.0832142940058336</c:v>
                </c:pt>
                <c:pt idx="65">
                  <c:v>0.0863196958298752</c:v>
                </c:pt>
                <c:pt idx="66">
                  <c:v>0.0960472288855325</c:v>
                </c:pt>
                <c:pt idx="67">
                  <c:v>0.102080519795855</c:v>
                </c:pt>
                <c:pt idx="68">
                  <c:v>0.109659335631781</c:v>
                </c:pt>
                <c:pt idx="69">
                  <c:v>0.114438545586239</c:v>
                </c:pt>
                <c:pt idx="70">
                  <c:v>0.116345701336356</c:v>
                </c:pt>
                <c:pt idx="71">
                  <c:v>0.116699395653625</c:v>
                </c:pt>
                <c:pt idx="72">
                  <c:v>0.119542245733075</c:v>
                </c:pt>
                <c:pt idx="73">
                  <c:v>0.123698867188972</c:v>
                </c:pt>
                <c:pt idx="74">
                  <c:v>0.131634618500916</c:v>
                </c:pt>
                <c:pt idx="75">
                  <c:v>0.132939864193058</c:v>
                </c:pt>
                <c:pt idx="76">
                  <c:v>0.138293459853869</c:v>
                </c:pt>
                <c:pt idx="77">
                  <c:v>0.143379951276411</c:v>
                </c:pt>
                <c:pt idx="78">
                  <c:v>0.148374174691656</c:v>
                </c:pt>
                <c:pt idx="79">
                  <c:v>0.152440063269423</c:v>
                </c:pt>
                <c:pt idx="80">
                  <c:v>0.153688282619026</c:v>
                </c:pt>
                <c:pt idx="81">
                  <c:v>0.153876799031267</c:v>
                </c:pt>
                <c:pt idx="82">
                  <c:v>0.151494509757501</c:v>
                </c:pt>
                <c:pt idx="83">
                  <c:v>0.148708525297981</c:v>
                </c:pt>
                <c:pt idx="84">
                  <c:v>0.153188399552164</c:v>
                </c:pt>
                <c:pt idx="85">
                  <c:v>0.151266081310644</c:v>
                </c:pt>
                <c:pt idx="86">
                  <c:v>0.153063528884782</c:v>
                </c:pt>
                <c:pt idx="87">
                  <c:v>0.147328954099718</c:v>
                </c:pt>
                <c:pt idx="88">
                  <c:v>0.139401503587476</c:v>
                </c:pt>
                <c:pt idx="89">
                  <c:v>0.136463920670571</c:v>
                </c:pt>
                <c:pt idx="90">
                  <c:v>0.145142849231433</c:v>
                </c:pt>
                <c:pt idx="91">
                  <c:v>0.151268538320101</c:v>
                </c:pt>
                <c:pt idx="92">
                  <c:v>0.164234045192899</c:v>
                </c:pt>
                <c:pt idx="93">
                  <c:v>0.167463334950989</c:v>
                </c:pt>
                <c:pt idx="94">
                  <c:v>0.168600778441032</c:v>
                </c:pt>
                <c:pt idx="95">
                  <c:v>0.160777457172076</c:v>
                </c:pt>
              </c:numCache>
            </c:numRef>
          </c:val>
        </c:ser>
        <c:dLbls>
          <c:showLegendKey val="0"/>
          <c:showVal val="0"/>
          <c:showCatName val="0"/>
          <c:showSerName val="0"/>
          <c:showPercent val="0"/>
          <c:showBubbleSize val="0"/>
        </c:dLbls>
        <c:axId val="2115200728"/>
        <c:axId val="2115203976"/>
      </c:areaChart>
      <c:catAx>
        <c:axId val="2115200728"/>
        <c:scaling>
          <c:orientation val="minMax"/>
        </c:scaling>
        <c:delete val="0"/>
        <c:axPos val="b"/>
        <c:majorGridlines>
          <c:spPr>
            <a:ln>
              <a:prstDash val="sysDash"/>
            </a:ln>
          </c:spPr>
        </c:majorGridlines>
        <c:numFmt formatCode="General" sourceLinked="1"/>
        <c:majorTickMark val="none"/>
        <c:minorTickMark val="none"/>
        <c:tickLblPos val="nextTo"/>
        <c:txPr>
          <a:bodyPr rot="-5400000" vert="horz"/>
          <a:lstStyle/>
          <a:p>
            <a:pPr>
              <a:defRPr sz="1600"/>
            </a:pPr>
            <a:endParaRPr lang="fr-FR"/>
          </a:p>
        </c:txPr>
        <c:crossAx val="2115203976"/>
        <c:crosses val="autoZero"/>
        <c:auto val="1"/>
        <c:lblAlgn val="ctr"/>
        <c:lblOffset val="100"/>
        <c:tickLblSkip val="5"/>
        <c:tickMarkSkip val="5"/>
        <c:noMultiLvlLbl val="0"/>
      </c:catAx>
      <c:valAx>
        <c:axId val="2115203976"/>
        <c:scaling>
          <c:orientation val="minMax"/>
        </c:scaling>
        <c:delete val="0"/>
        <c:axPos val="l"/>
        <c:majorGridlines>
          <c:spPr>
            <a:ln>
              <a:solidFill>
                <a:sysClr val="window" lastClr="FFFFFF">
                  <a:lumMod val="75000"/>
                </a:sysClr>
              </a:solidFill>
            </a:ln>
          </c:spPr>
        </c:majorGridlines>
        <c:title>
          <c:tx>
            <c:rich>
              <a:bodyPr rot="-5400000" vert="horz"/>
              <a:lstStyle/>
              <a:p>
                <a:pPr>
                  <a:defRPr b="0"/>
                </a:pPr>
                <a:r>
                  <a:rPr lang="fr-FR" sz="1400"/>
                  <a:t>% of total</a:t>
                </a:r>
                <a:r>
                  <a:rPr lang="fr-FR" sz="1400" baseline="0"/>
                  <a:t> household wealth</a:t>
                </a:r>
                <a:endParaRPr lang="fr-FR" sz="1400"/>
              </a:p>
            </c:rich>
          </c:tx>
          <c:layout>
            <c:manualLayout>
              <c:xMode val="edge"/>
              <c:yMode val="edge"/>
              <c:x val="0.00165576080041439"/>
              <c:y val="0.282690031180699"/>
            </c:manualLayout>
          </c:layout>
          <c:overlay val="0"/>
        </c:title>
        <c:numFmt formatCode="0%" sourceLinked="0"/>
        <c:majorTickMark val="none"/>
        <c:minorTickMark val="none"/>
        <c:tickLblPos val="nextTo"/>
        <c:txPr>
          <a:bodyPr/>
          <a:lstStyle/>
          <a:p>
            <a:pPr>
              <a:defRPr sz="1600"/>
            </a:pPr>
            <a:endParaRPr lang="fr-FR"/>
          </a:p>
        </c:txPr>
        <c:crossAx val="2115200728"/>
        <c:crosses val="autoZero"/>
        <c:crossBetween val="midCat"/>
      </c:valAx>
    </c:plotArea>
    <c:plotVisOnly val="1"/>
    <c:dispBlanksAs val="zero"/>
    <c:showDLblsOverMax val="0"/>
  </c:chart>
  <c:spPr>
    <a:ln>
      <a:noFill/>
    </a:ln>
  </c:spPr>
  <c:txPr>
    <a:bodyPr/>
    <a:lstStyle/>
    <a:p>
      <a:pPr>
        <a:defRPr>
          <a:latin typeface="Arial"/>
          <a:cs typeface="Arial"/>
        </a:defRPr>
      </a:pPr>
      <a:endParaRPr lang="fr-FR"/>
    </a:p>
  </c:txPr>
  <c:userShapes r:id="rId2"/>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b="1"/>
            </a:pPr>
            <a:r>
              <a:rPr lang="fr-FR" b="1"/>
              <a:t>Real average wealth of bottom 90% and top 1% families</a:t>
            </a:r>
          </a:p>
        </c:rich>
      </c:tx>
      <c:layout>
        <c:manualLayout>
          <c:xMode val="edge"/>
          <c:yMode val="edge"/>
          <c:x val="0.153920173771382"/>
          <c:y val="0.00393861118038978"/>
        </c:manualLayout>
      </c:layout>
      <c:overlay val="0"/>
    </c:title>
    <c:autoTitleDeleted val="0"/>
    <c:plotArea>
      <c:layout>
        <c:manualLayout>
          <c:layoutTarget val="inner"/>
          <c:xMode val="edge"/>
          <c:yMode val="edge"/>
          <c:x val="0.154551615530817"/>
          <c:y val="0.0847913920262229"/>
          <c:w val="0.714045614987782"/>
          <c:h val="0.716793921687391"/>
        </c:manualLayout>
      </c:layout>
      <c:lineChart>
        <c:grouping val="standard"/>
        <c:varyColors val="0"/>
        <c:ser>
          <c:idx val="0"/>
          <c:order val="0"/>
          <c:tx>
            <c:v>Top 1% (left y-axis)</c:v>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'DataFig1-6-7b'!$A$36:$A$102</c:f>
              <c:numCache>
                <c:formatCode>General</c:formatCode>
                <c:ptCount val="67"/>
                <c:pt idx="0">
                  <c:v>1946.0</c:v>
                </c:pt>
                <c:pt idx="1">
                  <c:v>1947.0</c:v>
                </c:pt>
                <c:pt idx="2">
                  <c:v>1948.0</c:v>
                </c:pt>
                <c:pt idx="3">
                  <c:v>1949.0</c:v>
                </c:pt>
                <c:pt idx="4">
                  <c:v>1950.0</c:v>
                </c:pt>
                <c:pt idx="5">
                  <c:v>1951.0</c:v>
                </c:pt>
                <c:pt idx="6">
                  <c:v>1952.0</c:v>
                </c:pt>
                <c:pt idx="7">
                  <c:v>1953.0</c:v>
                </c:pt>
                <c:pt idx="8">
                  <c:v>1954.0</c:v>
                </c:pt>
                <c:pt idx="9">
                  <c:v>1955.0</c:v>
                </c:pt>
                <c:pt idx="10">
                  <c:v>1956.0</c:v>
                </c:pt>
                <c:pt idx="11">
                  <c:v>1957.0</c:v>
                </c:pt>
                <c:pt idx="12">
                  <c:v>1958.0</c:v>
                </c:pt>
                <c:pt idx="13">
                  <c:v>1959.0</c:v>
                </c:pt>
                <c:pt idx="14">
                  <c:v>1960.0</c:v>
                </c:pt>
                <c:pt idx="15">
                  <c:v>1961.0</c:v>
                </c:pt>
                <c:pt idx="16">
                  <c:v>1962.0</c:v>
                </c:pt>
                <c:pt idx="17">
                  <c:v>1963.0</c:v>
                </c:pt>
                <c:pt idx="18">
                  <c:v>1964.0</c:v>
                </c:pt>
                <c:pt idx="19">
                  <c:v>1965.0</c:v>
                </c:pt>
                <c:pt idx="20">
                  <c:v>1966.0</c:v>
                </c:pt>
                <c:pt idx="21">
                  <c:v>1967.0</c:v>
                </c:pt>
                <c:pt idx="22">
                  <c:v>1968.0</c:v>
                </c:pt>
                <c:pt idx="23">
                  <c:v>1969.0</c:v>
                </c:pt>
                <c:pt idx="24">
                  <c:v>1970.0</c:v>
                </c:pt>
                <c:pt idx="25">
                  <c:v>1971.0</c:v>
                </c:pt>
                <c:pt idx="26">
                  <c:v>1972.0</c:v>
                </c:pt>
                <c:pt idx="27">
                  <c:v>1973.0</c:v>
                </c:pt>
                <c:pt idx="28">
                  <c:v>1974.0</c:v>
                </c:pt>
                <c:pt idx="29">
                  <c:v>1975.0</c:v>
                </c:pt>
                <c:pt idx="30">
                  <c:v>1976.0</c:v>
                </c:pt>
                <c:pt idx="31">
                  <c:v>1977.0</c:v>
                </c:pt>
                <c:pt idx="32">
                  <c:v>1978.0</c:v>
                </c:pt>
                <c:pt idx="33">
                  <c:v>1979.0</c:v>
                </c:pt>
                <c:pt idx="34">
                  <c:v>1980.0</c:v>
                </c:pt>
                <c:pt idx="35">
                  <c:v>1981.0</c:v>
                </c:pt>
                <c:pt idx="36">
                  <c:v>1982.0</c:v>
                </c:pt>
                <c:pt idx="37">
                  <c:v>1983.0</c:v>
                </c:pt>
                <c:pt idx="38">
                  <c:v>1984.0</c:v>
                </c:pt>
                <c:pt idx="39">
                  <c:v>1985.0</c:v>
                </c:pt>
                <c:pt idx="40">
                  <c:v>1986.0</c:v>
                </c:pt>
                <c:pt idx="41">
                  <c:v>1987.0</c:v>
                </c:pt>
                <c:pt idx="42">
                  <c:v>1988.0</c:v>
                </c:pt>
                <c:pt idx="43">
                  <c:v>1989.0</c:v>
                </c:pt>
                <c:pt idx="44">
                  <c:v>1990.0</c:v>
                </c:pt>
                <c:pt idx="45">
                  <c:v>1991.0</c:v>
                </c:pt>
                <c:pt idx="46">
                  <c:v>1992.0</c:v>
                </c:pt>
                <c:pt idx="47">
                  <c:v>1993.0</c:v>
                </c:pt>
                <c:pt idx="48">
                  <c:v>1994.0</c:v>
                </c:pt>
                <c:pt idx="49">
                  <c:v>1995.0</c:v>
                </c:pt>
                <c:pt idx="50">
                  <c:v>1996.0</c:v>
                </c:pt>
                <c:pt idx="51">
                  <c:v>1997.0</c:v>
                </c:pt>
                <c:pt idx="52">
                  <c:v>1998.0</c:v>
                </c:pt>
                <c:pt idx="53">
                  <c:v>1999.0</c:v>
                </c:pt>
                <c:pt idx="54">
                  <c:v>2000.0</c:v>
                </c:pt>
                <c:pt idx="55">
                  <c:v>2001.0</c:v>
                </c:pt>
                <c:pt idx="56">
                  <c:v>2002.0</c:v>
                </c:pt>
                <c:pt idx="57">
                  <c:v>2003.0</c:v>
                </c:pt>
                <c:pt idx="58">
                  <c:v>2004.0</c:v>
                </c:pt>
                <c:pt idx="59">
                  <c:v>2005.0</c:v>
                </c:pt>
                <c:pt idx="60">
                  <c:v>2006.0</c:v>
                </c:pt>
                <c:pt idx="61">
                  <c:v>2007.0</c:v>
                </c:pt>
                <c:pt idx="62">
                  <c:v>2008.0</c:v>
                </c:pt>
                <c:pt idx="63">
                  <c:v>2009.0</c:v>
                </c:pt>
                <c:pt idx="64">
                  <c:v>2010.0</c:v>
                </c:pt>
                <c:pt idx="65">
                  <c:v>2011.0</c:v>
                </c:pt>
                <c:pt idx="66">
                  <c:v>2012.0</c:v>
                </c:pt>
              </c:numCache>
            </c:numRef>
          </c:cat>
          <c:val>
            <c:numRef>
              <c:f>'DataFig1-6-7b'!$S$36:$S$104</c:f>
              <c:numCache>
                <c:formatCode>#,##0</c:formatCode>
                <c:ptCount val="69"/>
                <c:pt idx="0">
                  <c:v>3.08933783617583E6</c:v>
                </c:pt>
                <c:pt idx="1">
                  <c:v>2.8664003904413E6</c:v>
                </c:pt>
                <c:pt idx="2">
                  <c:v>2.86033607153647E6</c:v>
                </c:pt>
                <c:pt idx="3">
                  <c:v>2.85726532292717E6</c:v>
                </c:pt>
                <c:pt idx="4">
                  <c:v>3.0992277754246E6</c:v>
                </c:pt>
                <c:pt idx="5">
                  <c:v>3.07162331288973E6</c:v>
                </c:pt>
                <c:pt idx="6">
                  <c:v>3.14197277473606E6</c:v>
                </c:pt>
                <c:pt idx="7">
                  <c:v>3.02914287491572E6</c:v>
                </c:pt>
                <c:pt idx="8">
                  <c:v>3.18129321868664E6</c:v>
                </c:pt>
                <c:pt idx="9">
                  <c:v>3.38918181512189E6</c:v>
                </c:pt>
                <c:pt idx="10">
                  <c:v>3.52551081289218E6</c:v>
                </c:pt>
                <c:pt idx="11">
                  <c:v>3.48325083319373E6</c:v>
                </c:pt>
                <c:pt idx="12">
                  <c:v>3.53649924363353E6</c:v>
                </c:pt>
                <c:pt idx="13">
                  <c:v>3.78700218418595E6</c:v>
                </c:pt>
                <c:pt idx="14">
                  <c:v>3.8607169266867E6</c:v>
                </c:pt>
                <c:pt idx="15">
                  <c:v>3.99390813594377E6</c:v>
                </c:pt>
                <c:pt idx="16">
                  <c:v>4.12094799573134E6</c:v>
                </c:pt>
                <c:pt idx="17">
                  <c:v>4.08401576484884E6</c:v>
                </c:pt>
                <c:pt idx="18">
                  <c:v>4.13422077109334E6</c:v>
                </c:pt>
                <c:pt idx="19">
                  <c:v>4.29861560163999E6</c:v>
                </c:pt>
                <c:pt idx="20">
                  <c:v>4.30999356636166E6</c:v>
                </c:pt>
                <c:pt idx="21">
                  <c:v>4.32685225446628E6</c:v>
                </c:pt>
                <c:pt idx="22">
                  <c:v>4.72349268422252E6</c:v>
                </c:pt>
                <c:pt idx="23">
                  <c:v>4.57051093526394E6</c:v>
                </c:pt>
                <c:pt idx="24">
                  <c:v>4.31977227282216E6</c:v>
                </c:pt>
                <c:pt idx="25">
                  <c:v>4.2415252678784E6</c:v>
                </c:pt>
                <c:pt idx="26">
                  <c:v>4.4148223265103E6</c:v>
                </c:pt>
                <c:pt idx="27">
                  <c:v>4.17737895951517E6</c:v>
                </c:pt>
                <c:pt idx="28">
                  <c:v>3.79081428668478E6</c:v>
                </c:pt>
                <c:pt idx="29">
                  <c:v>3.59488951263191E6</c:v>
                </c:pt>
                <c:pt idx="30">
                  <c:v>3.60158765392928E6</c:v>
                </c:pt>
                <c:pt idx="31">
                  <c:v>3.75469828809896E6</c:v>
                </c:pt>
                <c:pt idx="32">
                  <c:v>3.66327541292755E6</c:v>
                </c:pt>
                <c:pt idx="33">
                  <c:v>4.01687539207005E6</c:v>
                </c:pt>
                <c:pt idx="34">
                  <c:v>4.16100667187109E6</c:v>
                </c:pt>
                <c:pt idx="35">
                  <c:v>4.32602823671435E6</c:v>
                </c:pt>
                <c:pt idx="36">
                  <c:v>4.38637553828314E6</c:v>
                </c:pt>
                <c:pt idx="37">
                  <c:v>4.31295366138814E6</c:v>
                </c:pt>
                <c:pt idx="38">
                  <c:v>4.44024624136002E6</c:v>
                </c:pt>
                <c:pt idx="39">
                  <c:v>4.73619067933818E6</c:v>
                </c:pt>
                <c:pt idx="40">
                  <c:v>5.10398324806106E6</c:v>
                </c:pt>
                <c:pt idx="41">
                  <c:v>5.53025741993054E6</c:v>
                </c:pt>
                <c:pt idx="42">
                  <c:v>6.04920774470655E6</c:v>
                </c:pt>
                <c:pt idx="43">
                  <c:v>6.22266085864536E6</c:v>
                </c:pt>
                <c:pt idx="44">
                  <c:v>6.27710470742938E6</c:v>
                </c:pt>
                <c:pt idx="45">
                  <c:v>6.19727283596236E6</c:v>
                </c:pt>
                <c:pt idx="46">
                  <c:v>6.7161128398916E6</c:v>
                </c:pt>
                <c:pt idx="47">
                  <c:v>6.89634047146341E6</c:v>
                </c:pt>
                <c:pt idx="48">
                  <c:v>6.92907596060618E6</c:v>
                </c:pt>
                <c:pt idx="49">
                  <c:v>7.26085189231833E6</c:v>
                </c:pt>
                <c:pt idx="50">
                  <c:v>7.86730181816323E6</c:v>
                </c:pt>
                <c:pt idx="51">
                  <c:v>8.66119081047783E6</c:v>
                </c:pt>
                <c:pt idx="52">
                  <c:v>9.84726295509773E6</c:v>
                </c:pt>
                <c:pt idx="53">
                  <c:v>1.12423059992361E7</c:v>
                </c:pt>
                <c:pt idx="54">
                  <c:v>1.18261268050506E7</c:v>
                </c:pt>
                <c:pt idx="55">
                  <c:v>1.09988858459882E7</c:v>
                </c:pt>
                <c:pt idx="56">
                  <c:v>1.00451404754496E7</c:v>
                </c:pt>
                <c:pt idx="57">
                  <c:v>1.03485153594284E7</c:v>
                </c:pt>
                <c:pt idx="58">
                  <c:v>1.18536258929702E7</c:v>
                </c:pt>
                <c:pt idx="59">
                  <c:v>1.29834163425558E7</c:v>
                </c:pt>
                <c:pt idx="60">
                  <c:v>1.39363247417604E7</c:v>
                </c:pt>
                <c:pt idx="61">
                  <c:v>1.43379258550347E7</c:v>
                </c:pt>
                <c:pt idx="62">
                  <c:v>1.31159361702164E7</c:v>
                </c:pt>
                <c:pt idx="63">
                  <c:v>1.16435924772888E7</c:v>
                </c:pt>
                <c:pt idx="64">
                  <c:v>1.25890240175246E7</c:v>
                </c:pt>
                <c:pt idx="65">
                  <c:v>1.28012538568274E7</c:v>
                </c:pt>
                <c:pt idx="66">
                  <c:v>1.38398456910172E7</c:v>
                </c:pt>
              </c:numCache>
            </c:numRef>
          </c:val>
          <c:smooth val="0"/>
        </c:ser>
        <c:dLbls>
          <c:showLegendKey val="0"/>
          <c:showVal val="0"/>
          <c:showCatName val="0"/>
          <c:showSerName val="0"/>
          <c:showPercent val="0"/>
          <c:showBubbleSize val="0"/>
        </c:dLbls>
        <c:marker val="1"/>
        <c:smooth val="0"/>
        <c:axId val="2115138744"/>
        <c:axId val="2115142008"/>
      </c:lineChart>
      <c:lineChart>
        <c:grouping val="standard"/>
        <c:varyColors val="0"/>
        <c:ser>
          <c:idx val="1"/>
          <c:order val="1"/>
          <c:tx>
            <c:v>Bottom 90% (right y-axis)</c:v>
          </c:tx>
          <c:spPr>
            <a:ln>
              <a:solidFill>
                <a:sysClr val="windowText" lastClr="000000"/>
              </a:solidFill>
            </a:ln>
          </c:spPr>
          <c:marker>
            <c:symbol val="triangle"/>
            <c:size val="9"/>
            <c:spPr>
              <a:solidFill>
                <a:sysClr val="window" lastClr="FFFFFF"/>
              </a:solidFill>
              <a:ln>
                <a:solidFill>
                  <a:sysClr val="windowText" lastClr="000000"/>
                </a:solidFill>
              </a:ln>
            </c:spPr>
          </c:marker>
          <c:cat>
            <c:multiLvlStrRef>
              <c:f>#REF!</c:f>
            </c:multiLvlStrRef>
          </c:cat>
          <c:val>
            <c:numRef>
              <c:f>'DataFig1-6-7b'!$R$36:$R$102</c:f>
              <c:numCache>
                <c:formatCode>#,##0</c:formatCode>
                <c:ptCount val="67"/>
                <c:pt idx="0">
                  <c:v>27401.07604476894</c:v>
                </c:pt>
                <c:pt idx="1">
                  <c:v>28447.00382881461</c:v>
                </c:pt>
                <c:pt idx="2">
                  <c:v>29883.63660548261</c:v>
                </c:pt>
                <c:pt idx="3">
                  <c:v>31553.55732348527</c:v>
                </c:pt>
                <c:pt idx="4">
                  <c:v>32071.55143286369</c:v>
                </c:pt>
                <c:pt idx="5">
                  <c:v>32484.70151589314</c:v>
                </c:pt>
                <c:pt idx="6">
                  <c:v>33934.03196541448</c:v>
                </c:pt>
                <c:pt idx="7">
                  <c:v>35264.95795130357</c:v>
                </c:pt>
                <c:pt idx="8">
                  <c:v>36118.44588965674</c:v>
                </c:pt>
                <c:pt idx="9">
                  <c:v>37616.73528242083</c:v>
                </c:pt>
                <c:pt idx="10">
                  <c:v>38207.5025106909</c:v>
                </c:pt>
                <c:pt idx="11">
                  <c:v>37401.47308400204</c:v>
                </c:pt>
                <c:pt idx="12">
                  <c:v>38458.93227246285</c:v>
                </c:pt>
                <c:pt idx="13">
                  <c:v>39395.57633353976</c:v>
                </c:pt>
                <c:pt idx="14">
                  <c:v>39893.31382870335</c:v>
                </c:pt>
                <c:pt idx="15">
                  <c:v>40802.38003409175</c:v>
                </c:pt>
                <c:pt idx="16">
                  <c:v>40770.62571501982</c:v>
                </c:pt>
                <c:pt idx="17">
                  <c:v>41911.16439770401</c:v>
                </c:pt>
                <c:pt idx="18">
                  <c:v>44008.11813608385</c:v>
                </c:pt>
                <c:pt idx="19">
                  <c:v>46743.26299224031</c:v>
                </c:pt>
                <c:pt idx="20">
                  <c:v>47861.78734515986</c:v>
                </c:pt>
                <c:pt idx="21">
                  <c:v>50509.78511878306</c:v>
                </c:pt>
                <c:pt idx="22">
                  <c:v>54114.24804264847</c:v>
                </c:pt>
                <c:pt idx="23">
                  <c:v>54448.57827161166</c:v>
                </c:pt>
                <c:pt idx="24">
                  <c:v>52253.9049599504</c:v>
                </c:pt>
                <c:pt idx="25">
                  <c:v>52577.49677214234</c:v>
                </c:pt>
                <c:pt idx="26">
                  <c:v>56180.19013281762</c:v>
                </c:pt>
                <c:pt idx="27">
                  <c:v>57763.79978951688</c:v>
                </c:pt>
                <c:pt idx="28">
                  <c:v>53295.73269695997</c:v>
                </c:pt>
                <c:pt idx="29">
                  <c:v>51383.21334195267</c:v>
                </c:pt>
                <c:pt idx="30">
                  <c:v>55080.5466227164</c:v>
                </c:pt>
                <c:pt idx="31">
                  <c:v>57266.59183586612</c:v>
                </c:pt>
                <c:pt idx="32">
                  <c:v>58945.89456223066</c:v>
                </c:pt>
                <c:pt idx="33">
                  <c:v>59694.3154301378</c:v>
                </c:pt>
                <c:pt idx="34">
                  <c:v>62433.4293324946</c:v>
                </c:pt>
                <c:pt idx="35">
                  <c:v>62815.1495389553</c:v>
                </c:pt>
                <c:pt idx="36">
                  <c:v>64735.82069016666</c:v>
                </c:pt>
                <c:pt idx="37">
                  <c:v>67837.07104510565</c:v>
                </c:pt>
                <c:pt idx="38">
                  <c:v>70831.23536026849</c:v>
                </c:pt>
                <c:pt idx="39">
                  <c:v>76221.6553046639</c:v>
                </c:pt>
                <c:pt idx="40">
                  <c:v>82184.3124209857</c:v>
                </c:pt>
                <c:pt idx="41">
                  <c:v>83967.09937639357</c:v>
                </c:pt>
                <c:pt idx="42">
                  <c:v>83402.00267575886</c:v>
                </c:pt>
                <c:pt idx="43">
                  <c:v>86446.35845990947</c:v>
                </c:pt>
                <c:pt idx="44">
                  <c:v>84968.28666199538</c:v>
                </c:pt>
                <c:pt idx="45">
                  <c:v>86028.352077046</c:v>
                </c:pt>
                <c:pt idx="46">
                  <c:v>84112.13228309414</c:v>
                </c:pt>
                <c:pt idx="47">
                  <c:v>84642.34427938524</c:v>
                </c:pt>
                <c:pt idx="48">
                  <c:v>86114.89169221535</c:v>
                </c:pt>
                <c:pt idx="49">
                  <c:v>88690.3537138131</c:v>
                </c:pt>
                <c:pt idx="50">
                  <c:v>92302.74057653235</c:v>
                </c:pt>
                <c:pt idx="51">
                  <c:v>96719.13737128138</c:v>
                </c:pt>
                <c:pt idx="52">
                  <c:v>104473.6244845093</c:v>
                </c:pt>
                <c:pt idx="53">
                  <c:v>114340.2383682313</c:v>
                </c:pt>
                <c:pt idx="54">
                  <c:v>116025.2635477608</c:v>
                </c:pt>
                <c:pt idx="55">
                  <c:v>113238.14500057</c:v>
                </c:pt>
                <c:pt idx="56">
                  <c:v>107977.4168882203</c:v>
                </c:pt>
                <c:pt idx="57">
                  <c:v>109404.5211050379</c:v>
                </c:pt>
                <c:pt idx="58">
                  <c:v>117929.8725701671</c:v>
                </c:pt>
                <c:pt idx="59">
                  <c:v>127625.0589532563</c:v>
                </c:pt>
                <c:pt idx="60">
                  <c:v>130181.8591927285</c:v>
                </c:pt>
                <c:pt idx="61">
                  <c:v>125667.7332705357</c:v>
                </c:pt>
                <c:pt idx="62">
                  <c:v>96960.16228014024</c:v>
                </c:pt>
                <c:pt idx="63">
                  <c:v>85198.26148559924</c:v>
                </c:pt>
                <c:pt idx="64">
                  <c:v>85870.53376925576</c:v>
                </c:pt>
                <c:pt idx="65">
                  <c:v>85850.59644169793</c:v>
                </c:pt>
                <c:pt idx="66">
                  <c:v>83682.64101710333</c:v>
                </c:pt>
              </c:numCache>
            </c:numRef>
          </c:val>
          <c:smooth val="0"/>
        </c:ser>
        <c:dLbls>
          <c:showLegendKey val="0"/>
          <c:showVal val="0"/>
          <c:showCatName val="0"/>
          <c:showSerName val="0"/>
          <c:showPercent val="0"/>
          <c:showBubbleSize val="0"/>
        </c:dLbls>
        <c:marker val="1"/>
        <c:smooth val="0"/>
        <c:axId val="2115171320"/>
        <c:axId val="2115147880"/>
      </c:lineChart>
      <c:catAx>
        <c:axId val="211513874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a:pPr>
            <a:endParaRPr lang="fr-FR"/>
          </a:p>
        </c:txPr>
        <c:crossAx val="2115142008"/>
        <c:crossesAt val="0.0"/>
        <c:auto val="1"/>
        <c:lblAlgn val="ctr"/>
        <c:lblOffset val="100"/>
        <c:tickLblSkip val="4"/>
        <c:tickMarkSkip val="4"/>
        <c:noMultiLvlLbl val="0"/>
      </c:catAx>
      <c:valAx>
        <c:axId val="2115142008"/>
        <c:scaling>
          <c:orientation val="minMax"/>
          <c:max val="1.5E7"/>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a:t>Top 1% real average welath </a:t>
                </a:r>
              </a:p>
            </c:rich>
          </c:tx>
          <c:layout>
            <c:manualLayout>
              <c:xMode val="edge"/>
              <c:yMode val="edge"/>
              <c:x val="0.000705077382568558"/>
              <c:y val="0.243955178679588"/>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a:pPr>
            <a:endParaRPr lang="fr-FR"/>
          </a:p>
        </c:txPr>
        <c:crossAx val="2115138744"/>
        <c:crosses val="autoZero"/>
        <c:crossBetween val="midCat"/>
      </c:valAx>
      <c:valAx>
        <c:axId val="2115147880"/>
        <c:scaling>
          <c:orientation val="minMax"/>
          <c:max val="150000.0"/>
          <c:min val="0.0"/>
        </c:scaling>
        <c:delete val="0"/>
        <c:axPos val="r"/>
        <c:title>
          <c:tx>
            <c:rich>
              <a:bodyPr rot="-5400000" vert="horz"/>
              <a:lstStyle/>
              <a:p>
                <a:pPr>
                  <a:defRPr/>
                </a:pPr>
                <a:r>
                  <a:rPr lang="en-US"/>
                  <a:t>Bottom 90% real average wealth </a:t>
                </a:r>
              </a:p>
            </c:rich>
          </c:tx>
          <c:layout>
            <c:manualLayout>
              <c:xMode val="edge"/>
              <c:yMode val="edge"/>
              <c:x val="0.969032093402118"/>
              <c:y val="0.202321053194143"/>
            </c:manualLayout>
          </c:layout>
          <c:overlay val="0"/>
        </c:title>
        <c:numFmt formatCode="#,##0" sourceLinked="0"/>
        <c:majorTickMark val="out"/>
        <c:minorTickMark val="none"/>
        <c:tickLblPos val="nextTo"/>
        <c:crossAx val="2115171320"/>
        <c:crosses val="max"/>
        <c:crossBetween val="between"/>
      </c:valAx>
      <c:catAx>
        <c:axId val="2115171320"/>
        <c:scaling>
          <c:orientation val="minMax"/>
        </c:scaling>
        <c:delete val="1"/>
        <c:axPos val="b"/>
        <c:numFmt formatCode="General" sourceLinked="1"/>
        <c:majorTickMark val="out"/>
        <c:minorTickMark val="none"/>
        <c:tickLblPos val="nextTo"/>
        <c:crossAx val="2115147880"/>
        <c:crosses val="autoZero"/>
        <c:auto val="1"/>
        <c:lblAlgn val="ctr"/>
        <c:lblOffset val="100"/>
        <c:noMultiLvlLbl val="0"/>
      </c:catAx>
      <c:spPr>
        <a:solidFill>
          <a:srgbClr val="FFFFFF"/>
        </a:solidFill>
        <a:ln w="3175">
          <a:noFill/>
          <a:prstDash val="solid"/>
        </a:ln>
      </c:spPr>
    </c:plotArea>
    <c:plotVisOnly val="1"/>
    <c:dispBlanksAs val="span"/>
    <c:showDLblsOverMax val="0"/>
  </c:chart>
  <c:spPr>
    <a:noFill/>
    <a:ln w="9525">
      <a:noFill/>
    </a:ln>
  </c:spPr>
  <c:txPr>
    <a:bodyPr/>
    <a:lstStyle/>
    <a:p>
      <a:pPr>
        <a:defRPr sz="1600" b="0" i="0" u="none" strike="noStrike" baseline="0">
          <a:solidFill>
            <a:srgbClr val="000000"/>
          </a:solidFill>
          <a:latin typeface="Arial"/>
          <a:ea typeface="Arial"/>
          <a:cs typeface="Arial"/>
        </a:defRPr>
      </a:pPr>
      <a:endParaRPr lang="fr-FR"/>
    </a:p>
  </c:txPr>
  <c:userShapes r:id="rId2"/>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000">
                <a:latin typeface="Arial"/>
                <a:cs typeface="Arial"/>
              </a:defRPr>
            </a:pPr>
            <a:r>
              <a:rPr lang="fr-FR" sz="2000">
                <a:latin typeface="Arial"/>
                <a:cs typeface="Arial"/>
              </a:rPr>
              <a:t>Share of wealth held by elderly households (65+)</a:t>
            </a:r>
          </a:p>
        </c:rich>
      </c:tx>
      <c:layout>
        <c:manualLayout>
          <c:xMode val="edge"/>
          <c:yMode val="edge"/>
          <c:x val="0.203541036518561"/>
          <c:y val="0.0112869204499624"/>
        </c:manualLayout>
      </c:layout>
      <c:overlay val="0"/>
    </c:title>
    <c:autoTitleDeleted val="0"/>
    <c:plotArea>
      <c:layout>
        <c:manualLayout>
          <c:layoutTarget val="inner"/>
          <c:xMode val="edge"/>
          <c:yMode val="edge"/>
          <c:x val="0.0980707032310616"/>
          <c:y val="0.0895312301978979"/>
          <c:w val="0.874598316589737"/>
          <c:h val="0.752990878968183"/>
        </c:manualLayout>
      </c:layout>
      <c:lineChart>
        <c:grouping val="standard"/>
        <c:varyColors val="0"/>
        <c:ser>
          <c:idx val="1"/>
          <c:order val="0"/>
          <c:tx>
            <c:strRef>
              <c:f>'DataFig8-9b'!$C$2</c:f>
              <c:strCache>
                <c:ptCount val="1"/>
                <c:pt idx="0">
                  <c:v>Bottom 90%</c:v>
                </c:pt>
              </c:strCache>
            </c:strRef>
          </c:tx>
          <c:spPr>
            <a:ln w="38100">
              <a:solidFill>
                <a:schemeClr val="tx1"/>
              </a:solidFill>
              <a:prstDash val="sysDot"/>
            </a:ln>
          </c:spPr>
          <c:marker>
            <c:symbol val="none"/>
          </c:marker>
          <c:cat>
            <c:numRef>
              <c:f>'DataFig8-9b'!$A$50:$A$102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'DataFig8-9b'!$C$50:$C$102</c:f>
              <c:numCache>
                <c:formatCode>General</c:formatCode>
                <c:ptCount val="53"/>
                <c:pt idx="2" formatCode="0.0%">
                  <c:v>0.113604272243338</c:v>
                </c:pt>
                <c:pt idx="3" formatCode="0.0%">
                  <c:v>0.11660179605466</c:v>
                </c:pt>
                <c:pt idx="4" formatCode="0.0%">
                  <c:v>0.119599319865981</c:v>
                </c:pt>
                <c:pt idx="5" formatCode="0.0%">
                  <c:v>0.128803625013331</c:v>
                </c:pt>
                <c:pt idx="6" formatCode="0.0%">
                  <c:v>0.138007930160681</c:v>
                </c:pt>
                <c:pt idx="7" formatCode="0.0%">
                  <c:v>0.123664907425759</c:v>
                </c:pt>
                <c:pt idx="8" formatCode="0.0%">
                  <c:v>0.142225941341947</c:v>
                </c:pt>
                <c:pt idx="9" formatCode="0.0%">
                  <c:v>0.150308149302596</c:v>
                </c:pt>
                <c:pt idx="10" formatCode="0.0%">
                  <c:v>0.137247322900464</c:v>
                </c:pt>
                <c:pt idx="11" formatCode="0.0%">
                  <c:v>0.123384783795285</c:v>
                </c:pt>
                <c:pt idx="12" formatCode="0.0%">
                  <c:v>0.134021667959426</c:v>
                </c:pt>
                <c:pt idx="13" formatCode="0.0%">
                  <c:v>0.146023387986393</c:v>
                </c:pt>
                <c:pt idx="14" formatCode="0.0%">
                  <c:v>0.147639160743716</c:v>
                </c:pt>
                <c:pt idx="15" formatCode="0.0%">
                  <c:v>0.149423624668334</c:v>
                </c:pt>
                <c:pt idx="16" formatCode="0.0%">
                  <c:v>0.151836780299327</c:v>
                </c:pt>
                <c:pt idx="17" formatCode="0.0%">
                  <c:v>0.155040050121334</c:v>
                </c:pt>
                <c:pt idx="18" formatCode="0.0%">
                  <c:v>0.157529089274143</c:v>
                </c:pt>
                <c:pt idx="19" formatCode="0.0%">
                  <c:v>0.158651130481836</c:v>
                </c:pt>
                <c:pt idx="20" formatCode="0.0%">
                  <c:v>0.162915999938798</c:v>
                </c:pt>
                <c:pt idx="21" formatCode="0.0%">
                  <c:v>0.177916622324173</c:v>
                </c:pt>
                <c:pt idx="22" formatCode="0.0%">
                  <c:v>0.182758870745265</c:v>
                </c:pt>
                <c:pt idx="23" formatCode="0.0%">
                  <c:v>0.189508610096259</c:v>
                </c:pt>
                <c:pt idx="24" formatCode="0.0%">
                  <c:v>0.195542648155417</c:v>
                </c:pt>
                <c:pt idx="25" formatCode="0.0%">
                  <c:v>0.201701278178982</c:v>
                </c:pt>
                <c:pt idx="26" formatCode="0.0%">
                  <c:v>0.207859908202547</c:v>
                </c:pt>
                <c:pt idx="27" formatCode="0.0%">
                  <c:v>0.211833843210039</c:v>
                </c:pt>
                <c:pt idx="28" formatCode="0.0%">
                  <c:v>0.216726662688857</c:v>
                </c:pt>
                <c:pt idx="29" formatCode="0.0%">
                  <c:v>0.219728566129806</c:v>
                </c:pt>
                <c:pt idx="30" formatCode="0.0%">
                  <c:v>0.22369396269444</c:v>
                </c:pt>
                <c:pt idx="31" formatCode="0.0%">
                  <c:v>0.224093624644548</c:v>
                </c:pt>
                <c:pt idx="32" formatCode="0.0%">
                  <c:v>0.219664443458336</c:v>
                </c:pt>
                <c:pt idx="33" formatCode="0.0%">
                  <c:v>0.212608162842763</c:v>
                </c:pt>
                <c:pt idx="34" formatCode="0.0%">
                  <c:v>0.209153431426241</c:v>
                </c:pt>
                <c:pt idx="35" formatCode="0.0%">
                  <c:v>0.213661238047054</c:v>
                </c:pt>
                <c:pt idx="36" formatCode="0.0%">
                  <c:v>0.210926689973718</c:v>
                </c:pt>
                <c:pt idx="37" formatCode="0.0%">
                  <c:v>0.210950709693852</c:v>
                </c:pt>
                <c:pt idx="38" formatCode="0.0%">
                  <c:v>0.21490892088719</c:v>
                </c:pt>
                <c:pt idx="39" formatCode="0.0%">
                  <c:v>0.213656306070674</c:v>
                </c:pt>
                <c:pt idx="40" formatCode="0.0%">
                  <c:v>0.214144591259128</c:v>
                </c:pt>
                <c:pt idx="41" formatCode="0.0%">
                  <c:v>0.216855596657082</c:v>
                </c:pt>
                <c:pt idx="42" formatCode="0.0%">
                  <c:v>0.208441603011283</c:v>
                </c:pt>
                <c:pt idx="43" formatCode="0.0%">
                  <c:v>0.210331736791207</c:v>
                </c:pt>
                <c:pt idx="44" formatCode="0.0%">
                  <c:v>0.210076198093599</c:v>
                </c:pt>
                <c:pt idx="45" formatCode="0.0%">
                  <c:v>0.209385821454894</c:v>
                </c:pt>
                <c:pt idx="46" formatCode="0.0%">
                  <c:v>0.210641376339353</c:v>
                </c:pt>
                <c:pt idx="47" formatCode="0.0%">
                  <c:v>0.236380549467535</c:v>
                </c:pt>
                <c:pt idx="48" formatCode="0.0%">
                  <c:v>0.234044042324049</c:v>
                </c:pt>
                <c:pt idx="49" formatCode="0.0%">
                  <c:v>0.246981732714208</c:v>
                </c:pt>
                <c:pt idx="50" formatCode="0.0%">
                  <c:v>0.243713328356666</c:v>
                </c:pt>
                <c:pt idx="51" formatCode="0.0%">
                  <c:v>0.25052083739261</c:v>
                </c:pt>
                <c:pt idx="52" formatCode="0.0%">
                  <c:v>0.254013038892494</c:v>
                </c:pt>
              </c:numCache>
            </c:numRef>
          </c:val>
          <c:smooth val="0"/>
        </c:ser>
        <c:ser>
          <c:idx val="2"/>
          <c:order val="1"/>
          <c:tx>
            <c:strRef>
              <c:f>'DataFig8-9b'!$H$2</c:f>
              <c:strCache>
                <c:ptCount val="1"/>
                <c:pt idx="0">
                  <c:v>Top 0.1%</c:v>
                </c:pt>
              </c:strCache>
            </c:strRef>
          </c:tx>
          <c:spPr>
            <a:ln w="38100">
              <a:solidFill>
                <a:schemeClr val="tx1"/>
              </a:solidFill>
              <a:prstDash val="solid"/>
            </a:ln>
          </c:spPr>
          <c:marker>
            <c:symbol val="none"/>
          </c:marker>
          <c:cat>
            <c:numRef>
              <c:f>'DataFig8-9b'!$A$50:$A$102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'DataFig8-9b'!$H$50:$H$102</c:f>
              <c:numCache>
                <c:formatCode>General</c:formatCode>
                <c:ptCount val="53"/>
                <c:pt idx="2" formatCode="0.0%">
                  <c:v>0.46447967522708</c:v>
                </c:pt>
                <c:pt idx="3" formatCode="0.0%">
                  <c:v>0.473395033105562</c:v>
                </c:pt>
                <c:pt idx="4" formatCode="0.0%">
                  <c:v>0.482310390984045</c:v>
                </c:pt>
                <c:pt idx="5" formatCode="0.0%">
                  <c:v>0.467398721830993</c:v>
                </c:pt>
                <c:pt idx="6" formatCode="0.0%">
                  <c:v>0.452487052677941</c:v>
                </c:pt>
                <c:pt idx="7" formatCode="0.0%">
                  <c:v>0.457192266464974</c:v>
                </c:pt>
                <c:pt idx="8" formatCode="0.0%">
                  <c:v>0.450001500638402</c:v>
                </c:pt>
                <c:pt idx="9" formatCode="0.0%">
                  <c:v>0.414637935781922</c:v>
                </c:pt>
                <c:pt idx="10" formatCode="0.0%">
                  <c:v>0.454532839666011</c:v>
                </c:pt>
                <c:pt idx="11" formatCode="0.0%">
                  <c:v>0.450981445892736</c:v>
                </c:pt>
                <c:pt idx="12" formatCode="0.0%">
                  <c:v>0.447759997568219</c:v>
                </c:pt>
                <c:pt idx="13" formatCode="0.0%">
                  <c:v>0.426762975508876</c:v>
                </c:pt>
                <c:pt idx="14" formatCode="0.0%">
                  <c:v>0.411070448900763</c:v>
                </c:pt>
                <c:pt idx="15" formatCode="0.0%">
                  <c:v>0.443277999536209</c:v>
                </c:pt>
                <c:pt idx="16" formatCode="0.0%">
                  <c:v>0.41726425243236</c:v>
                </c:pt>
                <c:pt idx="17" formatCode="0.0%">
                  <c:v>0.405628724619408</c:v>
                </c:pt>
                <c:pt idx="18" formatCode="0.0%">
                  <c:v>0.387129103542105</c:v>
                </c:pt>
                <c:pt idx="19" formatCode="0.0%">
                  <c:v>0.397064657255398</c:v>
                </c:pt>
                <c:pt idx="20" formatCode="0.0%">
                  <c:v>0.398898919345551</c:v>
                </c:pt>
                <c:pt idx="21" formatCode="0.0%">
                  <c:v>0.387469980930934</c:v>
                </c:pt>
                <c:pt idx="22" formatCode="0.0%">
                  <c:v>0.360993400001674</c:v>
                </c:pt>
                <c:pt idx="23" formatCode="0.0%">
                  <c:v>0.358769004129055</c:v>
                </c:pt>
                <c:pt idx="24" formatCode="0.0%">
                  <c:v>0.335602578053325</c:v>
                </c:pt>
                <c:pt idx="25" formatCode="0.0%">
                  <c:v>0.361840393633576</c:v>
                </c:pt>
                <c:pt idx="26" formatCode="0.0%">
                  <c:v>0.388078209213826</c:v>
                </c:pt>
                <c:pt idx="27" formatCode="0.0%">
                  <c:v>0.382552419012139</c:v>
                </c:pt>
                <c:pt idx="28" formatCode="0.0%">
                  <c:v>0.364575804087872</c:v>
                </c:pt>
                <c:pt idx="29" formatCode="0.0%">
                  <c:v>0.382011052970544</c:v>
                </c:pt>
                <c:pt idx="30" formatCode="0.0%">
                  <c:v>0.360581872129924</c:v>
                </c:pt>
                <c:pt idx="31" formatCode="0.0%">
                  <c:v>0.402345651645816</c:v>
                </c:pt>
                <c:pt idx="32" formatCode="0.0%">
                  <c:v>0.399351429757214</c:v>
                </c:pt>
                <c:pt idx="33" formatCode="0.0%">
                  <c:v>0.391801750985283</c:v>
                </c:pt>
                <c:pt idx="34" formatCode="0.0%">
                  <c:v>0.404816952500368</c:v>
                </c:pt>
                <c:pt idx="35" formatCode="0.0%">
                  <c:v>0.404170244207864</c:v>
                </c:pt>
                <c:pt idx="36" formatCode="0.0%">
                  <c:v>0.388039272468213</c:v>
                </c:pt>
                <c:pt idx="37" formatCode="0.0%">
                  <c:v>0.374028942417284</c:v>
                </c:pt>
                <c:pt idx="38" formatCode="0.0%">
                  <c:v>0.364580269712177</c:v>
                </c:pt>
                <c:pt idx="39" formatCode="0.0%">
                  <c:v>0.344811312225887</c:v>
                </c:pt>
                <c:pt idx="40" formatCode="0.0%">
                  <c:v>0.324219358796445</c:v>
                </c:pt>
                <c:pt idx="41" formatCode="0.0%">
                  <c:v>0.365864552183075</c:v>
                </c:pt>
                <c:pt idx="42" formatCode="0.0%">
                  <c:v>0.384659819455694</c:v>
                </c:pt>
                <c:pt idx="43" formatCode="0.0%">
                  <c:v>0.380206107216132</c:v>
                </c:pt>
                <c:pt idx="44" formatCode="0.0%">
                  <c:v>0.361822785247708</c:v>
                </c:pt>
                <c:pt idx="45" formatCode="0.0%">
                  <c:v>0.359198472639885</c:v>
                </c:pt>
                <c:pt idx="46" formatCode="0.0%">
                  <c:v>0.358915240989864</c:v>
                </c:pt>
                <c:pt idx="47" formatCode="0.0%">
                  <c:v>0.356035949573846</c:v>
                </c:pt>
                <c:pt idx="48" formatCode="0.0%">
                  <c:v>0.359592791849152</c:v>
                </c:pt>
                <c:pt idx="49" formatCode="0.0%">
                  <c:v>0.387600459998431</c:v>
                </c:pt>
                <c:pt idx="50" formatCode="0.0%">
                  <c:v>0.365204842629774</c:v>
                </c:pt>
                <c:pt idx="51" formatCode="0.0%">
                  <c:v>0.386468390927038</c:v>
                </c:pt>
                <c:pt idx="52" formatCode="0.0%">
                  <c:v>0.391106586872318</c:v>
                </c:pt>
              </c:numCache>
            </c:numRef>
          </c:val>
          <c:smooth val="0"/>
        </c:ser>
        <c:ser>
          <c:idx val="0"/>
          <c:order val="2"/>
          <c:tx>
            <c:strRef>
              <c:f>'DataFig8-9b'!$M$1</c:f>
              <c:strCache>
                <c:ptCount val="1"/>
                <c:pt idx="0">
                  <c:v>Memo: Share of US population aged 65+</c:v>
                </c:pt>
              </c:strCache>
            </c:strRef>
          </c:tx>
          <c:spPr>
            <a:ln w="38100">
              <a:solidFill>
                <a:schemeClr val="bg1">
                  <a:lumMod val="65000"/>
                </a:schemeClr>
              </a:solidFill>
            </a:ln>
          </c:spPr>
          <c:marker>
            <c:symbol val="none"/>
          </c:marker>
          <c:cat>
            <c:numRef>
              <c:f>'DataFig8-9b'!$A$50:$A$102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'DataFig8-9b'!$B$50:$B$102</c:f>
              <c:numCache>
                <c:formatCode>General</c:formatCode>
                <c:ptCount val="53"/>
                <c:pt idx="2" formatCode="0.0%">
                  <c:v>0.306180165296405</c:v>
                </c:pt>
                <c:pt idx="3" formatCode="0.0%">
                  <c:v>0.315352827822237</c:v>
                </c:pt>
                <c:pt idx="4" formatCode="0.0%">
                  <c:v>0.32452549034807</c:v>
                </c:pt>
                <c:pt idx="5" formatCode="0.0%">
                  <c:v>0.329912112303528</c:v>
                </c:pt>
                <c:pt idx="6" formatCode="0.0%">
                  <c:v>0.335298734258985</c:v>
                </c:pt>
                <c:pt idx="7" formatCode="0.0%">
                  <c:v>0.312873296791408</c:v>
                </c:pt>
                <c:pt idx="8" formatCode="0.0%">
                  <c:v>0.317799021038591</c:v>
                </c:pt>
                <c:pt idx="9" formatCode="0.0%">
                  <c:v>0.311140743086144</c:v>
                </c:pt>
                <c:pt idx="10" formatCode="0.0%">
                  <c:v>0.331476136810509</c:v>
                </c:pt>
                <c:pt idx="11" formatCode="0.0%">
                  <c:v>0.306277852102166</c:v>
                </c:pt>
                <c:pt idx="12" formatCode="0.0%">
                  <c:v>0.317457432585314</c:v>
                </c:pt>
                <c:pt idx="13" formatCode="0.0%">
                  <c:v>0.310460267281883</c:v>
                </c:pt>
                <c:pt idx="14" formatCode="0.0%">
                  <c:v>0.300280822436652</c:v>
                </c:pt>
                <c:pt idx="15" formatCode="0.0%">
                  <c:v>0.307434055317449</c:v>
                </c:pt>
                <c:pt idx="16" formatCode="0.0%">
                  <c:v>0.294211738771352</c:v>
                </c:pt>
                <c:pt idx="17" formatCode="0.0%">
                  <c:v>0.296344828032463</c:v>
                </c:pt>
                <c:pt idx="18" formatCode="0.0%">
                  <c:v>0.282930251537646</c:v>
                </c:pt>
                <c:pt idx="19" formatCode="0.0%">
                  <c:v>0.281297787023377</c:v>
                </c:pt>
                <c:pt idx="20" formatCode="0.0%">
                  <c:v>0.285173766928284</c:v>
                </c:pt>
                <c:pt idx="21" formatCode="0.0%">
                  <c:v>0.284799862649779</c:v>
                </c:pt>
                <c:pt idx="22" formatCode="0.0%">
                  <c:v>0.287057489001853</c:v>
                </c:pt>
                <c:pt idx="23" formatCode="0.0%">
                  <c:v>0.295918084401351</c:v>
                </c:pt>
                <c:pt idx="24" formatCode="0.0%">
                  <c:v>0.299351704191664</c:v>
                </c:pt>
                <c:pt idx="25" formatCode="0.0%">
                  <c:v>0.310743425083973</c:v>
                </c:pt>
                <c:pt idx="26" formatCode="0.0%">
                  <c:v>0.322135145976281</c:v>
                </c:pt>
                <c:pt idx="27" formatCode="0.0%">
                  <c:v>0.318471593223545</c:v>
                </c:pt>
                <c:pt idx="28" formatCode="0.0%">
                  <c:v>0.317761825025569</c:v>
                </c:pt>
                <c:pt idx="29" formatCode="0.0%">
                  <c:v>0.324573771901441</c:v>
                </c:pt>
                <c:pt idx="30" formatCode="0.0%">
                  <c:v>0.326910395262846</c:v>
                </c:pt>
                <c:pt idx="31" formatCode="0.0%">
                  <c:v>0.335410905680119</c:v>
                </c:pt>
                <c:pt idx="32" formatCode="0.0%">
                  <c:v>0.341793162411967</c:v>
                </c:pt>
                <c:pt idx="33" formatCode="0.0%">
                  <c:v>0.340810248892454</c:v>
                </c:pt>
                <c:pt idx="34" formatCode="0.0%">
                  <c:v>0.341149566335385</c:v>
                </c:pt>
                <c:pt idx="35" formatCode="0.0%">
                  <c:v>0.343809155747182</c:v>
                </c:pt>
                <c:pt idx="36" formatCode="0.0%">
                  <c:v>0.34207216756317</c:v>
                </c:pt>
                <c:pt idx="37" formatCode="0.0%">
                  <c:v>0.337100553409058</c:v>
                </c:pt>
                <c:pt idx="38" formatCode="0.0%">
                  <c:v>0.331971962481661</c:v>
                </c:pt>
                <c:pt idx="39" formatCode="0.0%">
                  <c:v>0.316795462525596</c:v>
                </c:pt>
                <c:pt idx="40" formatCode="0.0%">
                  <c:v>0.310847323614371</c:v>
                </c:pt>
                <c:pt idx="41" formatCode="0.0%">
                  <c:v>0.325602069738324</c:v>
                </c:pt>
                <c:pt idx="42" formatCode="0.0%">
                  <c:v>0.327982709875093</c:v>
                </c:pt>
                <c:pt idx="43" formatCode="0.0%">
                  <c:v>0.324687099246637</c:v>
                </c:pt>
                <c:pt idx="44" formatCode="0.0%">
                  <c:v>0.323230745000676</c:v>
                </c:pt>
                <c:pt idx="45" formatCode="0.0%">
                  <c:v>0.318137742437382</c:v>
                </c:pt>
                <c:pt idx="46" formatCode="0.0%">
                  <c:v>0.317832405536934</c:v>
                </c:pt>
                <c:pt idx="47" formatCode="0.0%">
                  <c:v>0.333004722342618</c:v>
                </c:pt>
                <c:pt idx="48" formatCode="0.0%">
                  <c:v>0.346439379656433</c:v>
                </c:pt>
                <c:pt idx="49" formatCode="0.0%">
                  <c:v>0.370386028165076</c:v>
                </c:pt>
                <c:pt idx="50" formatCode="0.0%">
                  <c:v>0.367560467888923</c:v>
                </c:pt>
                <c:pt idx="51" formatCode="0.0%">
                  <c:v>0.377566967000366</c:v>
                </c:pt>
                <c:pt idx="52" formatCode="0.0%">
                  <c:v>0.378732172326301</c:v>
                </c:pt>
              </c:numCache>
            </c:numRef>
          </c:val>
          <c:smooth val="0"/>
        </c:ser>
        <c:dLbls>
          <c:showLegendKey val="0"/>
          <c:showVal val="0"/>
          <c:showCatName val="0"/>
          <c:showSerName val="0"/>
          <c:showPercent val="0"/>
          <c:showBubbleSize val="0"/>
        </c:dLbls>
        <c:marker val="1"/>
        <c:smooth val="0"/>
        <c:axId val="2095218808"/>
        <c:axId val="2095222216"/>
      </c:lineChart>
      <c:catAx>
        <c:axId val="2095218808"/>
        <c:scaling>
          <c:orientation val="minMax"/>
        </c:scaling>
        <c:delete val="0"/>
        <c:axPos val="b"/>
        <c:majorGridlines>
          <c:spPr>
            <a:ln>
              <a:solidFill>
                <a:schemeClr val="bg1">
                  <a:lumMod val="75000"/>
                </a:schemeClr>
              </a:solidFill>
              <a:prstDash val="sysDash"/>
            </a:ln>
          </c:spPr>
        </c:majorGridlines>
        <c:numFmt formatCode="General" sourceLinked="1"/>
        <c:majorTickMark val="none"/>
        <c:minorTickMark val="none"/>
        <c:tickLblPos val="nextTo"/>
        <c:txPr>
          <a:bodyPr/>
          <a:lstStyle/>
          <a:p>
            <a:pPr>
              <a:defRPr sz="1600">
                <a:latin typeface="Arial"/>
                <a:cs typeface="Arial"/>
              </a:defRPr>
            </a:pPr>
            <a:endParaRPr lang="fr-FR"/>
          </a:p>
        </c:txPr>
        <c:crossAx val="2095222216"/>
        <c:crosses val="autoZero"/>
        <c:auto val="1"/>
        <c:lblAlgn val="ctr"/>
        <c:lblOffset val="100"/>
        <c:tickLblSkip val="5"/>
        <c:tickMarkSkip val="5"/>
        <c:noMultiLvlLbl val="0"/>
      </c:catAx>
      <c:valAx>
        <c:axId val="2095222216"/>
        <c:scaling>
          <c:orientation val="minMax"/>
        </c:scaling>
        <c:delete val="0"/>
        <c:axPos val="l"/>
        <c:majorGridlines>
          <c:spPr>
            <a:ln>
              <a:solidFill>
                <a:schemeClr val="bg1">
                  <a:lumMod val="75000"/>
                </a:schemeClr>
              </a:solidFill>
            </a:ln>
          </c:spPr>
        </c:majorGridlines>
        <c:title>
          <c:tx>
            <c:rich>
              <a:bodyPr rot="-5400000" vert="horz"/>
              <a:lstStyle/>
              <a:p>
                <a:pPr>
                  <a:defRPr/>
                </a:pPr>
                <a:r>
                  <a:rPr lang="fr-FR" sz="1400" b="0">
                    <a:latin typeface="Arial"/>
                    <a:cs typeface="Arial"/>
                  </a:rPr>
                  <a:t>% of each group's</a:t>
                </a:r>
                <a:r>
                  <a:rPr lang="fr-FR" sz="1400" b="0" baseline="0">
                    <a:latin typeface="Arial"/>
                    <a:cs typeface="Arial"/>
                  </a:rPr>
                  <a:t> total wealth</a:t>
                </a:r>
                <a:endParaRPr lang="fr-FR" sz="1400" b="0">
                  <a:latin typeface="Arial"/>
                  <a:cs typeface="Arial"/>
                </a:endParaRPr>
              </a:p>
            </c:rich>
          </c:tx>
          <c:layout>
            <c:manualLayout>
              <c:xMode val="edge"/>
              <c:yMode val="edge"/>
              <c:x val="0.00111170241650828"/>
              <c:y val="0.25749634802437"/>
            </c:manualLayout>
          </c:layout>
          <c:overlay val="0"/>
        </c:title>
        <c:numFmt formatCode="0%" sourceLinked="0"/>
        <c:majorTickMark val="none"/>
        <c:minorTickMark val="none"/>
        <c:tickLblPos val="nextTo"/>
        <c:txPr>
          <a:bodyPr/>
          <a:lstStyle/>
          <a:p>
            <a:pPr>
              <a:defRPr sz="1600"/>
            </a:pPr>
            <a:endParaRPr lang="fr-FR"/>
          </a:p>
        </c:txPr>
        <c:crossAx val="2095218808"/>
        <c:crosses val="autoZero"/>
        <c:crossBetween val="between"/>
      </c:valAx>
    </c:plotArea>
    <c:plotVisOnly val="1"/>
    <c:dispBlanksAs val="gap"/>
    <c:showDLblsOverMax val="0"/>
  </c:chart>
  <c:spPr>
    <a:ln>
      <a:noFill/>
    </a:ln>
  </c:sp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1"/>
              <a:t>Share of</a:t>
            </a:r>
            <a:r>
              <a:rPr lang="fr-FR" sz="2000" b="1" baseline="0"/>
              <a:t> </a:t>
            </a:r>
            <a:r>
              <a:rPr lang="fr-FR" sz="2000" b="1"/>
              <a:t>income earned by top 0.1% wealth-holders</a:t>
            </a:r>
          </a:p>
        </c:rich>
      </c:tx>
      <c:layout>
        <c:manualLayout>
          <c:xMode val="edge"/>
          <c:yMode val="edge"/>
          <c:x val="0.175668422481673"/>
          <c:y val="0.0180966971888695"/>
        </c:manualLayout>
      </c:layout>
      <c:overlay val="0"/>
    </c:title>
    <c:autoTitleDeleted val="0"/>
    <c:plotArea>
      <c:layout>
        <c:manualLayout>
          <c:layoutTarget val="inner"/>
          <c:xMode val="edge"/>
          <c:yMode val="edge"/>
          <c:x val="0.089368884061906"/>
          <c:y val="0.11002141979049"/>
          <c:w val="0.870905783328808"/>
          <c:h val="0.753318309758791"/>
        </c:manualLayout>
      </c:layout>
      <c:lineChart>
        <c:grouping val="standard"/>
        <c:varyColors val="0"/>
        <c:ser>
          <c:idx val="1"/>
          <c:order val="0"/>
          <c:tx>
            <c:strRef>
              <c:f>'DataFig8-9b'!$R$2</c:f>
              <c:strCache>
                <c:ptCount val="1"/>
                <c:pt idx="0">
                  <c:v>Income of top 0.1%</c:v>
                </c:pt>
              </c:strCache>
            </c:strRef>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'DataFig1-6-7b'!$A$50:$A$105</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'DataFig8-9b'!$R$50:$R$105</c:f>
              <c:numCache>
                <c:formatCode>0%</c:formatCode>
                <c:ptCount val="56"/>
                <c:pt idx="0">
                  <c:v>0.0343461578575681</c:v>
                </c:pt>
                <c:pt idx="1">
                  <c:v>0.0361174314043198</c:v>
                </c:pt>
                <c:pt idx="2" formatCode="0.0%">
                  <c:v>0.03321</c:v>
                </c:pt>
                <c:pt idx="3" formatCode="0.0%">
                  <c:v>0.033665</c:v>
                </c:pt>
                <c:pt idx="4" formatCode="0.0%">
                  <c:v>0.03412</c:v>
                </c:pt>
                <c:pt idx="5" formatCode="0.0%">
                  <c:v>0.03471</c:v>
                </c:pt>
                <c:pt idx="6" formatCode="0.0%">
                  <c:v>0.0353</c:v>
                </c:pt>
                <c:pt idx="7" formatCode="0.0%">
                  <c:v>0.0318</c:v>
                </c:pt>
                <c:pt idx="8" formatCode="0.0%">
                  <c:v>0.03102</c:v>
                </c:pt>
                <c:pt idx="9" formatCode="0.0%">
                  <c:v>0.02974</c:v>
                </c:pt>
                <c:pt idx="10" formatCode="0.0%">
                  <c:v>0.02676</c:v>
                </c:pt>
                <c:pt idx="11" formatCode="0.0%">
                  <c:v>0.02777</c:v>
                </c:pt>
                <c:pt idx="12" formatCode="0.0%">
                  <c:v>0.02656</c:v>
                </c:pt>
                <c:pt idx="13" formatCode="0.0%">
                  <c:v>0.02608</c:v>
                </c:pt>
                <c:pt idx="14" formatCode="0.0%">
                  <c:v>0.027</c:v>
                </c:pt>
                <c:pt idx="15" formatCode="0.0%">
                  <c:v>0.02725</c:v>
                </c:pt>
                <c:pt idx="16" formatCode="0.0%">
                  <c:v>0.02659</c:v>
                </c:pt>
                <c:pt idx="17" formatCode="0.0%">
                  <c:v>0.02755</c:v>
                </c:pt>
                <c:pt idx="18" formatCode="0.0%">
                  <c:v>0.0279</c:v>
                </c:pt>
                <c:pt idx="19" formatCode="0.0%">
                  <c:v>0.03141</c:v>
                </c:pt>
                <c:pt idx="20" formatCode="0.0%">
                  <c:v>0.02935</c:v>
                </c:pt>
                <c:pt idx="21" formatCode="0.0%">
                  <c:v>0.03138</c:v>
                </c:pt>
                <c:pt idx="22" formatCode="0.0%">
                  <c:v>0.03459</c:v>
                </c:pt>
                <c:pt idx="23" formatCode="0.0%">
                  <c:v>0.03483</c:v>
                </c:pt>
                <c:pt idx="24" formatCode="0.0%">
                  <c:v>0.04068</c:v>
                </c:pt>
                <c:pt idx="25" formatCode="0.0%">
                  <c:v>0.04132</c:v>
                </c:pt>
                <c:pt idx="26" formatCode="0.0%">
                  <c:v>0.0363</c:v>
                </c:pt>
                <c:pt idx="27" formatCode="0.0%">
                  <c:v>0.04191</c:v>
                </c:pt>
                <c:pt idx="28" formatCode="0.0%">
                  <c:v>0.05303</c:v>
                </c:pt>
                <c:pt idx="29" formatCode="0.0%">
                  <c:v>0.04901</c:v>
                </c:pt>
                <c:pt idx="30" formatCode="0.0%">
                  <c:v>0.04921</c:v>
                </c:pt>
                <c:pt idx="31" formatCode="0.0%">
                  <c:v>0.04527</c:v>
                </c:pt>
                <c:pt idx="32" formatCode="0.0%">
                  <c:v>0.05032</c:v>
                </c:pt>
                <c:pt idx="33" formatCode="0.0%">
                  <c:v>0.04857</c:v>
                </c:pt>
                <c:pt idx="34" formatCode="0.0%">
                  <c:v>0.04738</c:v>
                </c:pt>
                <c:pt idx="35" formatCode="0.0%">
                  <c:v>0.04994</c:v>
                </c:pt>
                <c:pt idx="36" formatCode="0.0%">
                  <c:v>0.0519400015473366</c:v>
                </c:pt>
                <c:pt idx="37" formatCode="0.0%">
                  <c:v>0.0556299984455109</c:v>
                </c:pt>
                <c:pt idx="38" formatCode="0.0%">
                  <c:v>0.0563799999654293</c:v>
                </c:pt>
                <c:pt idx="39" formatCode="0.0%">
                  <c:v>0.0595499984920025</c:v>
                </c:pt>
                <c:pt idx="40" formatCode="0.0%">
                  <c:v>0.0647199973464012</c:v>
                </c:pt>
                <c:pt idx="41" formatCode="0.0%">
                  <c:v>0.0586300007998943</c:v>
                </c:pt>
                <c:pt idx="42" formatCode="0.0%">
                  <c:v>0.0558300018310547</c:v>
                </c:pt>
                <c:pt idx="43" formatCode="0.0%">
                  <c:v>0.0570800006389618</c:v>
                </c:pt>
                <c:pt idx="44" formatCode="0.0%">
                  <c:v>0.0632599964737892</c:v>
                </c:pt>
                <c:pt idx="45" formatCode="0.0%">
                  <c:v>0.0706799998879433</c:v>
                </c:pt>
                <c:pt idx="46" formatCode="0.0%">
                  <c:v>0.0744199976325035</c:v>
                </c:pt>
                <c:pt idx="47" formatCode="0.0%">
                  <c:v>0.0754600018262863</c:v>
                </c:pt>
                <c:pt idx="48" formatCode="0.0%">
                  <c:v>0.0737299993634224</c:v>
                </c:pt>
                <c:pt idx="49" formatCode="0.0%">
                  <c:v>0.0693100020289421</c:v>
                </c:pt>
                <c:pt idx="50" formatCode="0.0%">
                  <c:v>0.0773999989032745</c:v>
                </c:pt>
                <c:pt idx="51" formatCode="0.0%">
                  <c:v>0.0751300007104874</c:v>
                </c:pt>
                <c:pt idx="52" formatCode="0.0%">
                  <c:v>0.0817800015211105</c:v>
                </c:pt>
              </c:numCache>
            </c:numRef>
          </c:val>
          <c:smooth val="0"/>
        </c:ser>
        <c:ser>
          <c:idx val="0"/>
          <c:order val="1"/>
          <c:tx>
            <c:strRef>
              <c:f>'DataFig8-9b'!$U$2</c:f>
              <c:strCache>
                <c:ptCount val="1"/>
                <c:pt idx="0">
                  <c:v>Labor income of top 0.1%</c:v>
                </c:pt>
              </c:strCache>
            </c:strRef>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'DataFig1-6-7b'!$A$50:$A$105</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'DataFig8-9b'!$U$50:$U$105</c:f>
              <c:numCache>
                <c:formatCode>General</c:formatCode>
                <c:ptCount val="56"/>
                <c:pt idx="2" formatCode="0.0%">
                  <c:v>0.00467430212789894</c:v>
                </c:pt>
                <c:pt idx="3" formatCode="0.0%">
                  <c:v>0.00471769622274347</c:v>
                </c:pt>
                <c:pt idx="4" formatCode="0.0%">
                  <c:v>0.00475206391722365</c:v>
                </c:pt>
                <c:pt idx="5" formatCode="0.0%">
                  <c:v>0.00489744978201559</c:v>
                </c:pt>
                <c:pt idx="6" formatCode="0.0%">
                  <c:v>0.00495751305345003</c:v>
                </c:pt>
                <c:pt idx="7" formatCode="0.0%">
                  <c:v>0.00526421498182482</c:v>
                </c:pt>
                <c:pt idx="8" formatCode="0.0%">
                  <c:v>0.00482562690763843</c:v>
                </c:pt>
                <c:pt idx="9" formatCode="0.0%">
                  <c:v>0.0049651924716248</c:v>
                </c:pt>
                <c:pt idx="10" formatCode="0.0%">
                  <c:v>0.00527910791805498</c:v>
                </c:pt>
                <c:pt idx="11" formatCode="0.0%">
                  <c:v>0.00565151276601786</c:v>
                </c:pt>
                <c:pt idx="12" formatCode="0.0%">
                  <c:v>0.00550580533496195</c:v>
                </c:pt>
                <c:pt idx="13" formatCode="0.0%">
                  <c:v>0.00649114697433267</c:v>
                </c:pt>
                <c:pt idx="14" formatCode="0.0%">
                  <c:v>0.00838695341870131</c:v>
                </c:pt>
                <c:pt idx="15" formatCode="0.0%">
                  <c:v>0.00890123531906341</c:v>
                </c:pt>
                <c:pt idx="16" formatCode="0.0%">
                  <c:v>0.00842218230902318</c:v>
                </c:pt>
                <c:pt idx="17" formatCode="0.0%">
                  <c:v>0.00865906244753786</c:v>
                </c:pt>
                <c:pt idx="18" formatCode="0.0%">
                  <c:v>0.00936599669043072</c:v>
                </c:pt>
                <c:pt idx="19" formatCode="0.0%">
                  <c:v>0.0112103574278711</c:v>
                </c:pt>
                <c:pt idx="20" formatCode="0.0%">
                  <c:v>0.0117981799912247</c:v>
                </c:pt>
                <c:pt idx="21" formatCode="0.0%">
                  <c:v>0.0121639238773556</c:v>
                </c:pt>
                <c:pt idx="22" formatCode="0.0%">
                  <c:v>0.01421402792668</c:v>
                </c:pt>
                <c:pt idx="23" formatCode="0.0%">
                  <c:v>0.0141485391755419</c:v>
                </c:pt>
                <c:pt idx="24" formatCode="0.0%">
                  <c:v>0.016697714072126</c:v>
                </c:pt>
                <c:pt idx="25" formatCode="0.0%">
                  <c:v>0.0163362140297884</c:v>
                </c:pt>
                <c:pt idx="26" formatCode="0.0%">
                  <c:v>0.0143861595624146</c:v>
                </c:pt>
                <c:pt idx="27" formatCode="0.0%">
                  <c:v>0.0171827958254604</c:v>
                </c:pt>
                <c:pt idx="28" formatCode="0.0%">
                  <c:v>0.0244708754375926</c:v>
                </c:pt>
                <c:pt idx="29" formatCode="0.0%">
                  <c:v>0.0208882550923627</c:v>
                </c:pt>
                <c:pt idx="30" formatCode="0.0%">
                  <c:v>0.0217728374721678</c:v>
                </c:pt>
                <c:pt idx="31" formatCode="0.0%">
                  <c:v>0.0194482071216674</c:v>
                </c:pt>
                <c:pt idx="32" formatCode="0.0%">
                  <c:v>0.0240166718100373</c:v>
                </c:pt>
                <c:pt idx="33" formatCode="0.0%">
                  <c:v>0.0213605535435299</c:v>
                </c:pt>
                <c:pt idx="34" formatCode="0.0%">
                  <c:v>0.0188975454988717</c:v>
                </c:pt>
                <c:pt idx="35" formatCode="0.0%">
                  <c:v>0.0207105818778866</c:v>
                </c:pt>
                <c:pt idx="36" formatCode="0.0%">
                  <c:v>0.0211634998838177</c:v>
                </c:pt>
                <c:pt idx="37" formatCode="0.0%">
                  <c:v>0.0239172893318835</c:v>
                </c:pt>
                <c:pt idx="38" formatCode="0.0%">
                  <c:v>0.0267738412341706</c:v>
                </c:pt>
                <c:pt idx="39" formatCode="0.0%">
                  <c:v>0.0310420533535657</c:v>
                </c:pt>
                <c:pt idx="40" formatCode="0.0%">
                  <c:v>0.0367405584926808</c:v>
                </c:pt>
                <c:pt idx="41" formatCode="0.0%">
                  <c:v>0.0294762139991936</c:v>
                </c:pt>
                <c:pt idx="42" formatCode="0.0%">
                  <c:v>0.0252723786777881</c:v>
                </c:pt>
                <c:pt idx="43" formatCode="0.0%">
                  <c:v>0.0249738847662663</c:v>
                </c:pt>
                <c:pt idx="44" formatCode="0.0%">
                  <c:v>0.0285210920913074</c:v>
                </c:pt>
                <c:pt idx="45" formatCode="0.0%">
                  <c:v>0.0317728210843914</c:v>
                </c:pt>
                <c:pt idx="46" formatCode="0.0%">
                  <c:v>0.0326381226043646</c:v>
                </c:pt>
                <c:pt idx="47" formatCode="0.0%">
                  <c:v>0.034565489046109</c:v>
                </c:pt>
                <c:pt idx="48" formatCode="0.0%">
                  <c:v>0.0334299247930195</c:v>
                </c:pt>
                <c:pt idx="49" formatCode="0.0%">
                  <c:v>0.0267231169433805</c:v>
                </c:pt>
                <c:pt idx="50" formatCode="0.0%">
                  <c:v>0.0276457197374967</c:v>
                </c:pt>
                <c:pt idx="51" formatCode="0.0%">
                  <c:v>0.026875342215479</c:v>
                </c:pt>
                <c:pt idx="52" formatCode="0.0%">
                  <c:v>0.0307623585907855</c:v>
                </c:pt>
              </c:numCache>
            </c:numRef>
          </c:val>
          <c:smooth val="0"/>
        </c:ser>
        <c:dLbls>
          <c:showLegendKey val="0"/>
          <c:showVal val="0"/>
          <c:showCatName val="0"/>
          <c:showSerName val="0"/>
          <c:showPercent val="0"/>
          <c:showBubbleSize val="0"/>
        </c:dLbls>
        <c:marker val="1"/>
        <c:smooth val="0"/>
        <c:axId val="1927872232"/>
        <c:axId val="1927875480"/>
      </c:lineChart>
      <c:catAx>
        <c:axId val="192787223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27875480"/>
        <c:crossesAt val="0.0"/>
        <c:auto val="1"/>
        <c:lblAlgn val="ctr"/>
        <c:lblOffset val="100"/>
        <c:tickLblSkip val="5"/>
        <c:tickMarkSkip val="5"/>
        <c:noMultiLvlLbl val="0"/>
      </c:catAx>
      <c:valAx>
        <c:axId val="1927875480"/>
        <c:scaling>
          <c:orientation val="minMax"/>
          <c:max val="0.085"/>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b="0"/>
                  <a:t>% of total pre-tax income</a:t>
                </a:r>
              </a:p>
            </c:rich>
          </c:tx>
          <c:layout>
            <c:manualLayout>
              <c:xMode val="edge"/>
              <c:yMode val="edge"/>
              <c:x val="0.000146185175128971"/>
              <c:y val="0.304726190900346"/>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27872232"/>
        <c:crosses val="autoZero"/>
        <c:crossBetween val="midCat"/>
        <c:majorUnit val="0.01"/>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Saving rates by</a:t>
            </a:r>
            <a:r>
              <a:rPr lang="fr-FR" sz="2000" b="1" baseline="0"/>
              <a:t> wealth class (decennial averages)</a:t>
            </a:r>
            <a:endParaRPr lang="fr-FR" sz="2000" b="1"/>
          </a:p>
        </c:rich>
      </c:tx>
      <c:layout>
        <c:manualLayout>
          <c:xMode val="edge"/>
          <c:yMode val="edge"/>
          <c:x val="0.210160955742601"/>
          <c:y val="0.00226030569708198"/>
        </c:manualLayout>
      </c:layout>
      <c:overlay val="0"/>
    </c:title>
    <c:autoTitleDeleted val="0"/>
    <c:plotArea>
      <c:layout>
        <c:manualLayout>
          <c:layoutTarget val="inner"/>
          <c:xMode val="edge"/>
          <c:yMode val="edge"/>
          <c:x val="0.109121585663861"/>
          <c:y val="0.0805429864253394"/>
          <c:w val="0.874614499049688"/>
          <c:h val="0.687846225104215"/>
        </c:manualLayout>
      </c:layout>
      <c:lineChart>
        <c:grouping val="standard"/>
        <c:varyColors val="0"/>
        <c:ser>
          <c:idx val="0"/>
          <c:order val="0"/>
          <c:tx>
            <c:strRef>
              <c:f>DataFig9a!$C$2</c:f>
              <c:strCache>
                <c:ptCount val="1"/>
                <c:pt idx="0">
                  <c:v>Bottom 90%</c:v>
                </c:pt>
              </c:strCache>
            </c:strRef>
          </c:tx>
          <c:spPr>
            <a:ln w="50800">
              <a:solidFill>
                <a:sysClr val="windowText" lastClr="000000"/>
              </a:solidFill>
              <a:prstDash val="sysDash"/>
            </a:ln>
          </c:spPr>
          <c:marker>
            <c:symbol val="none"/>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DataFig9a!$C$107:$C$117</c:f>
              <c:numCache>
                <c:formatCode>0%</c:formatCode>
                <c:ptCount val="11"/>
                <c:pt idx="0">
                  <c:v>0.040067693851236</c:v>
                </c:pt>
                <c:pt idx="1">
                  <c:v>0.00687953831239203</c:v>
                </c:pt>
                <c:pt idx="2">
                  <c:v>0.0452762018963916</c:v>
                </c:pt>
                <c:pt idx="3">
                  <c:v>0.0740458877551116</c:v>
                </c:pt>
                <c:pt idx="4">
                  <c:v>0.0388081082767061</c:v>
                </c:pt>
                <c:pt idx="5">
                  <c:v>0.0532018347939053</c:v>
                </c:pt>
                <c:pt idx="6">
                  <c:v>0.0555414392031485</c:v>
                </c:pt>
                <c:pt idx="7">
                  <c:v>0.0693979100018783</c:v>
                </c:pt>
                <c:pt idx="8">
                  <c:v>0.0200213207704364</c:v>
                </c:pt>
                <c:pt idx="9">
                  <c:v>-0.0375396980893318</c:v>
                </c:pt>
                <c:pt idx="10">
                  <c:v>-0.00172387398512842</c:v>
                </c:pt>
              </c:numCache>
            </c:numRef>
          </c:val>
          <c:smooth val="0"/>
        </c:ser>
        <c:ser>
          <c:idx val="1"/>
          <c:order val="1"/>
          <c:tx>
            <c:strRef>
              <c:f>DataFig9a!$H$2</c:f>
              <c:strCache>
                <c:ptCount val="1"/>
                <c:pt idx="0">
                  <c:v>Top 10-1</c:v>
                </c:pt>
              </c:strCache>
            </c:strRef>
          </c:tx>
          <c:spPr>
            <a:ln>
              <a:solidFill>
                <a:sysClr val="windowText" lastClr="000000"/>
              </a:solidFill>
            </a:ln>
          </c:spPr>
          <c:marker>
            <c:symbol val="circle"/>
            <c:size val="10"/>
            <c:spPr>
              <a:solidFill>
                <a:sysClr val="windowText" lastClr="000000"/>
              </a:solidFill>
              <a:ln>
                <a:solidFill>
                  <a:sysClr val="windowText" lastClr="000000"/>
                </a:solidFill>
              </a:ln>
            </c:spPr>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DataFig9a!$H$107:$H$117</c:f>
              <c:numCache>
                <c:formatCode>0%</c:formatCode>
                <c:ptCount val="11"/>
                <c:pt idx="0">
                  <c:v>0.435209605930302</c:v>
                </c:pt>
                <c:pt idx="1">
                  <c:v>0.0874605467563033</c:v>
                </c:pt>
                <c:pt idx="2">
                  <c:v>0.114799323355581</c:v>
                </c:pt>
                <c:pt idx="3">
                  <c:v>0.318915251151675</c:v>
                </c:pt>
                <c:pt idx="4">
                  <c:v>0.299599489459526</c:v>
                </c:pt>
                <c:pt idx="5">
                  <c:v>0.261594352798182</c:v>
                </c:pt>
                <c:pt idx="6">
                  <c:v>0.315609463307268</c:v>
                </c:pt>
                <c:pt idx="7">
                  <c:v>0.207618929751188</c:v>
                </c:pt>
                <c:pt idx="8">
                  <c:v>0.154353545581932</c:v>
                </c:pt>
                <c:pt idx="9">
                  <c:v>0.0908343353939586</c:v>
                </c:pt>
                <c:pt idx="10">
                  <c:v>0.143628043701508</c:v>
                </c:pt>
              </c:numCache>
            </c:numRef>
          </c:val>
          <c:smooth val="0"/>
        </c:ser>
        <c:ser>
          <c:idx val="3"/>
          <c:order val="2"/>
          <c:tx>
            <c:strRef>
              <c:f>DataFig9a!$F$2</c:f>
              <c:strCache>
                <c:ptCount val="1"/>
                <c:pt idx="0">
                  <c:v>Top 1%</c:v>
                </c:pt>
              </c:strCache>
            </c:strRef>
          </c:tx>
          <c:spPr>
            <a:ln w="38100">
              <a:solidFill>
                <a:sysClr val="windowText" lastClr="000000"/>
              </a:solidFill>
            </a:ln>
          </c:spPr>
          <c:marker>
            <c:symbol val="circle"/>
            <c:size val="13"/>
            <c:spPr>
              <a:solidFill>
                <a:sysClr val="window" lastClr="FFFFFF"/>
              </a:solidFill>
              <a:ln>
                <a:solidFill>
                  <a:sysClr val="windowText" lastClr="000000"/>
                </a:solidFill>
              </a:ln>
            </c:spPr>
          </c:marker>
          <c:cat>
            <c:strRef>
              <c:f>DataFig9a!$A$107:$A$117</c:f>
              <c:strCache>
                <c:ptCount val="11"/>
                <c:pt idx="0">
                  <c:v>1917-19</c:v>
                </c:pt>
                <c:pt idx="1">
                  <c:v>1920-29</c:v>
                </c:pt>
                <c:pt idx="2">
                  <c:v>1930-39</c:v>
                </c:pt>
                <c:pt idx="3">
                  <c:v>1940-49</c:v>
                </c:pt>
                <c:pt idx="4">
                  <c:v>1950-59</c:v>
                </c:pt>
                <c:pt idx="5">
                  <c:v>1960-69</c:v>
                </c:pt>
                <c:pt idx="6">
                  <c:v>1970-79</c:v>
                </c:pt>
                <c:pt idx="7">
                  <c:v>1980-89</c:v>
                </c:pt>
                <c:pt idx="8">
                  <c:v>1990-99</c:v>
                </c:pt>
                <c:pt idx="9">
                  <c:v>2000-09</c:v>
                </c:pt>
                <c:pt idx="10">
                  <c:v>2010-12</c:v>
                </c:pt>
              </c:strCache>
            </c:strRef>
          </c:cat>
          <c:val>
            <c:numRef>
              <c:f>DataFig9a!$F$107:$F$117</c:f>
              <c:numCache>
                <c:formatCode>0%</c:formatCode>
                <c:ptCount val="11"/>
                <c:pt idx="0">
                  <c:v>0.274964356052511</c:v>
                </c:pt>
                <c:pt idx="1">
                  <c:v>0.274851424886694</c:v>
                </c:pt>
                <c:pt idx="2">
                  <c:v>-0.109675749892418</c:v>
                </c:pt>
                <c:pt idx="3">
                  <c:v>0.25890734556136</c:v>
                </c:pt>
                <c:pt idx="4">
                  <c:v>0.273509004421129</c:v>
                </c:pt>
                <c:pt idx="5">
                  <c:v>0.257281691457613</c:v>
                </c:pt>
                <c:pt idx="6">
                  <c:v>0.357557477560667</c:v>
                </c:pt>
                <c:pt idx="7">
                  <c:v>0.458508869214802</c:v>
                </c:pt>
                <c:pt idx="8">
                  <c:v>0.310350379267594</c:v>
                </c:pt>
                <c:pt idx="9">
                  <c:v>0.345795180872462</c:v>
                </c:pt>
                <c:pt idx="10">
                  <c:v>0.376588550553191</c:v>
                </c:pt>
              </c:numCache>
            </c:numRef>
          </c:val>
          <c:smooth val="0"/>
        </c:ser>
        <c:dLbls>
          <c:showLegendKey val="0"/>
          <c:showVal val="0"/>
          <c:showCatName val="0"/>
          <c:showSerName val="0"/>
          <c:showPercent val="0"/>
          <c:showBubbleSize val="0"/>
        </c:dLbls>
        <c:marker val="1"/>
        <c:smooth val="0"/>
        <c:axId val="-1991902632"/>
        <c:axId val="-1991897144"/>
      </c:lineChart>
      <c:catAx>
        <c:axId val="-199190263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low"/>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1991897144"/>
        <c:crossesAt val="0.0"/>
        <c:auto val="1"/>
        <c:lblAlgn val="ctr"/>
        <c:lblOffset val="100"/>
        <c:tickLblSkip val="1"/>
        <c:tickMarkSkip val="1"/>
        <c:noMultiLvlLbl val="0"/>
      </c:catAx>
      <c:valAx>
        <c:axId val="-1991897144"/>
        <c:scaling>
          <c:orientation val="minMax"/>
          <c:max val="0.55"/>
          <c:min val="-0.15"/>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each group's total primary income</a:t>
                </a:r>
              </a:p>
            </c:rich>
          </c:tx>
          <c:layout>
            <c:manualLayout>
              <c:xMode val="edge"/>
              <c:yMode val="edge"/>
              <c:x val="0.00303459136573445"/>
              <c:y val="0.15573128585171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91902632"/>
        <c:crossesAt val="1.0"/>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600"/>
            </a:pPr>
            <a:r>
              <a:rPr lang="fr-FR" sz="2000" b="1"/>
              <a:t>Share of income</a:t>
            </a:r>
            <a:r>
              <a:rPr lang="fr-FR" sz="2000" b="1" baseline="0"/>
              <a:t> and wealth of bottom 90% wealth holders</a:t>
            </a:r>
          </a:p>
        </c:rich>
      </c:tx>
      <c:layout>
        <c:manualLayout>
          <c:xMode val="edge"/>
          <c:yMode val="edge"/>
          <c:x val="0.109668531088786"/>
          <c:y val="0.0203598532083942"/>
        </c:manualLayout>
      </c:layout>
      <c:overlay val="0"/>
    </c:title>
    <c:autoTitleDeleted val="0"/>
    <c:plotArea>
      <c:layout>
        <c:manualLayout>
          <c:layoutTarget val="inner"/>
          <c:xMode val="edge"/>
          <c:yMode val="edge"/>
          <c:x val="0.0659205786447475"/>
          <c:y val="0.11002141979049"/>
          <c:w val="0.905388541949498"/>
          <c:h val="0.710331884419425"/>
        </c:manualLayout>
      </c:layout>
      <c:lineChart>
        <c:grouping val="standard"/>
        <c:varyColors val="0"/>
        <c:ser>
          <c:idx val="0"/>
          <c:order val="0"/>
          <c:tx>
            <c:v>Observed Wealth</c:v>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'DataFig1-6-7b'!$A$50:$A$102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'DataFig1-6-7b'!$B$50:$B$102</c:f>
              <c:numCache>
                <c:formatCode>0.0%</c:formatCode>
                <c:ptCount val="53"/>
                <c:pt idx="0">
                  <c:v>0.273198608304731</c:v>
                </c:pt>
                <c:pt idx="1">
                  <c:v>0.270744821504341</c:v>
                </c:pt>
                <c:pt idx="2">
                  <c:v>0.26375</c:v>
                </c:pt>
                <c:pt idx="3">
                  <c:v>0.268625</c:v>
                </c:pt>
                <c:pt idx="4">
                  <c:v>0.2735</c:v>
                </c:pt>
                <c:pt idx="5">
                  <c:v>0.278405</c:v>
                </c:pt>
                <c:pt idx="6">
                  <c:v>0.28331</c:v>
                </c:pt>
                <c:pt idx="7">
                  <c:v>0.2919675</c:v>
                </c:pt>
                <c:pt idx="8">
                  <c:v>0.29529</c:v>
                </c:pt>
                <c:pt idx="9">
                  <c:v>0.2989</c:v>
                </c:pt>
                <c:pt idx="10">
                  <c:v>0.299975</c:v>
                </c:pt>
                <c:pt idx="11">
                  <c:v>0.3010975</c:v>
                </c:pt>
                <c:pt idx="12">
                  <c:v>0.3034425</c:v>
                </c:pt>
                <c:pt idx="13">
                  <c:v>0.309345</c:v>
                </c:pt>
                <c:pt idx="14">
                  <c:v>0.3147625</c:v>
                </c:pt>
                <c:pt idx="15">
                  <c:v>0.3179225</c:v>
                </c:pt>
                <c:pt idx="16">
                  <c:v>0.322905</c:v>
                </c:pt>
                <c:pt idx="17">
                  <c:v>0.3281525</c:v>
                </c:pt>
                <c:pt idx="18">
                  <c:v>0.33223</c:v>
                </c:pt>
                <c:pt idx="19">
                  <c:v>0.32581</c:v>
                </c:pt>
                <c:pt idx="20">
                  <c:v>0.3287</c:v>
                </c:pt>
                <c:pt idx="21">
                  <c:v>0.33047</c:v>
                </c:pt>
                <c:pt idx="22">
                  <c:v>0.34087</c:v>
                </c:pt>
                <c:pt idx="23">
                  <c:v>0.34996</c:v>
                </c:pt>
                <c:pt idx="24">
                  <c:v>0.35618</c:v>
                </c:pt>
                <c:pt idx="25">
                  <c:v>0.36316</c:v>
                </c:pt>
                <c:pt idx="26">
                  <c:v>0.36386</c:v>
                </c:pt>
                <c:pt idx="27">
                  <c:v>0.35746</c:v>
                </c:pt>
                <c:pt idx="28">
                  <c:v>0.34662</c:v>
                </c:pt>
                <c:pt idx="29">
                  <c:v>0.34767</c:v>
                </c:pt>
                <c:pt idx="30">
                  <c:v>0.34266</c:v>
                </c:pt>
                <c:pt idx="31">
                  <c:v>0.34502</c:v>
                </c:pt>
                <c:pt idx="32">
                  <c:v>0.32905</c:v>
                </c:pt>
                <c:pt idx="33">
                  <c:v>0.32542</c:v>
                </c:pt>
                <c:pt idx="34">
                  <c:v>0.32624</c:v>
                </c:pt>
                <c:pt idx="35">
                  <c:v>0.32392</c:v>
                </c:pt>
                <c:pt idx="36">
                  <c:v>0.319679975509644</c:v>
                </c:pt>
                <c:pt idx="37">
                  <c:v>0.313939988613129</c:v>
                </c:pt>
                <c:pt idx="38">
                  <c:v>0.308319985866547</c:v>
                </c:pt>
                <c:pt idx="39">
                  <c:v>0.304820001125336</c:v>
                </c:pt>
                <c:pt idx="40">
                  <c:v>0.301530003547668</c:v>
                </c:pt>
                <c:pt idx="41">
                  <c:v>0.307969987392425</c:v>
                </c:pt>
                <c:pt idx="42">
                  <c:v>0.309800028800964</c:v>
                </c:pt>
                <c:pt idx="43">
                  <c:v>0.307290017604828</c:v>
                </c:pt>
                <c:pt idx="44">
                  <c:v>0.300279974937439</c:v>
                </c:pt>
                <c:pt idx="45">
                  <c:v>0.300589978694916</c:v>
                </c:pt>
                <c:pt idx="46">
                  <c:v>0.293389976024628</c:v>
                </c:pt>
                <c:pt idx="47">
                  <c:v>0.283590018749237</c:v>
                </c:pt>
                <c:pt idx="48">
                  <c:v>0.253709971904755</c:v>
                </c:pt>
                <c:pt idx="49">
                  <c:v>0.249239981174469</c:v>
                </c:pt>
                <c:pt idx="50">
                  <c:v>0.242630004882812</c:v>
                </c:pt>
                <c:pt idx="51">
                  <c:v>0.240230023860931</c:v>
                </c:pt>
                <c:pt idx="52">
                  <c:v>0.22759997844696</c:v>
                </c:pt>
              </c:numCache>
            </c:numRef>
          </c:val>
          <c:smooth val="0"/>
        </c:ser>
        <c:ser>
          <c:idx val="1"/>
          <c:order val="1"/>
          <c:tx>
            <c:v>Income</c:v>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'DataFig1-6-7b'!$A$50:$A$102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'DataFig8-9b'!$P$50:$P$102</c:f>
              <c:numCache>
                <c:formatCode>0%</c:formatCode>
                <c:ptCount val="53"/>
                <c:pt idx="0">
                  <c:v>0.686136925633894</c:v>
                </c:pt>
                <c:pt idx="1">
                  <c:v>0.682449653281394</c:v>
                </c:pt>
                <c:pt idx="2" formatCode="0.0%">
                  <c:v>0.68369</c:v>
                </c:pt>
                <c:pt idx="3" formatCode="0.0%">
                  <c:v>0.6837</c:v>
                </c:pt>
                <c:pt idx="4" formatCode="0.0%">
                  <c:v>0.68371</c:v>
                </c:pt>
                <c:pt idx="5" formatCode="0.0%">
                  <c:v>0.688345</c:v>
                </c:pt>
                <c:pt idx="6" formatCode="0.0%">
                  <c:v>0.69298</c:v>
                </c:pt>
                <c:pt idx="7" formatCode="0.0%">
                  <c:v>0.69853</c:v>
                </c:pt>
                <c:pt idx="8" formatCode="0.0%">
                  <c:v>0.70093</c:v>
                </c:pt>
                <c:pt idx="9" formatCode="0.0%">
                  <c:v>0.71534</c:v>
                </c:pt>
                <c:pt idx="10" formatCode="0.0%">
                  <c:v>0.71944</c:v>
                </c:pt>
                <c:pt idx="11" formatCode="0.0%">
                  <c:v>0.71084</c:v>
                </c:pt>
                <c:pt idx="12" formatCode="0.0%">
                  <c:v>0.70815</c:v>
                </c:pt>
                <c:pt idx="13" formatCode="0.0%">
                  <c:v>0.70165</c:v>
                </c:pt>
                <c:pt idx="14" formatCode="0.0%">
                  <c:v>0.71092</c:v>
                </c:pt>
                <c:pt idx="15" formatCode="0.0%">
                  <c:v>0.70421</c:v>
                </c:pt>
                <c:pt idx="16" formatCode="0.0%">
                  <c:v>0.70387</c:v>
                </c:pt>
                <c:pt idx="17" formatCode="0.0%">
                  <c:v>0.69702</c:v>
                </c:pt>
                <c:pt idx="18" formatCode="0.0%">
                  <c:v>0.69908</c:v>
                </c:pt>
                <c:pt idx="19" formatCode="0.0%">
                  <c:v>0.69427</c:v>
                </c:pt>
                <c:pt idx="20" formatCode="0.0%">
                  <c:v>0.69937</c:v>
                </c:pt>
                <c:pt idx="21" formatCode="0.0%">
                  <c:v>0.69367</c:v>
                </c:pt>
                <c:pt idx="22" formatCode="0.0%">
                  <c:v>0.69366</c:v>
                </c:pt>
                <c:pt idx="23" formatCode="0.0%">
                  <c:v>0.69084</c:v>
                </c:pt>
                <c:pt idx="24" formatCode="0.0%">
                  <c:v>0.67839</c:v>
                </c:pt>
                <c:pt idx="25" formatCode="0.0%">
                  <c:v>0.68146</c:v>
                </c:pt>
                <c:pt idx="26" formatCode="0.0%">
                  <c:v>0.68458</c:v>
                </c:pt>
                <c:pt idx="27" formatCode="0.0%">
                  <c:v>0.66926</c:v>
                </c:pt>
                <c:pt idx="28" formatCode="0.0%">
                  <c:v>0.65283</c:v>
                </c:pt>
                <c:pt idx="29" formatCode="0.0%">
                  <c:v>0.65774</c:v>
                </c:pt>
                <c:pt idx="30" formatCode="0.0%">
                  <c:v>0.65688</c:v>
                </c:pt>
                <c:pt idx="31" formatCode="0.0%">
                  <c:v>0.66352</c:v>
                </c:pt>
                <c:pt idx="32" formatCode="0.0%">
                  <c:v>0.65341</c:v>
                </c:pt>
                <c:pt idx="33" formatCode="0.0%">
                  <c:v>0.65437</c:v>
                </c:pt>
                <c:pt idx="34" formatCode="0.0%">
                  <c:v>0.65167</c:v>
                </c:pt>
                <c:pt idx="35" formatCode="0.0%">
                  <c:v>0.64399</c:v>
                </c:pt>
                <c:pt idx="36" formatCode="0.0%">
                  <c:v>0.647610008716583</c:v>
                </c:pt>
                <c:pt idx="37" formatCode="0.0%">
                  <c:v>0.641130000352859</c:v>
                </c:pt>
                <c:pt idx="38" formatCode="0.0%">
                  <c:v>0.636770009994507</c:v>
                </c:pt>
                <c:pt idx="39" formatCode="0.0%">
                  <c:v>0.631379991769791</c:v>
                </c:pt>
                <c:pt idx="40" formatCode="0.0%">
                  <c:v>0.62415999174118</c:v>
                </c:pt>
                <c:pt idx="41" formatCode="0.0%">
                  <c:v>0.635560005903244</c:v>
                </c:pt>
                <c:pt idx="42" formatCode="0.0%">
                  <c:v>0.637059986591339</c:v>
                </c:pt>
                <c:pt idx="43" formatCode="0.0%">
                  <c:v>0.632730007171631</c:v>
                </c:pt>
                <c:pt idx="44" formatCode="0.0%">
                  <c:v>0.624110013246536</c:v>
                </c:pt>
                <c:pt idx="45" formatCode="0.0%">
                  <c:v>0.612109988927841</c:v>
                </c:pt>
                <c:pt idx="46" formatCode="0.0%">
                  <c:v>0.600730001926422</c:v>
                </c:pt>
                <c:pt idx="47" formatCode="0.0%">
                  <c:v>0.607140004634857</c:v>
                </c:pt>
                <c:pt idx="48" formatCode="0.0%">
                  <c:v>0.611889988183975</c:v>
                </c:pt>
                <c:pt idx="49" formatCode="0.0%">
                  <c:v>0.621969997882843</c:v>
                </c:pt>
                <c:pt idx="50" formatCode="0.0%">
                  <c:v>0.606059998273849</c:v>
                </c:pt>
                <c:pt idx="51" formatCode="0.0%">
                  <c:v>0.600950002670288</c:v>
                </c:pt>
                <c:pt idx="52" formatCode="0.0%">
                  <c:v>0.590070009231567</c:v>
                </c:pt>
              </c:numCache>
            </c:numRef>
          </c:val>
          <c:smooth val="0"/>
        </c:ser>
        <c:ser>
          <c:idx val="2"/>
          <c:order val="2"/>
          <c:tx>
            <c:v>Simualted Wealth, 3% saving</c:v>
          </c:tx>
          <c:spPr>
            <a:ln w="25400">
              <a:solidFill>
                <a:srgbClr val="FF0000"/>
              </a:solidFill>
              <a:prstDash val="solid"/>
            </a:ln>
          </c:spPr>
          <c:marker>
            <c:symbol val="none"/>
          </c:marker>
          <c:cat>
            <c:numRef>
              <c:f>'DataFig1-6-7b'!$A$50:$A$102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'DataFig8-9b'!$W$50:$W$102</c:f>
              <c:numCache>
                <c:formatCode>0.0%</c:formatCode>
                <c:ptCount val="53"/>
                <c:pt idx="25">
                  <c:v>0.36316</c:v>
                </c:pt>
                <c:pt idx="26">
                  <c:v>0.356132136056915</c:v>
                </c:pt>
                <c:pt idx="27">
                  <c:v>0.35022164346808</c:v>
                </c:pt>
                <c:pt idx="28">
                  <c:v>0.345662218925917</c:v>
                </c:pt>
                <c:pt idx="29">
                  <c:v>0.342301790513493</c:v>
                </c:pt>
                <c:pt idx="30">
                  <c:v>0.338262857419376</c:v>
                </c:pt>
                <c:pt idx="31">
                  <c:v>0.332021535363576</c:v>
                </c:pt>
                <c:pt idx="32">
                  <c:v>0.32530134458899</c:v>
                </c:pt>
                <c:pt idx="33">
                  <c:v>0.319581518574216</c:v>
                </c:pt>
                <c:pt idx="34">
                  <c:v>0.316563480895047</c:v>
                </c:pt>
                <c:pt idx="35">
                  <c:v>0.313967027135766</c:v>
                </c:pt>
                <c:pt idx="36">
                  <c:v>0.310875222812372</c:v>
                </c:pt>
                <c:pt idx="37">
                  <c:v>0.308639885915059</c:v>
                </c:pt>
                <c:pt idx="38">
                  <c:v>0.307407469448102</c:v>
                </c:pt>
                <c:pt idx="39">
                  <c:v>0.306896923158802</c:v>
                </c:pt>
                <c:pt idx="40">
                  <c:v>0.311766891627675</c:v>
                </c:pt>
                <c:pt idx="41">
                  <c:v>0.318470466414659</c:v>
                </c:pt>
                <c:pt idx="42">
                  <c:v>0.322659076002916</c:v>
                </c:pt>
                <c:pt idx="43">
                  <c:v>0.324780910264734</c:v>
                </c:pt>
                <c:pt idx="44">
                  <c:v>0.326756067198728</c:v>
                </c:pt>
                <c:pt idx="45">
                  <c:v>0.329150804445998</c:v>
                </c:pt>
                <c:pt idx="46">
                  <c:v>0.329393591039269</c:v>
                </c:pt>
                <c:pt idx="47">
                  <c:v>0.325411754601483</c:v>
                </c:pt>
                <c:pt idx="48">
                  <c:v>0.317678610097287</c:v>
                </c:pt>
                <c:pt idx="49">
                  <c:v>0.307635858624536</c:v>
                </c:pt>
                <c:pt idx="50">
                  <c:v>0.302158389792203</c:v>
                </c:pt>
                <c:pt idx="51">
                  <c:v>0.29951043187477</c:v>
                </c:pt>
                <c:pt idx="52">
                  <c:v>0.297312310681482</c:v>
                </c:pt>
              </c:numCache>
            </c:numRef>
          </c:val>
          <c:smooth val="0"/>
        </c:ser>
        <c:ser>
          <c:idx val="3"/>
          <c:order val="3"/>
          <c:tx>
            <c:v>Simulated wealth, 3% saving &amp; constant inc share</c:v>
          </c:tx>
          <c:spPr>
            <a:ln w="25400">
              <a:solidFill>
                <a:srgbClr val="1F497D">
                  <a:lumMod val="75000"/>
                </a:srgbClr>
              </a:solidFill>
            </a:ln>
          </c:spPr>
          <c:marker>
            <c:symbol val="none"/>
          </c:marker>
          <c:cat>
            <c:numRef>
              <c:f>'DataFig1-6-7b'!$A$50:$A$102</c:f>
              <c:numCache>
                <c:formatCode>General</c:formatCode>
                <c:ptCount val="53"/>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numCache>
            </c:numRef>
          </c:cat>
          <c:val>
            <c:numRef>
              <c:f>'DataFig8-9b'!$X$50:$X$102</c:f>
              <c:numCache>
                <c:formatCode>0.0%</c:formatCode>
                <c:ptCount val="53"/>
                <c:pt idx="25">
                  <c:v>0.36316</c:v>
                </c:pt>
                <c:pt idx="26">
                  <c:v>0.356897906983456</c:v>
                </c:pt>
                <c:pt idx="27">
                  <c:v>0.351655839577488</c:v>
                </c:pt>
                <c:pt idx="28">
                  <c:v>0.348228266803628</c:v>
                </c:pt>
                <c:pt idx="29">
                  <c:v>0.346167747485843</c:v>
                </c:pt>
                <c:pt idx="30">
                  <c:v>0.343179856366801</c:v>
                </c:pt>
                <c:pt idx="31">
                  <c:v>0.338013115889248</c:v>
                </c:pt>
                <c:pt idx="32">
                  <c:v>0.332259844058837</c:v>
                </c:pt>
                <c:pt idx="33">
                  <c:v>0.327742457082623</c:v>
                </c:pt>
                <c:pt idx="34">
                  <c:v>0.325781592373724</c:v>
                </c:pt>
                <c:pt idx="35">
                  <c:v>0.324063189324785</c:v>
                </c:pt>
                <c:pt idx="36">
                  <c:v>0.321985672694149</c:v>
                </c:pt>
                <c:pt idx="37">
                  <c:v>0.320619135036786</c:v>
                </c:pt>
                <c:pt idx="38">
                  <c:v>0.320347926197664</c:v>
                </c:pt>
                <c:pt idx="39">
                  <c:v>0.320800741803585</c:v>
                </c:pt>
                <c:pt idx="40">
                  <c:v>0.326518737331895</c:v>
                </c:pt>
                <c:pt idx="41">
                  <c:v>0.334203290521163</c:v>
                </c:pt>
                <c:pt idx="42">
                  <c:v>0.339594842186863</c:v>
                </c:pt>
                <c:pt idx="43">
                  <c:v>0.342913517685777</c:v>
                </c:pt>
                <c:pt idx="44">
                  <c:v>0.346459755545409</c:v>
                </c:pt>
                <c:pt idx="45">
                  <c:v>0.350719649720346</c:v>
                </c:pt>
                <c:pt idx="46">
                  <c:v>0.352183618646569</c:v>
                </c:pt>
                <c:pt idx="47">
                  <c:v>0.348932094256487</c:v>
                </c:pt>
                <c:pt idx="48">
                  <c:v>0.341320352514963</c:v>
                </c:pt>
                <c:pt idx="49">
                  <c:v>0.332291303877665</c:v>
                </c:pt>
                <c:pt idx="50">
                  <c:v>0.328546255732977</c:v>
                </c:pt>
                <c:pt idx="51">
                  <c:v>0.327529090554406</c:v>
                </c:pt>
                <c:pt idx="52">
                  <c:v>0.327213053361803</c:v>
                </c:pt>
              </c:numCache>
            </c:numRef>
          </c:val>
          <c:smooth val="0"/>
        </c:ser>
        <c:dLbls>
          <c:showLegendKey val="0"/>
          <c:showVal val="0"/>
          <c:showCatName val="0"/>
          <c:showSerName val="0"/>
          <c:showPercent val="0"/>
          <c:showBubbleSize val="0"/>
        </c:dLbls>
        <c:marker val="1"/>
        <c:smooth val="0"/>
        <c:axId val="1928026040"/>
        <c:axId val="1928029704"/>
      </c:lineChart>
      <c:catAx>
        <c:axId val="192802604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1928029704"/>
        <c:crossesAt val="0.0"/>
        <c:auto val="1"/>
        <c:lblAlgn val="ctr"/>
        <c:lblOffset val="100"/>
        <c:tickLblSkip val="5"/>
        <c:tickMarkSkip val="5"/>
        <c:noMultiLvlLbl val="0"/>
      </c:catAx>
      <c:valAx>
        <c:axId val="1928029704"/>
        <c:scaling>
          <c:orientation val="minMax"/>
          <c:max val="0.72"/>
          <c:min val="0.0"/>
        </c:scaling>
        <c:delete val="0"/>
        <c:axPos val="l"/>
        <c:majorGridlines>
          <c:spPr>
            <a:ln w="3175">
              <a:solidFill>
                <a:schemeClr val="bg1">
                  <a:lumMod val="65000"/>
                </a:schemeClr>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28026040"/>
        <c:crosses val="autoZero"/>
        <c:crossBetween val="midCat"/>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a:t>
            </a:r>
            <a:r>
              <a:rPr lang="fr-FR" sz="2000" b="1" baseline="0"/>
              <a:t> comparison of estimates</a:t>
            </a:r>
          </a:p>
        </c:rich>
      </c:tx>
      <c:layout>
        <c:manualLayout>
          <c:xMode val="edge"/>
          <c:yMode val="edge"/>
          <c:x val="0.191966657616074"/>
          <c:y val="3.56290305340792E-7"/>
        </c:manualLayout>
      </c:layout>
      <c:overlay val="0"/>
    </c:title>
    <c:autoTitleDeleted val="0"/>
    <c:plotArea>
      <c:layout>
        <c:manualLayout>
          <c:layoutTarget val="inner"/>
          <c:xMode val="edge"/>
          <c:yMode val="edge"/>
          <c:x val="0.0921275047515612"/>
          <c:y val="0.08738892649731"/>
          <c:w val="0.895738908498507"/>
          <c:h val="0.730702070046674"/>
        </c:manualLayout>
      </c:layout>
      <c:lineChart>
        <c:grouping val="standard"/>
        <c:varyColors val="0"/>
        <c:ser>
          <c:idx val="0"/>
          <c:order val="0"/>
          <c:tx>
            <c:v>Top 0.1 Saez-Zucman</c:v>
          </c:tx>
          <c:spPr>
            <a:ln w="22225">
              <a:solidFill>
                <a:srgbClr val="000000"/>
              </a:solidFill>
              <a:prstDash val="solid"/>
            </a:ln>
          </c:spPr>
          <c:marker>
            <c:symbol val="circle"/>
            <c:size val="8"/>
            <c:spPr>
              <a:solidFill>
                <a:sysClr val="windowText" lastClr="000000"/>
              </a:solidFill>
              <a:ln w="15875">
                <a:solidFill>
                  <a:srgbClr val="000000"/>
                </a:solidFill>
                <a:prstDash val="solid"/>
              </a:ln>
            </c:spPr>
          </c:marker>
          <c:cat>
            <c:numRef>
              <c:f>DataFig10!$A$9:$A$105</c:f>
              <c:numCache>
                <c:formatCode>General</c:formatCode>
                <c:ptCount val="97"/>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numCache>
            </c:numRef>
          </c:cat>
          <c:val>
            <c:numRef>
              <c:f>'DataFig1-6-7b'!$G$7:$G$102</c:f>
              <c:numCache>
                <c:formatCode>0.0%</c:formatCode>
                <c:ptCount val="96"/>
                <c:pt idx="0">
                  <c:v>0.220017007555753</c:v>
                </c:pt>
                <c:pt idx="1">
                  <c:v>0.176360898922465</c:v>
                </c:pt>
                <c:pt idx="2">
                  <c:v>0.184814385044375</c:v>
                </c:pt>
                <c:pt idx="3">
                  <c:v>0.149546239120481</c:v>
                </c:pt>
                <c:pt idx="4">
                  <c:v>0.1507951999603</c:v>
                </c:pt>
                <c:pt idx="5">
                  <c:v>0.171719464229059</c:v>
                </c:pt>
                <c:pt idx="6">
                  <c:v>0.149111023137705</c:v>
                </c:pt>
                <c:pt idx="7">
                  <c:v>0.160089676320447</c:v>
                </c:pt>
                <c:pt idx="8">
                  <c:v>0.186407630797141</c:v>
                </c:pt>
                <c:pt idx="9">
                  <c:v>0.202698955595958</c:v>
                </c:pt>
                <c:pt idx="10">
                  <c:v>0.226411862135567</c:v>
                </c:pt>
                <c:pt idx="11">
                  <c:v>0.246173475761623</c:v>
                </c:pt>
                <c:pt idx="12">
                  <c:v>0.247900424898164</c:v>
                </c:pt>
                <c:pt idx="13">
                  <c:v>0.229722373211112</c:v>
                </c:pt>
                <c:pt idx="14">
                  <c:v>0.216201481767133</c:v>
                </c:pt>
                <c:pt idx="15">
                  <c:v>0.224171747207859</c:v>
                </c:pt>
                <c:pt idx="16">
                  <c:v>0.221877668221508</c:v>
                </c:pt>
                <c:pt idx="17">
                  <c:v>0.217792661179378</c:v>
                </c:pt>
                <c:pt idx="18">
                  <c:v>0.207662750840695</c:v>
                </c:pt>
                <c:pt idx="19">
                  <c:v>0.199683619906148</c:v>
                </c:pt>
                <c:pt idx="20">
                  <c:v>0.197376594926006</c:v>
                </c:pt>
                <c:pt idx="21">
                  <c:v>0.167915825962136</c:v>
                </c:pt>
                <c:pt idx="22">
                  <c:v>0.174325117522262</c:v>
                </c:pt>
                <c:pt idx="23">
                  <c:v>0.15335431181742</c:v>
                </c:pt>
                <c:pt idx="24">
                  <c:v>0.133927145578348</c:v>
                </c:pt>
                <c:pt idx="25">
                  <c:v>0.129859972388532</c:v>
                </c:pt>
                <c:pt idx="26">
                  <c:v>0.126678952753615</c:v>
                </c:pt>
                <c:pt idx="27">
                  <c:v>0.121729930098372</c:v>
                </c:pt>
                <c:pt idx="28">
                  <c:v>0.118694800106689</c:v>
                </c:pt>
                <c:pt idx="29">
                  <c:v>0.109118808395294</c:v>
                </c:pt>
                <c:pt idx="30">
                  <c:v>0.104770813766533</c:v>
                </c:pt>
                <c:pt idx="31">
                  <c:v>0.103223438013103</c:v>
                </c:pt>
                <c:pt idx="32">
                  <c:v>0.0999517748449976</c:v>
                </c:pt>
                <c:pt idx="33">
                  <c:v>0.105869021806649</c:v>
                </c:pt>
                <c:pt idx="34">
                  <c:v>0.101307239412733</c:v>
                </c:pt>
                <c:pt idx="35">
                  <c:v>0.0994554188207558</c:v>
                </c:pt>
                <c:pt idx="36">
                  <c:v>0.0944392299225612</c:v>
                </c:pt>
                <c:pt idx="37">
                  <c:v>0.0950568830834937</c:v>
                </c:pt>
                <c:pt idx="38">
                  <c:v>0.0974356151072645</c:v>
                </c:pt>
                <c:pt idx="39">
                  <c:v>0.0996197383960225</c:v>
                </c:pt>
                <c:pt idx="40">
                  <c:v>0.0991034693142966</c:v>
                </c:pt>
                <c:pt idx="41">
                  <c:v>0.097240042081319</c:v>
                </c:pt>
                <c:pt idx="42">
                  <c:v>0.0982701214173208</c:v>
                </c:pt>
                <c:pt idx="43">
                  <c:v>0.100913412517372</c:v>
                </c:pt>
                <c:pt idx="44">
                  <c:v>0.100131580893922</c:v>
                </c:pt>
                <c:pt idx="45">
                  <c:v>0.10095</c:v>
                </c:pt>
                <c:pt idx="46">
                  <c:v>0.099115</c:v>
                </c:pt>
                <c:pt idx="47">
                  <c:v>0.09728</c:v>
                </c:pt>
                <c:pt idx="48">
                  <c:v>0.098875</c:v>
                </c:pt>
                <c:pt idx="49">
                  <c:v>0.10047</c:v>
                </c:pt>
                <c:pt idx="50">
                  <c:v>0.09403</c:v>
                </c:pt>
                <c:pt idx="51">
                  <c:v>0.09996</c:v>
                </c:pt>
                <c:pt idx="52">
                  <c:v>0.0998</c:v>
                </c:pt>
                <c:pt idx="53">
                  <c:v>0.09465</c:v>
                </c:pt>
                <c:pt idx="54">
                  <c:v>0.09223</c:v>
                </c:pt>
                <c:pt idx="55">
                  <c:v>0.08723</c:v>
                </c:pt>
                <c:pt idx="56">
                  <c:v>0.07969</c:v>
                </c:pt>
                <c:pt idx="57">
                  <c:v>0.07953</c:v>
                </c:pt>
                <c:pt idx="58">
                  <c:v>0.07597</c:v>
                </c:pt>
                <c:pt idx="59">
                  <c:v>0.07187</c:v>
                </c:pt>
                <c:pt idx="60">
                  <c:v>0.07332</c:v>
                </c:pt>
                <c:pt idx="61">
                  <c:v>0.07072</c:v>
                </c:pt>
                <c:pt idx="62">
                  <c:v>0.0789</c:v>
                </c:pt>
                <c:pt idx="63">
                  <c:v>0.08019</c:v>
                </c:pt>
                <c:pt idx="64">
                  <c:v>0.08765</c:v>
                </c:pt>
                <c:pt idx="65">
                  <c:v>0.09416</c:v>
                </c:pt>
                <c:pt idx="66">
                  <c:v>0.08938</c:v>
                </c:pt>
                <c:pt idx="67">
                  <c:v>0.09307</c:v>
                </c:pt>
                <c:pt idx="68">
                  <c:v>0.0966</c:v>
                </c:pt>
                <c:pt idx="69">
                  <c:v>0.09293</c:v>
                </c:pt>
                <c:pt idx="70">
                  <c:v>0.1015</c:v>
                </c:pt>
                <c:pt idx="71">
                  <c:v>0.11631</c:v>
                </c:pt>
                <c:pt idx="72">
                  <c:v>0.11501</c:v>
                </c:pt>
                <c:pt idx="73">
                  <c:v>0.1169</c:v>
                </c:pt>
                <c:pt idx="74">
                  <c:v>0.11177</c:v>
                </c:pt>
                <c:pt idx="75">
                  <c:v>0.12195</c:v>
                </c:pt>
                <c:pt idx="76">
                  <c:v>0.12464</c:v>
                </c:pt>
                <c:pt idx="77">
                  <c:v>0.121</c:v>
                </c:pt>
                <c:pt idx="78">
                  <c:v>0.12345</c:v>
                </c:pt>
                <c:pt idx="79">
                  <c:v>0.131569996476173</c:v>
                </c:pt>
                <c:pt idx="80">
                  <c:v>0.139400005340576</c:v>
                </c:pt>
                <c:pt idx="81">
                  <c:v>0.145190000534058</c:v>
                </c:pt>
                <c:pt idx="82">
                  <c:v>0.150299996137619</c:v>
                </c:pt>
                <c:pt idx="83">
                  <c:v>0.159899994730949</c:v>
                </c:pt>
                <c:pt idx="84">
                  <c:v>0.157100006937981</c:v>
                </c:pt>
                <c:pt idx="85">
                  <c:v>0.14546999335289</c:v>
                </c:pt>
                <c:pt idx="86">
                  <c:v>0.146720007061958</c:v>
                </c:pt>
                <c:pt idx="87">
                  <c:v>0.156210005283356</c:v>
                </c:pt>
                <c:pt idx="88">
                  <c:v>0.162970006465912</c:v>
                </c:pt>
                <c:pt idx="89">
                  <c:v>0.167679995298386</c:v>
                </c:pt>
                <c:pt idx="90">
                  <c:v>0.176709994673729</c:v>
                </c:pt>
                <c:pt idx="91">
                  <c:v>0.189750000834465</c:v>
                </c:pt>
                <c:pt idx="92">
                  <c:v>0.188690006732941</c:v>
                </c:pt>
                <c:pt idx="93">
                  <c:v>0.207080006599426</c:v>
                </c:pt>
                <c:pt idx="94">
                  <c:v>0.203349992632866</c:v>
                </c:pt>
                <c:pt idx="95">
                  <c:v>0.220080003142357</c:v>
                </c:pt>
              </c:numCache>
            </c:numRef>
          </c:val>
          <c:smooth val="0"/>
        </c:ser>
        <c:ser>
          <c:idx val="2"/>
          <c:order val="1"/>
          <c:tx>
            <c:v>Top 0.1 estate</c:v>
          </c:tx>
          <c:spPr>
            <a:ln>
              <a:solidFill>
                <a:sysClr val="windowText" lastClr="000000"/>
              </a:solidFill>
            </a:ln>
          </c:spPr>
          <c:marker>
            <c:symbol val="triangle"/>
            <c:size val="9"/>
            <c:spPr>
              <a:solidFill>
                <a:sysClr val="window" lastClr="FFFFFF"/>
              </a:solidFill>
              <a:ln>
                <a:solidFill>
                  <a:sysClr val="windowText" lastClr="000000"/>
                </a:solidFill>
              </a:ln>
            </c:spPr>
          </c:marker>
          <c:cat>
            <c:numRef>
              <c:f>DataFig10!$A$9:$A$105</c:f>
              <c:numCache>
                <c:formatCode>General</c:formatCode>
                <c:ptCount val="97"/>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numCache>
            </c:numRef>
          </c:cat>
          <c:val>
            <c:numRef>
              <c:f>DataFig10!$F$9:$F$104</c:f>
              <c:numCache>
                <c:formatCode>0.0%</c:formatCode>
                <c:ptCount val="96"/>
                <c:pt idx="0">
                  <c:v>0.193061767713019</c:v>
                </c:pt>
                <c:pt idx="1">
                  <c:v>0.200193501281872</c:v>
                </c:pt>
                <c:pt idx="2">
                  <c:v>0.223910726184854</c:v>
                </c:pt>
                <c:pt idx="3">
                  <c:v>0.203597572437087</c:v>
                </c:pt>
                <c:pt idx="4">
                  <c:v>0.175381326874758</c:v>
                </c:pt>
                <c:pt idx="5">
                  <c:v>0.175547274021422</c:v>
                </c:pt>
                <c:pt idx="6">
                  <c:v>0.177983190166954</c:v>
                </c:pt>
                <c:pt idx="7">
                  <c:v>0.189950391069693</c:v>
                </c:pt>
                <c:pt idx="8">
                  <c:v>0.184541182614765</c:v>
                </c:pt>
                <c:pt idx="9">
                  <c:v>0.18409556282227</c:v>
                </c:pt>
                <c:pt idx="10">
                  <c:v>0.212767961681528</c:v>
                </c:pt>
                <c:pt idx="11">
                  <c:v>0.19703247120687</c:v>
                </c:pt>
                <c:pt idx="12">
                  <c:v>0.208039882966105</c:v>
                </c:pt>
                <c:pt idx="13">
                  <c:v>0.228549695282695</c:v>
                </c:pt>
                <c:pt idx="14">
                  <c:v>0.187729365593268</c:v>
                </c:pt>
                <c:pt idx="15">
                  <c:v>0.146820469544654</c:v>
                </c:pt>
                <c:pt idx="16">
                  <c:v>0.162768164863337</c:v>
                </c:pt>
                <c:pt idx="17">
                  <c:v>0.149384671307104</c:v>
                </c:pt>
                <c:pt idx="18">
                  <c:v>0.149807269302837</c:v>
                </c:pt>
                <c:pt idx="19">
                  <c:v>0.166332052942837</c:v>
                </c:pt>
                <c:pt idx="20">
                  <c:v>0.142182189879457</c:v>
                </c:pt>
                <c:pt idx="21">
                  <c:v>0.1413254929541</c:v>
                </c:pt>
                <c:pt idx="22">
                  <c:v>0.131835321559001</c:v>
                </c:pt>
                <c:pt idx="23">
                  <c:v>0.124230901859387</c:v>
                </c:pt>
                <c:pt idx="24">
                  <c:v>0.123471457135481</c:v>
                </c:pt>
                <c:pt idx="25">
                  <c:v>0.113129627454803</c:v>
                </c:pt>
                <c:pt idx="26">
                  <c:v>0.109622834919394</c:v>
                </c:pt>
                <c:pt idx="27">
                  <c:v>0.113977541723728</c:v>
                </c:pt>
                <c:pt idx="28">
                  <c:v>0.105404102160105</c:v>
                </c:pt>
                <c:pt idx="29">
                  <c:v>0.102809966480769</c:v>
                </c:pt>
                <c:pt idx="30">
                  <c:v>0.102609592829591</c:v>
                </c:pt>
                <c:pt idx="31">
                  <c:v>0.0945265518714702</c:v>
                </c:pt>
                <c:pt idx="32">
                  <c:v>0.0903452187688896</c:v>
                </c:pt>
                <c:pt idx="33">
                  <c:v>0.0923969663680828</c:v>
                </c:pt>
                <c:pt idx="36">
                  <c:v>0.0972954087552616</c:v>
                </c:pt>
                <c:pt idx="37">
                  <c:v>0.095974404565718</c:v>
                </c:pt>
                <c:pt idx="39">
                  <c:v>0.104815059859718</c:v>
                </c:pt>
                <c:pt idx="41">
                  <c:v>0.100613832061221</c:v>
                </c:pt>
                <c:pt idx="43">
                  <c:v>0.105286055036234</c:v>
                </c:pt>
                <c:pt idx="45">
                  <c:v>0.103576427441097</c:v>
                </c:pt>
                <c:pt idx="48">
                  <c:v>0.10849859176596</c:v>
                </c:pt>
                <c:pt idx="52">
                  <c:v>0.0986683204711627</c:v>
                </c:pt>
                <c:pt idx="55">
                  <c:v>0.0989073908145203</c:v>
                </c:pt>
                <c:pt idx="59">
                  <c:v>0.0745397761534622</c:v>
                </c:pt>
                <c:pt idx="65">
                  <c:v>0.07328496</c:v>
                </c:pt>
                <c:pt idx="66">
                  <c:v>0.08396978</c:v>
                </c:pt>
                <c:pt idx="67">
                  <c:v>0.08604576</c:v>
                </c:pt>
                <c:pt idx="68">
                  <c:v>0.09448606</c:v>
                </c:pt>
                <c:pt idx="69">
                  <c:v>0.09606764</c:v>
                </c:pt>
                <c:pt idx="70">
                  <c:v>0.08983929</c:v>
                </c:pt>
                <c:pt idx="71">
                  <c:v>0.08954084</c:v>
                </c:pt>
                <c:pt idx="72">
                  <c:v>0.09300105</c:v>
                </c:pt>
                <c:pt idx="73">
                  <c:v>0.08729781</c:v>
                </c:pt>
                <c:pt idx="74">
                  <c:v>0.08952109</c:v>
                </c:pt>
                <c:pt idx="75">
                  <c:v>0.08993552</c:v>
                </c:pt>
                <c:pt idx="76">
                  <c:v>0.08692467</c:v>
                </c:pt>
                <c:pt idx="77">
                  <c:v>0.08998463</c:v>
                </c:pt>
                <c:pt idx="78">
                  <c:v>0.09290934</c:v>
                </c:pt>
                <c:pt idx="79">
                  <c:v>0.09079115</c:v>
                </c:pt>
                <c:pt idx="80">
                  <c:v>0.08918731</c:v>
                </c:pt>
                <c:pt idx="81">
                  <c:v>0.09381349</c:v>
                </c:pt>
                <c:pt idx="82">
                  <c:v>0.09401496</c:v>
                </c:pt>
                <c:pt idx="83">
                  <c:v>0.09061988</c:v>
                </c:pt>
                <c:pt idx="84">
                  <c:v>0.1076451</c:v>
                </c:pt>
                <c:pt idx="85">
                  <c:v>0.0972513</c:v>
                </c:pt>
                <c:pt idx="86">
                  <c:v>0.10170978</c:v>
                </c:pt>
                <c:pt idx="87">
                  <c:v>0.07979213</c:v>
                </c:pt>
                <c:pt idx="88">
                  <c:v>0.09847618</c:v>
                </c:pt>
                <c:pt idx="89">
                  <c:v>0.09004987</c:v>
                </c:pt>
                <c:pt idx="90">
                  <c:v>0.08781272</c:v>
                </c:pt>
                <c:pt idx="91">
                  <c:v>0.08709857</c:v>
                </c:pt>
                <c:pt idx="92">
                  <c:v>0.09522289</c:v>
                </c:pt>
                <c:pt idx="94">
                  <c:v>0.12014906</c:v>
                </c:pt>
                <c:pt idx="95">
                  <c:v>0.08670702</c:v>
                </c:pt>
              </c:numCache>
            </c:numRef>
          </c:val>
          <c:smooth val="0"/>
        </c:ser>
        <c:ser>
          <c:idx val="3"/>
          <c:order val="2"/>
          <c:spPr>
            <a:ln>
              <a:solidFill>
                <a:sysClr val="windowText" lastClr="000000"/>
              </a:solidFill>
            </a:ln>
          </c:spPr>
          <c:marker>
            <c:symbol val="diamond"/>
            <c:size val="9"/>
            <c:spPr>
              <a:solidFill>
                <a:sysClr val="window" lastClr="FFFFFF"/>
              </a:solidFill>
              <a:ln>
                <a:solidFill>
                  <a:sysClr val="windowText" lastClr="000000"/>
                </a:solidFill>
              </a:ln>
            </c:spPr>
          </c:marker>
          <c:cat>
            <c:numRef>
              <c:f>DataFig10!$A$9:$A$105</c:f>
              <c:numCache>
                <c:formatCode>General</c:formatCode>
                <c:ptCount val="97"/>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numCache>
            </c:numRef>
          </c:cat>
          <c:val>
            <c:numRef>
              <c:f>DataFig10!$H$9:$H$105</c:f>
              <c:numCache>
                <c:formatCode>General</c:formatCode>
                <c:ptCount val="97"/>
                <c:pt idx="72" formatCode="0.0%">
                  <c:v>0.1206468</c:v>
                </c:pt>
                <c:pt idx="75" formatCode="0.0%">
                  <c:v>0.1234892</c:v>
                </c:pt>
                <c:pt idx="78" formatCode="0.0%">
                  <c:v>0.1552653</c:v>
                </c:pt>
                <c:pt idx="81" formatCode="0.0%">
                  <c:v>0.1466178</c:v>
                </c:pt>
                <c:pt idx="84" formatCode="0.0%">
                  <c:v>0.1317843</c:v>
                </c:pt>
                <c:pt idx="87" formatCode="0.0%">
                  <c:v>0.1388906</c:v>
                </c:pt>
                <c:pt idx="90" formatCode="0.0%">
                  <c:v>0.1532645</c:v>
                </c:pt>
                <c:pt idx="93" formatCode="0.0%">
                  <c:v>0.156406</c:v>
                </c:pt>
                <c:pt idx="96" formatCode="0.0%">
                  <c:v>0.1722099</c:v>
                </c:pt>
              </c:numCache>
            </c:numRef>
          </c:val>
          <c:smooth val="0"/>
        </c:ser>
        <c:dLbls>
          <c:showLegendKey val="0"/>
          <c:showVal val="0"/>
          <c:showCatName val="0"/>
          <c:showSerName val="0"/>
          <c:showPercent val="0"/>
          <c:showBubbleSize val="0"/>
        </c:dLbls>
        <c:marker val="1"/>
        <c:smooth val="0"/>
        <c:axId val="1927775240"/>
        <c:axId val="1927781160"/>
      </c:lineChart>
      <c:catAx>
        <c:axId val="1927775240"/>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1927781160"/>
        <c:crossesAt val="0.0"/>
        <c:auto val="1"/>
        <c:lblAlgn val="ctr"/>
        <c:lblOffset val="100"/>
        <c:tickLblSkip val="5"/>
        <c:tickMarkSkip val="5"/>
        <c:noMultiLvlLbl val="0"/>
      </c:catAx>
      <c:valAx>
        <c:axId val="1927781160"/>
        <c:scaling>
          <c:orientation val="minMax"/>
          <c:max val="0.25"/>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wealth</a:t>
                </a:r>
              </a:p>
            </c:rich>
          </c:tx>
          <c:layout>
            <c:manualLayout>
              <c:xMode val="edge"/>
              <c:yMode val="edge"/>
              <c:x val="0.000286288351887049"/>
              <c:y val="0.2737506680443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27775240"/>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1750" b="1"/>
              <a:t>Top 0.1% capital</a:t>
            </a:r>
            <a:r>
              <a:rPr lang="fr-FR" sz="1750" b="1" baseline="0"/>
              <a:t> income</a:t>
            </a:r>
            <a:r>
              <a:rPr lang="fr-FR" sz="1750" b="1"/>
              <a:t> share</a:t>
            </a:r>
            <a:r>
              <a:rPr lang="fr-FR" sz="1750" b="1" baseline="0"/>
              <a:t>s: income tax vs. SCF vs. decedents</a:t>
            </a:r>
          </a:p>
        </c:rich>
      </c:tx>
      <c:layout>
        <c:manualLayout>
          <c:xMode val="edge"/>
          <c:yMode val="edge"/>
          <c:x val="0.131354113494434"/>
          <c:y val="3.56290305340792E-7"/>
        </c:manualLayout>
      </c:layout>
      <c:overlay val="0"/>
    </c:title>
    <c:autoTitleDeleted val="0"/>
    <c:plotArea>
      <c:layout>
        <c:manualLayout>
          <c:layoutTarget val="inner"/>
          <c:xMode val="edge"/>
          <c:yMode val="edge"/>
          <c:x val="0.0948861254412164"/>
          <c:y val="0.0760767093027399"/>
          <c:w val="0.851600977464024"/>
          <c:h val="0.694502975024049"/>
        </c:manualLayout>
      </c:layout>
      <c:lineChart>
        <c:grouping val="standard"/>
        <c:varyColors val="0"/>
        <c:ser>
          <c:idx val="2"/>
          <c:order val="0"/>
          <c:tx>
            <c:v>Top 0.1% income tax</c:v>
          </c:tx>
          <c:spPr>
            <a:ln>
              <a:solidFill>
                <a:sysClr val="windowText" lastClr="000000"/>
              </a:solidFill>
            </a:ln>
          </c:spPr>
          <c:marker>
            <c:symbol val="circle"/>
            <c:size val="9"/>
            <c:spPr>
              <a:solidFill>
                <a:sysClr val="windowText" lastClr="000000"/>
              </a:solidFill>
              <a:ln>
                <a:solidFill>
                  <a:sysClr val="windowText" lastClr="000000"/>
                </a:solidFill>
              </a:ln>
            </c:spPr>
          </c:marker>
          <c:cat>
            <c:numRef>
              <c:f>DataFig10!$A$71:$A$104</c:f>
              <c:numCache>
                <c:formatCode>General</c:formatCode>
                <c:ptCount val="34"/>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numCache>
            </c:numRef>
          </c:cat>
          <c:val>
            <c:numRef>
              <c:f>DataFig10!$V$71:$V$104</c:f>
              <c:numCache>
                <c:formatCode>0.0%</c:formatCode>
                <c:ptCount val="34"/>
                <c:pt idx="0">
                  <c:v>0.16233</c:v>
                </c:pt>
                <c:pt idx="1">
                  <c:v>0.15647</c:v>
                </c:pt>
                <c:pt idx="2">
                  <c:v>0.16128</c:v>
                </c:pt>
                <c:pt idx="3">
                  <c:v>0.18342</c:v>
                </c:pt>
                <c:pt idx="4">
                  <c:v>0.19219</c:v>
                </c:pt>
                <c:pt idx="5">
                  <c:v>0.2062</c:v>
                </c:pt>
                <c:pt idx="6">
                  <c:v>0.21531</c:v>
                </c:pt>
                <c:pt idx="7">
                  <c:v>0.26053</c:v>
                </c:pt>
                <c:pt idx="8">
                  <c:v>0.19727</c:v>
                </c:pt>
                <c:pt idx="9">
                  <c:v>0.24201</c:v>
                </c:pt>
                <c:pt idx="10">
                  <c:v>0.22035</c:v>
                </c:pt>
                <c:pt idx="11">
                  <c:v>0.21742</c:v>
                </c:pt>
                <c:pt idx="12">
                  <c:v>0.20224</c:v>
                </c:pt>
                <c:pt idx="13">
                  <c:v>0.22681</c:v>
                </c:pt>
                <c:pt idx="14">
                  <c:v>0.23383</c:v>
                </c:pt>
                <c:pt idx="15">
                  <c:v>0.24552</c:v>
                </c:pt>
                <c:pt idx="16">
                  <c:v>0.24862</c:v>
                </c:pt>
                <c:pt idx="17">
                  <c:v>0.274800002574921</c:v>
                </c:pt>
                <c:pt idx="18">
                  <c:v>0.287919998168945</c:v>
                </c:pt>
                <c:pt idx="19">
                  <c:v>0.307190001010895</c:v>
                </c:pt>
                <c:pt idx="20">
                  <c:v>0.315310001373291</c:v>
                </c:pt>
                <c:pt idx="21">
                  <c:v>0.339329987764358</c:v>
                </c:pt>
                <c:pt idx="22">
                  <c:v>0.310579985380173</c:v>
                </c:pt>
                <c:pt idx="23">
                  <c:v>0.303660005331039</c:v>
                </c:pt>
                <c:pt idx="24">
                  <c:v>0.322990000247955</c:v>
                </c:pt>
                <c:pt idx="25">
                  <c:v>0.350219994783401</c:v>
                </c:pt>
                <c:pt idx="26">
                  <c:v>0.364320009946823</c:v>
                </c:pt>
                <c:pt idx="27">
                  <c:v>0.374289989471435</c:v>
                </c:pt>
                <c:pt idx="28">
                  <c:v>0.383240014314651</c:v>
                </c:pt>
                <c:pt idx="29">
                  <c:v>0.381999999284744</c:v>
                </c:pt>
                <c:pt idx="30">
                  <c:v>0.343140006065369</c:v>
                </c:pt>
                <c:pt idx="31">
                  <c:v>0.384810000658035</c:v>
                </c:pt>
                <c:pt idx="32">
                  <c:v>0.369509994983673</c:v>
                </c:pt>
                <c:pt idx="33">
                  <c:v>0.422969996929169</c:v>
                </c:pt>
              </c:numCache>
            </c:numRef>
          </c:val>
          <c:smooth val="0"/>
        </c:ser>
        <c:ser>
          <c:idx val="0"/>
          <c:order val="1"/>
          <c:tx>
            <c:v>Top 0.1 weighetd estate-income</c:v>
          </c:tx>
          <c:spPr>
            <a:ln w="22225">
              <a:solidFill>
                <a:srgbClr val="000000"/>
              </a:solidFill>
              <a:prstDash val="solid"/>
            </a:ln>
          </c:spPr>
          <c:marker>
            <c:symbol val="triangle"/>
            <c:size val="10"/>
            <c:spPr>
              <a:solidFill>
                <a:sysClr val="window" lastClr="FFFFFF"/>
              </a:solidFill>
              <a:ln w="15875">
                <a:solidFill>
                  <a:srgbClr val="000000"/>
                </a:solidFill>
                <a:prstDash val="solid"/>
              </a:ln>
            </c:spPr>
          </c:marker>
          <c:cat>
            <c:numRef>
              <c:f>DataFig10!$A$71:$A$104</c:f>
              <c:numCache>
                <c:formatCode>General</c:formatCode>
                <c:ptCount val="34"/>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numCache>
            </c:numRef>
          </c:cat>
          <c:val>
            <c:numRef>
              <c:f>DataFig10!$W$71:$W$104</c:f>
              <c:numCache>
                <c:formatCode>0.0%</c:formatCode>
                <c:ptCount val="34"/>
                <c:pt idx="0">
                  <c:v>0.13507</c:v>
                </c:pt>
                <c:pt idx="1">
                  <c:v>0.1153</c:v>
                </c:pt>
                <c:pt idx="2">
                  <c:v>0.11397</c:v>
                </c:pt>
                <c:pt idx="3">
                  <c:v>0.13525</c:v>
                </c:pt>
                <c:pt idx="4">
                  <c:v>0.19782</c:v>
                </c:pt>
                <c:pt idx="5">
                  <c:v>0.15324</c:v>
                </c:pt>
                <c:pt idx="6">
                  <c:v>0.13089</c:v>
                </c:pt>
                <c:pt idx="7">
                  <c:v>0.1805</c:v>
                </c:pt>
                <c:pt idx="8">
                  <c:v>0.12448</c:v>
                </c:pt>
                <c:pt idx="9">
                  <c:v>0.1898</c:v>
                </c:pt>
                <c:pt idx="10">
                  <c:v>0.20837</c:v>
                </c:pt>
                <c:pt idx="11">
                  <c:v>0.1541</c:v>
                </c:pt>
                <c:pt idx="12">
                  <c:v>0.15343</c:v>
                </c:pt>
                <c:pt idx="13">
                  <c:v>0.15361</c:v>
                </c:pt>
                <c:pt idx="14">
                  <c:v>0.14034</c:v>
                </c:pt>
                <c:pt idx="15">
                  <c:v>0.19421</c:v>
                </c:pt>
                <c:pt idx="16">
                  <c:v>0.15853</c:v>
                </c:pt>
                <c:pt idx="17">
                  <c:v>0.16591</c:v>
                </c:pt>
                <c:pt idx="18">
                  <c:v>0.20625</c:v>
                </c:pt>
                <c:pt idx="19">
                  <c:v>0.20652</c:v>
                </c:pt>
                <c:pt idx="20">
                  <c:v>0.17538</c:v>
                </c:pt>
                <c:pt idx="21">
                  <c:v>0.18451</c:v>
                </c:pt>
                <c:pt idx="22">
                  <c:v>0.22639</c:v>
                </c:pt>
                <c:pt idx="23">
                  <c:v>0.22186</c:v>
                </c:pt>
                <c:pt idx="24">
                  <c:v>0.14938</c:v>
                </c:pt>
                <c:pt idx="25">
                  <c:v>0.17121</c:v>
                </c:pt>
                <c:pt idx="26">
                  <c:v>0.20065</c:v>
                </c:pt>
                <c:pt idx="27">
                  <c:v>0.18772</c:v>
                </c:pt>
                <c:pt idx="28">
                  <c:v>0.16595</c:v>
                </c:pt>
                <c:pt idx="29">
                  <c:v>0.20616</c:v>
                </c:pt>
                <c:pt idx="30">
                  <c:v>0.16307</c:v>
                </c:pt>
                <c:pt idx="31">
                  <c:v>0.18201</c:v>
                </c:pt>
                <c:pt idx="32">
                  <c:v>0.16873</c:v>
                </c:pt>
                <c:pt idx="33">
                  <c:v>0.17379</c:v>
                </c:pt>
              </c:numCache>
            </c:numRef>
          </c:val>
          <c:smooth val="0"/>
        </c:ser>
        <c:ser>
          <c:idx val="1"/>
          <c:order val="2"/>
          <c:tx>
            <c:v>Top 0.1 SCF</c:v>
          </c:tx>
          <c:spPr>
            <a:ln>
              <a:solidFill>
                <a:sysClr val="windowText" lastClr="000000"/>
              </a:solidFill>
            </a:ln>
          </c:spPr>
          <c:marker>
            <c:symbol val="diamond"/>
            <c:size val="11"/>
            <c:spPr>
              <a:solidFill>
                <a:sysClr val="window" lastClr="FFFFFF"/>
              </a:solidFill>
              <a:ln>
                <a:solidFill>
                  <a:sysClr val="windowText" lastClr="000000"/>
                </a:solidFill>
              </a:ln>
            </c:spPr>
          </c:marker>
          <c:cat>
            <c:numRef>
              <c:f>DataFig10!$A$71:$A$104</c:f>
              <c:numCache>
                <c:formatCode>General</c:formatCode>
                <c:ptCount val="34"/>
                <c:pt idx="0">
                  <c:v>1979.0</c:v>
                </c:pt>
                <c:pt idx="1">
                  <c:v>1980.0</c:v>
                </c:pt>
                <c:pt idx="2">
                  <c:v>1981.0</c:v>
                </c:pt>
                <c:pt idx="3">
                  <c:v>1982.0</c:v>
                </c:pt>
                <c:pt idx="4">
                  <c:v>1983.0</c:v>
                </c:pt>
                <c:pt idx="5">
                  <c:v>1984.0</c:v>
                </c:pt>
                <c:pt idx="6">
                  <c:v>1985.0</c:v>
                </c:pt>
                <c:pt idx="7">
                  <c:v>1986.0</c:v>
                </c:pt>
                <c:pt idx="8">
                  <c:v>1987.0</c:v>
                </c:pt>
                <c:pt idx="9">
                  <c:v>1988.0</c:v>
                </c:pt>
                <c:pt idx="10">
                  <c:v>1989.0</c:v>
                </c:pt>
                <c:pt idx="11">
                  <c:v>1990.0</c:v>
                </c:pt>
                <c:pt idx="12">
                  <c:v>1991.0</c:v>
                </c:pt>
                <c:pt idx="13">
                  <c:v>1992.0</c:v>
                </c:pt>
                <c:pt idx="14">
                  <c:v>1993.0</c:v>
                </c:pt>
                <c:pt idx="15">
                  <c:v>1994.0</c:v>
                </c:pt>
                <c:pt idx="16">
                  <c:v>1995.0</c:v>
                </c:pt>
                <c:pt idx="17">
                  <c:v>1996.0</c:v>
                </c:pt>
                <c:pt idx="18">
                  <c:v>1997.0</c:v>
                </c:pt>
                <c:pt idx="19">
                  <c:v>1998.0</c:v>
                </c:pt>
                <c:pt idx="20">
                  <c:v>1999.0</c:v>
                </c:pt>
                <c:pt idx="21">
                  <c:v>2000.0</c:v>
                </c:pt>
                <c:pt idx="22">
                  <c:v>2001.0</c:v>
                </c:pt>
                <c:pt idx="23">
                  <c:v>2002.0</c:v>
                </c:pt>
                <c:pt idx="24">
                  <c:v>2003.0</c:v>
                </c:pt>
                <c:pt idx="25">
                  <c:v>2004.0</c:v>
                </c:pt>
                <c:pt idx="26">
                  <c:v>2005.0</c:v>
                </c:pt>
                <c:pt idx="27">
                  <c:v>2006.0</c:v>
                </c:pt>
                <c:pt idx="28">
                  <c:v>2007.0</c:v>
                </c:pt>
                <c:pt idx="29">
                  <c:v>2008.0</c:v>
                </c:pt>
                <c:pt idx="30">
                  <c:v>2009.0</c:v>
                </c:pt>
                <c:pt idx="31">
                  <c:v>2010.0</c:v>
                </c:pt>
                <c:pt idx="32">
                  <c:v>2011.0</c:v>
                </c:pt>
                <c:pt idx="33">
                  <c:v>2012.0</c:v>
                </c:pt>
              </c:numCache>
            </c:numRef>
          </c:cat>
          <c:val>
            <c:numRef>
              <c:f>DataFig10!$Q$71:$Q$104</c:f>
              <c:numCache>
                <c:formatCode>General</c:formatCode>
                <c:ptCount val="34"/>
                <c:pt idx="9" formatCode="0.0%">
                  <c:v>0.2983392</c:v>
                </c:pt>
                <c:pt idx="12" formatCode="0.0%">
                  <c:v>0.2682294</c:v>
                </c:pt>
                <c:pt idx="15" formatCode="0.0%">
                  <c:v>0.2779063</c:v>
                </c:pt>
                <c:pt idx="18" formatCode="0.0%">
                  <c:v>0.2418429</c:v>
                </c:pt>
                <c:pt idx="21" formatCode="0.0%">
                  <c:v>0.3176245</c:v>
                </c:pt>
                <c:pt idx="24" formatCode="0.0%">
                  <c:v>0.2696121</c:v>
                </c:pt>
                <c:pt idx="27" formatCode="0.0%">
                  <c:v>0.2905924</c:v>
                </c:pt>
                <c:pt idx="30" formatCode="0.0%">
                  <c:v>0.2563955</c:v>
                </c:pt>
                <c:pt idx="33" formatCode="0.0%">
                  <c:v>0.3305725</c:v>
                </c:pt>
              </c:numCache>
            </c:numRef>
          </c:val>
          <c:smooth val="0"/>
        </c:ser>
        <c:dLbls>
          <c:showLegendKey val="0"/>
          <c:showVal val="0"/>
          <c:showCatName val="0"/>
          <c:showSerName val="0"/>
          <c:showPercent val="0"/>
          <c:showBubbleSize val="0"/>
        </c:dLbls>
        <c:marker val="1"/>
        <c:smooth val="0"/>
        <c:axId val="2001118504"/>
        <c:axId val="2001136136"/>
      </c:lineChart>
      <c:catAx>
        <c:axId val="200111850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2001136136"/>
        <c:crossesAt val="0.0"/>
        <c:auto val="1"/>
        <c:lblAlgn val="ctr"/>
        <c:lblOffset val="100"/>
        <c:tickLblSkip val="2"/>
        <c:tickMarkSkip val="2"/>
        <c:noMultiLvlLbl val="0"/>
      </c:catAx>
      <c:valAx>
        <c:axId val="2001136136"/>
        <c:scaling>
          <c:orientation val="minMax"/>
          <c:max val="0.45"/>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capital income</a:t>
                </a:r>
              </a:p>
            </c:rich>
          </c:tx>
          <c:layout>
            <c:manualLayout>
              <c:xMode val="edge"/>
              <c:yMode val="edge"/>
              <c:x val="0.000286288351887049"/>
              <c:y val="0.242076459899526"/>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01118504"/>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The composition of household wealth in the U.S.,</a:t>
            </a:r>
            <a:r>
              <a:rPr lang="fr-FR" sz="1800" baseline="0"/>
              <a:t> </a:t>
            </a:r>
            <a:r>
              <a:rPr lang="fr-FR" sz="1800"/>
              <a:t>1913-2013</a:t>
            </a:r>
          </a:p>
        </c:rich>
      </c:tx>
      <c:layout>
        <c:manualLayout>
          <c:xMode val="edge"/>
          <c:yMode val="edge"/>
          <c:x val="0.128723540591909"/>
          <c:y val="0.0158536715715965"/>
        </c:manualLayout>
      </c:layout>
      <c:overlay val="0"/>
    </c:title>
    <c:autoTitleDeleted val="0"/>
    <c:plotArea>
      <c:layout>
        <c:manualLayout>
          <c:layoutTarget val="inner"/>
          <c:xMode val="edge"/>
          <c:yMode val="edge"/>
          <c:x val="0.110164648384469"/>
          <c:y val="0.0815345423451028"/>
          <c:w val="0.862534890035297"/>
          <c:h val="0.734350126483058"/>
        </c:manualLayout>
      </c:layout>
      <c:areaChart>
        <c:grouping val="stacked"/>
        <c:varyColors val="0"/>
        <c:ser>
          <c:idx val="1"/>
          <c:order val="0"/>
          <c:tx>
            <c:strRef>
              <c:f>DataFig2!$B$2</c:f>
              <c:strCache>
                <c:ptCount val="1"/>
                <c:pt idx="0">
                  <c:v>Housing (net of morgages)</c:v>
                </c:pt>
              </c:strCache>
            </c:strRef>
          </c:tx>
          <c:spPr>
            <a:solidFill>
              <a:schemeClr val="tx1">
                <a:lumMod val="65000"/>
                <a:lumOff val="35000"/>
              </a:schemeClr>
            </a:solidFill>
            <a:ln w="12700">
              <a:solidFill>
                <a:schemeClr val="tx1"/>
              </a:solidFill>
            </a:ln>
          </c:spPr>
          <c:cat>
            <c:numRef>
              <c:f>DataFig2!$A$3:$A$103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DataFig2!$B$3:$B$103</c:f>
              <c:numCache>
                <c:formatCode>0%</c:formatCode>
                <c:ptCount val="101"/>
                <c:pt idx="0">
                  <c:v>0.840382423133455</c:v>
                </c:pt>
                <c:pt idx="1">
                  <c:v>1.005756095751383</c:v>
                </c:pt>
                <c:pt idx="2">
                  <c:v>1.0483397054353</c:v>
                </c:pt>
                <c:pt idx="3">
                  <c:v>0.909841487358407</c:v>
                </c:pt>
                <c:pt idx="4">
                  <c:v>0.828852649356186</c:v>
                </c:pt>
                <c:pt idx="5">
                  <c:v>0.726069764900457</c:v>
                </c:pt>
                <c:pt idx="6">
                  <c:v>0.707223267869539</c:v>
                </c:pt>
                <c:pt idx="7">
                  <c:v>0.655682903884507</c:v>
                </c:pt>
                <c:pt idx="8">
                  <c:v>0.872885835918308</c:v>
                </c:pt>
                <c:pt idx="9">
                  <c:v>0.906022357823264</c:v>
                </c:pt>
                <c:pt idx="10">
                  <c:v>0.823883906930363</c:v>
                </c:pt>
                <c:pt idx="11">
                  <c:v>0.883429474486937</c:v>
                </c:pt>
                <c:pt idx="12">
                  <c:v>0.901746783680885</c:v>
                </c:pt>
                <c:pt idx="13">
                  <c:v>0.84123425020528</c:v>
                </c:pt>
                <c:pt idx="14">
                  <c:v>0.819440366322431</c:v>
                </c:pt>
                <c:pt idx="15">
                  <c:v>0.841931777880243</c:v>
                </c:pt>
                <c:pt idx="16">
                  <c:v>0.831600447353103</c:v>
                </c:pt>
                <c:pt idx="17">
                  <c:v>0.899425902697282</c:v>
                </c:pt>
                <c:pt idx="18">
                  <c:v>0.922293406119027</c:v>
                </c:pt>
                <c:pt idx="19">
                  <c:v>0.986156747231442</c:v>
                </c:pt>
                <c:pt idx="20">
                  <c:v>1.08718441891432</c:v>
                </c:pt>
                <c:pt idx="21">
                  <c:v>1.026457217538047</c:v>
                </c:pt>
                <c:pt idx="22">
                  <c:v>0.955154875843093</c:v>
                </c:pt>
                <c:pt idx="23">
                  <c:v>0.957697763690498</c:v>
                </c:pt>
                <c:pt idx="24">
                  <c:v>0.963636858469337</c:v>
                </c:pt>
                <c:pt idx="25">
                  <c:v>1.085046632256274</c:v>
                </c:pt>
                <c:pt idx="26">
                  <c:v>1.031617327636901</c:v>
                </c:pt>
                <c:pt idx="27">
                  <c:v>1.026471817535483</c:v>
                </c:pt>
                <c:pt idx="28">
                  <c:v>0.854213783235717</c:v>
                </c:pt>
                <c:pt idx="29">
                  <c:v>0.649536271883073</c:v>
                </c:pt>
                <c:pt idx="30">
                  <c:v>0.566715539543316</c:v>
                </c:pt>
                <c:pt idx="31">
                  <c:v>0.634620297294862</c:v>
                </c:pt>
                <c:pt idx="32">
                  <c:v>0.762929857612555</c:v>
                </c:pt>
                <c:pt idx="33">
                  <c:v>0.878657320099256</c:v>
                </c:pt>
                <c:pt idx="34">
                  <c:v>0.981893835616438</c:v>
                </c:pt>
                <c:pt idx="35">
                  <c:v>1.02262015503876</c:v>
                </c:pt>
                <c:pt idx="36">
                  <c:v>1.118617708333333</c:v>
                </c:pt>
                <c:pt idx="37">
                  <c:v>1.08220468164794</c:v>
                </c:pt>
                <c:pt idx="38">
                  <c:v>1.022191396103896</c:v>
                </c:pt>
                <c:pt idx="39">
                  <c:v>1.03314517611026</c:v>
                </c:pt>
                <c:pt idx="40">
                  <c:v>1.027822590011614</c:v>
                </c:pt>
                <c:pt idx="41">
                  <c:v>1.069093931475029</c:v>
                </c:pt>
                <c:pt idx="42">
                  <c:v>1.021673463983051</c:v>
                </c:pt>
                <c:pt idx="43">
                  <c:v>1.009854701920678</c:v>
                </c:pt>
                <c:pt idx="44">
                  <c:v>1.00369313304721</c:v>
                </c:pt>
                <c:pt idx="45">
                  <c:v>1.029590370018975</c:v>
                </c:pt>
                <c:pt idx="46">
                  <c:v>0.96918864229765</c:v>
                </c:pt>
                <c:pt idx="47">
                  <c:v>0.96008730985622</c:v>
                </c:pt>
                <c:pt idx="48">
                  <c:v>0.964760659694288</c:v>
                </c:pt>
                <c:pt idx="49">
                  <c:v>0.927353792974589</c:v>
                </c:pt>
                <c:pt idx="50">
                  <c:v>0.888453318037416</c:v>
                </c:pt>
                <c:pt idx="51">
                  <c:v>0.839195791550222</c:v>
                </c:pt>
                <c:pt idx="52">
                  <c:v>0.793922383764955</c:v>
                </c:pt>
                <c:pt idx="53">
                  <c:v>0.766682228706405</c:v>
                </c:pt>
                <c:pt idx="54">
                  <c:v>0.772867140226256</c:v>
                </c:pt>
                <c:pt idx="55">
                  <c:v>0.774615490926571</c:v>
                </c:pt>
                <c:pt idx="56">
                  <c:v>0.796987159533074</c:v>
                </c:pt>
                <c:pt idx="57">
                  <c:v>0.820265290926497</c:v>
                </c:pt>
                <c:pt idx="58">
                  <c:v>0.821244886922321</c:v>
                </c:pt>
                <c:pt idx="59">
                  <c:v>0.837207524487979</c:v>
                </c:pt>
                <c:pt idx="60">
                  <c:v>0.867546141607001</c:v>
                </c:pt>
                <c:pt idx="61">
                  <c:v>0.875728383180338</c:v>
                </c:pt>
                <c:pt idx="62">
                  <c:v>0.869224174763972</c:v>
                </c:pt>
                <c:pt idx="63">
                  <c:v>0.872853108744117</c:v>
                </c:pt>
                <c:pt idx="64">
                  <c:v>0.902430922332796</c:v>
                </c:pt>
                <c:pt idx="65">
                  <c:v>0.937206709690132</c:v>
                </c:pt>
                <c:pt idx="66">
                  <c:v>0.99009214037897</c:v>
                </c:pt>
                <c:pt idx="67">
                  <c:v>1.059994292895995</c:v>
                </c:pt>
                <c:pt idx="68">
                  <c:v>1.066954208148121</c:v>
                </c:pt>
                <c:pt idx="69">
                  <c:v>1.10709352555978</c:v>
                </c:pt>
                <c:pt idx="70">
                  <c:v>1.065896569188041</c:v>
                </c:pt>
                <c:pt idx="71">
                  <c:v>1.020003731126597</c:v>
                </c:pt>
                <c:pt idx="72">
                  <c:v>1.067358978882797</c:v>
                </c:pt>
                <c:pt idx="73">
                  <c:v>1.11801885297022</c:v>
                </c:pt>
                <c:pt idx="74">
                  <c:v>1.120064709166829</c:v>
                </c:pt>
                <c:pt idx="75">
                  <c:v>1.095774535986113</c:v>
                </c:pt>
                <c:pt idx="76">
                  <c:v>1.100940947680984</c:v>
                </c:pt>
                <c:pt idx="77">
                  <c:v>1.078544280296261</c:v>
                </c:pt>
                <c:pt idx="78">
                  <c:v>1.045946144501648</c:v>
                </c:pt>
                <c:pt idx="79">
                  <c:v>1.002329808898667</c:v>
                </c:pt>
                <c:pt idx="80">
                  <c:v>0.987257619726142</c:v>
                </c:pt>
                <c:pt idx="81">
                  <c:v>0.95707770919514</c:v>
                </c:pt>
                <c:pt idx="82">
                  <c:v>0.937360452195385</c:v>
                </c:pt>
                <c:pt idx="83">
                  <c:v>0.908237216279677</c:v>
                </c:pt>
                <c:pt idx="84">
                  <c:v>0.885711418080321</c:v>
                </c:pt>
                <c:pt idx="85">
                  <c:v>0.888672622911178</c:v>
                </c:pt>
                <c:pt idx="86">
                  <c:v>0.912684205468262</c:v>
                </c:pt>
                <c:pt idx="87">
                  <c:v>0.967172779836084</c:v>
                </c:pt>
                <c:pt idx="88">
                  <c:v>1.0658889390937</c:v>
                </c:pt>
                <c:pt idx="89">
                  <c:v>1.133098741098677</c:v>
                </c:pt>
                <c:pt idx="90">
                  <c:v>1.179105629447903</c:v>
                </c:pt>
                <c:pt idx="91">
                  <c:v>1.250021535163032</c:v>
                </c:pt>
                <c:pt idx="92">
                  <c:v>1.379664451324757</c:v>
                </c:pt>
                <c:pt idx="93">
                  <c:v>1.377332192123151</c:v>
                </c:pt>
                <c:pt idx="94">
                  <c:v>1.184871958543672</c:v>
                </c:pt>
                <c:pt idx="95">
                  <c:v>0.872813707977277</c:v>
                </c:pt>
                <c:pt idx="96">
                  <c:v>0.685664805667115</c:v>
                </c:pt>
                <c:pt idx="97">
                  <c:v>0.623378790376388</c:v>
                </c:pt>
                <c:pt idx="98">
                  <c:v>0.599844509934618</c:v>
                </c:pt>
                <c:pt idx="99">
                  <c:v>0.64507610789296</c:v>
                </c:pt>
                <c:pt idx="100">
                  <c:v>0.780347287869329</c:v>
                </c:pt>
              </c:numCache>
            </c:numRef>
          </c:val>
        </c:ser>
        <c:ser>
          <c:idx val="5"/>
          <c:order val="1"/>
          <c:tx>
            <c:strRef>
              <c:f>DataFig2!$C$2</c:f>
              <c:strCache>
                <c:ptCount val="1"/>
                <c:pt idx="0">
                  <c:v>Sole proprietorships and partnerships</c:v>
                </c:pt>
              </c:strCache>
            </c:strRef>
          </c:tx>
          <c:spPr>
            <a:solidFill>
              <a:schemeClr val="bg1">
                <a:lumMod val="65000"/>
              </a:schemeClr>
            </a:solidFill>
            <a:ln w="12700">
              <a:solidFill>
                <a:schemeClr val="tx1"/>
              </a:solidFill>
            </a:ln>
          </c:spPr>
          <c:cat>
            <c:numRef>
              <c:f>DataFig2!$A$3:$A$103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DataFig2!$C$3:$C$103</c:f>
              <c:numCache>
                <c:formatCode>0%</c:formatCode>
                <c:ptCount val="101"/>
                <c:pt idx="0">
                  <c:v>1.829664888472773</c:v>
                </c:pt>
                <c:pt idx="1">
                  <c:v>1.96539247752225</c:v>
                </c:pt>
                <c:pt idx="2">
                  <c:v>1.96015395763723</c:v>
                </c:pt>
                <c:pt idx="3">
                  <c:v>1.714055205748859</c:v>
                </c:pt>
                <c:pt idx="4">
                  <c:v>1.54196993969993</c:v>
                </c:pt>
                <c:pt idx="5">
                  <c:v>1.355818657989254</c:v>
                </c:pt>
                <c:pt idx="6">
                  <c:v>1.401311555505386</c:v>
                </c:pt>
                <c:pt idx="7">
                  <c:v>1.22092554147047</c:v>
                </c:pt>
                <c:pt idx="8">
                  <c:v>1.330483125571612</c:v>
                </c:pt>
                <c:pt idx="9">
                  <c:v>1.244017324881565</c:v>
                </c:pt>
                <c:pt idx="10">
                  <c:v>1.051524880081697</c:v>
                </c:pt>
                <c:pt idx="11">
                  <c:v>1.02456583415349</c:v>
                </c:pt>
                <c:pt idx="12">
                  <c:v>0.999625759796637</c:v>
                </c:pt>
                <c:pt idx="13">
                  <c:v>0.942393935325906</c:v>
                </c:pt>
                <c:pt idx="14">
                  <c:v>0.982397794415163</c:v>
                </c:pt>
                <c:pt idx="15">
                  <c:v>1.036057700650638</c:v>
                </c:pt>
                <c:pt idx="16">
                  <c:v>0.968098005013741</c:v>
                </c:pt>
                <c:pt idx="17">
                  <c:v>0.974614674131289</c:v>
                </c:pt>
                <c:pt idx="18">
                  <c:v>0.956742017370702</c:v>
                </c:pt>
                <c:pt idx="19">
                  <c:v>0.992932920962845</c:v>
                </c:pt>
                <c:pt idx="20">
                  <c:v>1.051213631219752</c:v>
                </c:pt>
                <c:pt idx="21">
                  <c:v>0.970614089638488</c:v>
                </c:pt>
                <c:pt idx="22">
                  <c:v>0.94927743378674</c:v>
                </c:pt>
                <c:pt idx="23">
                  <c:v>0.999796030571352</c:v>
                </c:pt>
                <c:pt idx="24">
                  <c:v>0.889931687878036</c:v>
                </c:pt>
                <c:pt idx="25">
                  <c:v>0.906798404098532</c:v>
                </c:pt>
                <c:pt idx="26">
                  <c:v>0.877327406276472</c:v>
                </c:pt>
                <c:pt idx="27">
                  <c:v>0.781315802904194</c:v>
                </c:pt>
                <c:pt idx="28">
                  <c:v>0.613385699490981</c:v>
                </c:pt>
                <c:pt idx="29">
                  <c:v>0.522671534221777</c:v>
                </c:pt>
                <c:pt idx="30">
                  <c:v>0.498893687777504</c:v>
                </c:pt>
                <c:pt idx="31">
                  <c:v>0.532864151664186</c:v>
                </c:pt>
                <c:pt idx="32">
                  <c:v>0.615339449903215</c:v>
                </c:pt>
                <c:pt idx="33">
                  <c:v>0.70708635235732</c:v>
                </c:pt>
                <c:pt idx="34">
                  <c:v>0.755321917808219</c:v>
                </c:pt>
                <c:pt idx="35">
                  <c:v>0.742708486332109</c:v>
                </c:pt>
                <c:pt idx="36">
                  <c:v>0.782162916666667</c:v>
                </c:pt>
                <c:pt idx="37">
                  <c:v>0.721293632958801</c:v>
                </c:pt>
                <c:pt idx="38">
                  <c:v>0.677553733766234</c:v>
                </c:pt>
                <c:pt idx="39">
                  <c:v>0.673257580398162</c:v>
                </c:pt>
                <c:pt idx="40">
                  <c:v>0.635861643437863</c:v>
                </c:pt>
                <c:pt idx="41">
                  <c:v>0.636811120789779</c:v>
                </c:pt>
                <c:pt idx="42">
                  <c:v>0.592464512711864</c:v>
                </c:pt>
                <c:pt idx="43">
                  <c:v>0.585668246445498</c:v>
                </c:pt>
                <c:pt idx="44">
                  <c:v>0.592605030996662</c:v>
                </c:pt>
                <c:pt idx="45">
                  <c:v>0.620230313092979</c:v>
                </c:pt>
                <c:pt idx="46">
                  <c:v>0.586837249782419</c:v>
                </c:pt>
                <c:pt idx="47">
                  <c:v>0.567124296728485</c:v>
                </c:pt>
                <c:pt idx="48">
                  <c:v>0.560212590506838</c:v>
                </c:pt>
                <c:pt idx="49">
                  <c:v>0.539430680119581</c:v>
                </c:pt>
                <c:pt idx="50">
                  <c:v>0.52686471937875</c:v>
                </c:pt>
                <c:pt idx="51">
                  <c:v>0.510269686010192</c:v>
                </c:pt>
                <c:pt idx="52">
                  <c:v>0.498134787217931</c:v>
                </c:pt>
                <c:pt idx="53">
                  <c:v>0.487559121856329</c:v>
                </c:pt>
                <c:pt idx="54">
                  <c:v>0.488039397526966</c:v>
                </c:pt>
                <c:pt idx="55">
                  <c:v>0.472731402475664</c:v>
                </c:pt>
                <c:pt idx="56">
                  <c:v>0.464742857142857</c:v>
                </c:pt>
                <c:pt idx="57">
                  <c:v>0.466443516647165</c:v>
                </c:pt>
                <c:pt idx="58">
                  <c:v>0.462329056047198</c:v>
                </c:pt>
                <c:pt idx="59">
                  <c:v>0.465010685663402</c:v>
                </c:pt>
                <c:pt idx="60">
                  <c:v>0.470313245823389</c:v>
                </c:pt>
                <c:pt idx="61">
                  <c:v>0.493466834468463</c:v>
                </c:pt>
                <c:pt idx="62">
                  <c:v>0.507588415684653</c:v>
                </c:pt>
                <c:pt idx="63">
                  <c:v>0.506667760713401</c:v>
                </c:pt>
                <c:pt idx="64">
                  <c:v>0.509193222883193</c:v>
                </c:pt>
                <c:pt idx="65">
                  <c:v>0.516793339573378</c:v>
                </c:pt>
                <c:pt idx="66">
                  <c:v>0.543706809892358</c:v>
                </c:pt>
                <c:pt idx="67">
                  <c:v>0.572457454260755</c:v>
                </c:pt>
                <c:pt idx="68">
                  <c:v>0.557191726975497</c:v>
                </c:pt>
                <c:pt idx="69">
                  <c:v>0.554745123926207</c:v>
                </c:pt>
                <c:pt idx="70">
                  <c:v>0.52462166312694</c:v>
                </c:pt>
                <c:pt idx="71">
                  <c:v>0.469381112078978</c:v>
                </c:pt>
                <c:pt idx="72">
                  <c:v>0.436357920308344</c:v>
                </c:pt>
                <c:pt idx="73">
                  <c:v>0.425439608128476</c:v>
                </c:pt>
                <c:pt idx="74">
                  <c:v>0.413386264323169</c:v>
                </c:pt>
                <c:pt idx="75">
                  <c:v>0.401229202830819</c:v>
                </c:pt>
                <c:pt idx="76">
                  <c:v>0.396830841453724</c:v>
                </c:pt>
                <c:pt idx="77">
                  <c:v>0.385750481523401</c:v>
                </c:pt>
                <c:pt idx="78">
                  <c:v>0.369774859721178</c:v>
                </c:pt>
                <c:pt idx="79">
                  <c:v>0.33722321217521</c:v>
                </c:pt>
                <c:pt idx="80">
                  <c:v>0.322004882880378</c:v>
                </c:pt>
                <c:pt idx="81">
                  <c:v>0.314627455131755</c:v>
                </c:pt>
                <c:pt idx="82">
                  <c:v>0.314337734393086</c:v>
                </c:pt>
                <c:pt idx="83">
                  <c:v>0.308095805432356</c:v>
                </c:pt>
                <c:pt idx="84">
                  <c:v>0.310123943146713</c:v>
                </c:pt>
                <c:pt idx="85">
                  <c:v>0.321950288266962</c:v>
                </c:pt>
                <c:pt idx="86">
                  <c:v>0.325144142520782</c:v>
                </c:pt>
                <c:pt idx="87">
                  <c:v>0.327558577523296</c:v>
                </c:pt>
                <c:pt idx="88">
                  <c:v>0.337062327156327</c:v>
                </c:pt>
                <c:pt idx="89">
                  <c:v>0.336645070362835</c:v>
                </c:pt>
                <c:pt idx="90">
                  <c:v>0.339613795340727</c:v>
                </c:pt>
                <c:pt idx="91">
                  <c:v>0.364762548738723</c:v>
                </c:pt>
                <c:pt idx="92">
                  <c:v>0.396450003558782</c:v>
                </c:pt>
                <c:pt idx="93">
                  <c:v>0.416550796348127</c:v>
                </c:pt>
                <c:pt idx="94">
                  <c:v>0.460848393851348</c:v>
                </c:pt>
                <c:pt idx="95">
                  <c:v>0.46800844880027</c:v>
                </c:pt>
                <c:pt idx="96">
                  <c:v>0.428807840113474</c:v>
                </c:pt>
                <c:pt idx="97">
                  <c:v>0.398521727697319</c:v>
                </c:pt>
                <c:pt idx="98">
                  <c:v>0.409634036832606</c:v>
                </c:pt>
                <c:pt idx="99">
                  <c:v>0.407583492661431</c:v>
                </c:pt>
                <c:pt idx="100">
                  <c:v>0.412658357972436</c:v>
                </c:pt>
              </c:numCache>
            </c:numRef>
          </c:val>
        </c:ser>
        <c:ser>
          <c:idx val="2"/>
          <c:order val="2"/>
          <c:tx>
            <c:strRef>
              <c:f>DataFig2!$D$2</c:f>
              <c:strCache>
                <c:ptCount val="1"/>
                <c:pt idx="0">
                  <c:v>Equities</c:v>
                </c:pt>
              </c:strCache>
            </c:strRef>
          </c:tx>
          <c:spPr>
            <a:solidFill>
              <a:schemeClr val="bg1">
                <a:lumMod val="85000"/>
              </a:schemeClr>
            </a:solidFill>
            <a:ln w="12700">
              <a:solidFill>
                <a:schemeClr val="tx1"/>
              </a:solidFill>
            </a:ln>
          </c:spPr>
          <c:cat>
            <c:numRef>
              <c:f>DataFig2!$A$3:$A$103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DataFig2!$D$3:$D$103</c:f>
              <c:numCache>
                <c:formatCode>0%</c:formatCode>
                <c:ptCount val="101"/>
                <c:pt idx="0">
                  <c:v>0.844771618381942</c:v>
                </c:pt>
                <c:pt idx="1">
                  <c:v>0.871667176575601</c:v>
                </c:pt>
                <c:pt idx="2">
                  <c:v>0.979077040863486</c:v>
                </c:pt>
                <c:pt idx="3">
                  <c:v>0.9519271128759</c:v>
                </c:pt>
                <c:pt idx="4">
                  <c:v>0.730374025609523</c:v>
                </c:pt>
                <c:pt idx="5">
                  <c:v>0.563858696694728</c:v>
                </c:pt>
                <c:pt idx="6">
                  <c:v>0.620882469431478</c:v>
                </c:pt>
                <c:pt idx="7">
                  <c:v>0.529958976227972</c:v>
                </c:pt>
                <c:pt idx="8">
                  <c:v>0.630599183212797</c:v>
                </c:pt>
                <c:pt idx="9">
                  <c:v>0.740919508308557</c:v>
                </c:pt>
                <c:pt idx="10">
                  <c:v>0.692474132275339</c:v>
                </c:pt>
                <c:pt idx="11">
                  <c:v>0.742543773557585</c:v>
                </c:pt>
                <c:pt idx="12">
                  <c:v>0.853624153914122</c:v>
                </c:pt>
                <c:pt idx="13">
                  <c:v>0.916755819276782</c:v>
                </c:pt>
                <c:pt idx="14">
                  <c:v>1.116300647452626</c:v>
                </c:pt>
                <c:pt idx="15">
                  <c:v>1.439060506716734</c:v>
                </c:pt>
                <c:pt idx="16">
                  <c:v>1.478745349984819</c:v>
                </c:pt>
                <c:pt idx="17">
                  <c:v>1.374877228330229</c:v>
                </c:pt>
                <c:pt idx="18">
                  <c:v>1.067380561717542</c:v>
                </c:pt>
                <c:pt idx="19">
                  <c:v>0.870183763902214</c:v>
                </c:pt>
                <c:pt idx="20">
                  <c:v>0.96938676304168</c:v>
                </c:pt>
                <c:pt idx="21">
                  <c:v>0.922753263928864</c:v>
                </c:pt>
                <c:pt idx="22">
                  <c:v>0.94150303298057</c:v>
                </c:pt>
                <c:pt idx="23">
                  <c:v>1.124196163336671</c:v>
                </c:pt>
                <c:pt idx="24">
                  <c:v>0.943721188299723</c:v>
                </c:pt>
                <c:pt idx="25">
                  <c:v>0.866935376537907</c:v>
                </c:pt>
                <c:pt idx="26">
                  <c:v>0.857869739675367</c:v>
                </c:pt>
                <c:pt idx="27">
                  <c:v>0.710997339183129</c:v>
                </c:pt>
                <c:pt idx="28">
                  <c:v>0.473372829511455</c:v>
                </c:pt>
                <c:pt idx="29">
                  <c:v>0.350324520727263</c:v>
                </c:pt>
                <c:pt idx="30">
                  <c:v>0.331740249308124</c:v>
                </c:pt>
                <c:pt idx="31">
                  <c:v>0.36631450170907</c:v>
                </c:pt>
                <c:pt idx="32">
                  <c:v>0.458421490879496</c:v>
                </c:pt>
                <c:pt idx="33">
                  <c:v>0.488081284848908</c:v>
                </c:pt>
                <c:pt idx="34">
                  <c:v>0.427152630383737</c:v>
                </c:pt>
                <c:pt idx="35">
                  <c:v>0.375307388567559</c:v>
                </c:pt>
                <c:pt idx="36">
                  <c:v>0.398685059441415</c:v>
                </c:pt>
                <c:pt idx="37">
                  <c:v>0.416314767330916</c:v>
                </c:pt>
                <c:pt idx="38">
                  <c:v>0.43104417742644</c:v>
                </c:pt>
                <c:pt idx="39">
                  <c:v>0.437269572072124</c:v>
                </c:pt>
                <c:pt idx="40">
                  <c:v>0.406903925772017</c:v>
                </c:pt>
                <c:pt idx="41">
                  <c:v>0.473786233533655</c:v>
                </c:pt>
                <c:pt idx="42">
                  <c:v>0.561479222518598</c:v>
                </c:pt>
                <c:pt idx="43">
                  <c:v>0.614842654891063</c:v>
                </c:pt>
                <c:pt idx="44">
                  <c:v>0.584316113251087</c:v>
                </c:pt>
                <c:pt idx="45">
                  <c:v>0.641609315547674</c:v>
                </c:pt>
                <c:pt idx="46">
                  <c:v>0.708247993578244</c:v>
                </c:pt>
                <c:pt idx="47">
                  <c:v>0.717480329852138</c:v>
                </c:pt>
                <c:pt idx="48">
                  <c:v>0.778251910985245</c:v>
                </c:pt>
                <c:pt idx="49">
                  <c:v>0.787382306547197</c:v>
                </c:pt>
                <c:pt idx="50">
                  <c:v>0.766692919121852</c:v>
                </c:pt>
                <c:pt idx="51">
                  <c:v>0.805008047377411</c:v>
                </c:pt>
                <c:pt idx="52">
                  <c:v>0.849534225506606</c:v>
                </c:pt>
                <c:pt idx="53">
                  <c:v>0.784128177472885</c:v>
                </c:pt>
                <c:pt idx="54">
                  <c:v>0.787182430944699</c:v>
                </c:pt>
                <c:pt idx="55">
                  <c:v>0.876097177583007</c:v>
                </c:pt>
                <c:pt idx="56">
                  <c:v>0.803511009514506</c:v>
                </c:pt>
                <c:pt idx="57">
                  <c:v>0.684669202604285</c:v>
                </c:pt>
                <c:pt idx="58">
                  <c:v>0.670875515016205</c:v>
                </c:pt>
                <c:pt idx="59">
                  <c:v>0.723655655644849</c:v>
                </c:pt>
                <c:pt idx="60">
                  <c:v>0.624554338770574</c:v>
                </c:pt>
                <c:pt idx="61">
                  <c:v>0.411110912399426</c:v>
                </c:pt>
                <c:pt idx="62">
                  <c:v>0.34757139281236</c:v>
                </c:pt>
                <c:pt idx="63">
                  <c:v>0.397111405216083</c:v>
                </c:pt>
                <c:pt idx="64">
                  <c:v>0.367963469361254</c:v>
                </c:pt>
                <c:pt idx="65">
                  <c:v>0.305635193959693</c:v>
                </c:pt>
                <c:pt idx="66">
                  <c:v>0.312125379022136</c:v>
                </c:pt>
                <c:pt idx="67">
                  <c:v>0.371042348924111</c:v>
                </c:pt>
                <c:pt idx="68">
                  <c:v>0.370473885415131</c:v>
                </c:pt>
                <c:pt idx="69">
                  <c:v>0.362691093314202</c:v>
                </c:pt>
                <c:pt idx="70">
                  <c:v>0.36309056432804</c:v>
                </c:pt>
                <c:pt idx="71">
                  <c:v>0.328287356300762</c:v>
                </c:pt>
                <c:pt idx="72">
                  <c:v>0.327454688929543</c:v>
                </c:pt>
                <c:pt idx="73">
                  <c:v>0.373651944950364</c:v>
                </c:pt>
                <c:pt idx="74">
                  <c:v>0.380257110726939</c:v>
                </c:pt>
                <c:pt idx="75">
                  <c:v>0.379244459063281</c:v>
                </c:pt>
                <c:pt idx="76">
                  <c:v>0.428671696058919</c:v>
                </c:pt>
                <c:pt idx="77">
                  <c:v>0.42909110209501</c:v>
                </c:pt>
                <c:pt idx="78">
                  <c:v>0.469025095680852</c:v>
                </c:pt>
                <c:pt idx="79">
                  <c:v>0.53304576834895</c:v>
                </c:pt>
                <c:pt idx="80">
                  <c:v>0.568949027533604</c:v>
                </c:pt>
                <c:pt idx="81">
                  <c:v>0.556310515980273</c:v>
                </c:pt>
                <c:pt idx="82">
                  <c:v>0.604333064043483</c:v>
                </c:pt>
                <c:pt idx="83">
                  <c:v>0.678181356832393</c:v>
                </c:pt>
                <c:pt idx="84">
                  <c:v>0.763908119918772</c:v>
                </c:pt>
                <c:pt idx="85">
                  <c:v>0.902297839652311</c:v>
                </c:pt>
                <c:pt idx="86">
                  <c:v>1.07904543184754</c:v>
                </c:pt>
                <c:pt idx="87">
                  <c:v>1.05989695881501</c:v>
                </c:pt>
                <c:pt idx="88">
                  <c:v>0.88553986276592</c:v>
                </c:pt>
                <c:pt idx="89">
                  <c:v>0.710361033607743</c:v>
                </c:pt>
                <c:pt idx="90">
                  <c:v>0.673189026350826</c:v>
                </c:pt>
                <c:pt idx="91">
                  <c:v>0.745165009921969</c:v>
                </c:pt>
                <c:pt idx="92">
                  <c:v>0.769441609221095</c:v>
                </c:pt>
                <c:pt idx="93">
                  <c:v>0.835571399788789</c:v>
                </c:pt>
                <c:pt idx="94">
                  <c:v>0.900627110470618</c:v>
                </c:pt>
                <c:pt idx="95">
                  <c:v>0.735203833862828</c:v>
                </c:pt>
                <c:pt idx="96">
                  <c:v>0.641630763330538</c:v>
                </c:pt>
                <c:pt idx="97">
                  <c:v>0.710425366529848</c:v>
                </c:pt>
                <c:pt idx="98">
                  <c:v>0.715537576770309</c:v>
                </c:pt>
                <c:pt idx="99">
                  <c:v>0.718757609053665</c:v>
                </c:pt>
                <c:pt idx="100">
                  <c:v>0.857360910196298</c:v>
                </c:pt>
              </c:numCache>
            </c:numRef>
          </c:val>
        </c:ser>
        <c:ser>
          <c:idx val="4"/>
          <c:order val="3"/>
          <c:tx>
            <c:strRef>
              <c:f>DataFig2!$E$2</c:f>
              <c:strCache>
                <c:ptCount val="1"/>
                <c:pt idx="0">
                  <c:v>Currency, deposits and bonds</c:v>
                </c:pt>
              </c:strCache>
            </c:strRef>
          </c:tx>
          <c:spPr>
            <a:pattFill prst="pct10">
              <a:fgClr>
                <a:schemeClr val="tx1"/>
              </a:fgClr>
              <a:bgClr>
                <a:prstClr val="white"/>
              </a:bgClr>
            </a:pattFill>
            <a:ln w="12700">
              <a:solidFill>
                <a:schemeClr val="tx1"/>
              </a:solidFill>
            </a:ln>
          </c:spPr>
          <c:cat>
            <c:numRef>
              <c:f>DataFig2!$A$3:$A$103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DataFig2!$E$3:$E$103</c:f>
              <c:numCache>
                <c:formatCode>0%</c:formatCode>
                <c:ptCount val="101"/>
                <c:pt idx="0">
                  <c:v>0.762836768397295</c:v>
                </c:pt>
                <c:pt idx="1">
                  <c:v>0.909424571604739</c:v>
                </c:pt>
                <c:pt idx="2">
                  <c:v>0.965684597125175</c:v>
                </c:pt>
                <c:pt idx="3">
                  <c:v>0.861019856381721</c:v>
                </c:pt>
                <c:pt idx="4">
                  <c:v>0.797280483930966</c:v>
                </c:pt>
                <c:pt idx="5">
                  <c:v>0.744407268728051</c:v>
                </c:pt>
                <c:pt idx="6">
                  <c:v>0.784114249733873</c:v>
                </c:pt>
                <c:pt idx="7">
                  <c:v>0.733051299877046</c:v>
                </c:pt>
                <c:pt idx="8">
                  <c:v>0.960088888356666</c:v>
                </c:pt>
                <c:pt idx="9">
                  <c:v>1.002706998456455</c:v>
                </c:pt>
                <c:pt idx="10">
                  <c:v>0.883661285026212</c:v>
                </c:pt>
                <c:pt idx="11">
                  <c:v>0.894727316597493</c:v>
                </c:pt>
                <c:pt idx="12">
                  <c:v>0.880679979246449</c:v>
                </c:pt>
                <c:pt idx="13">
                  <c:v>0.850152672308267</c:v>
                </c:pt>
                <c:pt idx="14">
                  <c:v>0.89974744513755</c:v>
                </c:pt>
                <c:pt idx="15">
                  <c:v>0.931576500231681</c:v>
                </c:pt>
                <c:pt idx="16">
                  <c:v>0.897159176564054</c:v>
                </c:pt>
                <c:pt idx="17">
                  <c:v>1.003241609326196</c:v>
                </c:pt>
                <c:pt idx="18">
                  <c:v>1.181523228010163</c:v>
                </c:pt>
                <c:pt idx="19">
                  <c:v>1.510778181903303</c:v>
                </c:pt>
                <c:pt idx="20">
                  <c:v>1.616960349900283</c:v>
                </c:pt>
                <c:pt idx="21">
                  <c:v>1.385916084525485</c:v>
                </c:pt>
                <c:pt idx="22">
                  <c:v>1.238969525820465</c:v>
                </c:pt>
                <c:pt idx="23">
                  <c:v>1.149215520464228</c:v>
                </c:pt>
                <c:pt idx="24">
                  <c:v>1.015662631091162</c:v>
                </c:pt>
                <c:pt idx="25">
                  <c:v>1.065302849590837</c:v>
                </c:pt>
                <c:pt idx="26">
                  <c:v>1.000419332990994</c:v>
                </c:pt>
                <c:pt idx="27">
                  <c:v>0.940891060162699</c:v>
                </c:pt>
                <c:pt idx="28">
                  <c:v>0.810454402859549</c:v>
                </c:pt>
                <c:pt idx="29">
                  <c:v>0.716941551772632</c:v>
                </c:pt>
                <c:pt idx="30">
                  <c:v>0.696467924891399</c:v>
                </c:pt>
                <c:pt idx="31">
                  <c:v>0.769098928836432</c:v>
                </c:pt>
                <c:pt idx="32">
                  <c:v>0.884243671091013</c:v>
                </c:pt>
                <c:pt idx="33">
                  <c:v>0.931837262870336</c:v>
                </c:pt>
                <c:pt idx="34">
                  <c:v>0.883073146437189</c:v>
                </c:pt>
                <c:pt idx="35">
                  <c:v>0.79052267630394</c:v>
                </c:pt>
                <c:pt idx="36">
                  <c:v>0.802816383972815</c:v>
                </c:pt>
                <c:pt idx="37">
                  <c:v>0.722094102720808</c:v>
                </c:pt>
                <c:pt idx="38">
                  <c:v>0.643332799598911</c:v>
                </c:pt>
                <c:pt idx="39">
                  <c:v>0.639846601021801</c:v>
                </c:pt>
                <c:pt idx="40">
                  <c:v>0.639100803036994</c:v>
                </c:pt>
                <c:pt idx="41">
                  <c:v>0.667420251183337</c:v>
                </c:pt>
                <c:pt idx="42">
                  <c:v>0.63304115008651</c:v>
                </c:pt>
                <c:pt idx="43">
                  <c:v>0.625825167640738</c:v>
                </c:pt>
                <c:pt idx="44">
                  <c:v>0.633655128595611</c:v>
                </c:pt>
                <c:pt idx="45">
                  <c:v>0.66835666991802</c:v>
                </c:pt>
                <c:pt idx="46">
                  <c:v>0.646009645273843</c:v>
                </c:pt>
                <c:pt idx="47">
                  <c:v>0.649694742134697</c:v>
                </c:pt>
                <c:pt idx="48">
                  <c:v>0.660695976988106</c:v>
                </c:pt>
                <c:pt idx="49">
                  <c:v>0.650918659699328</c:v>
                </c:pt>
                <c:pt idx="50">
                  <c:v>0.654536690769151</c:v>
                </c:pt>
                <c:pt idx="51">
                  <c:v>0.647954443356556</c:v>
                </c:pt>
                <c:pt idx="52">
                  <c:v>0.638266243404651</c:v>
                </c:pt>
                <c:pt idx="53">
                  <c:v>0.628898714492751</c:v>
                </c:pt>
                <c:pt idx="54">
                  <c:v>0.645047853496686</c:v>
                </c:pt>
                <c:pt idx="55">
                  <c:v>0.636584227706934</c:v>
                </c:pt>
                <c:pt idx="56">
                  <c:v>0.626065749824195</c:v>
                </c:pt>
                <c:pt idx="57">
                  <c:v>0.641662244547315</c:v>
                </c:pt>
                <c:pt idx="58">
                  <c:v>0.64349469842028</c:v>
                </c:pt>
                <c:pt idx="59">
                  <c:v>0.633898017798085</c:v>
                </c:pt>
                <c:pt idx="60">
                  <c:v>0.618054313537397</c:v>
                </c:pt>
                <c:pt idx="61">
                  <c:v>0.632791344470006</c:v>
                </c:pt>
                <c:pt idx="62">
                  <c:v>0.65015450423778</c:v>
                </c:pt>
                <c:pt idx="63">
                  <c:v>0.641964557867395</c:v>
                </c:pt>
                <c:pt idx="64">
                  <c:v>0.633733609880275</c:v>
                </c:pt>
                <c:pt idx="65">
                  <c:v>0.618099713781392</c:v>
                </c:pt>
                <c:pt idx="66">
                  <c:v>0.612079896499993</c:v>
                </c:pt>
                <c:pt idx="67">
                  <c:v>0.627240545438357</c:v>
                </c:pt>
                <c:pt idx="68">
                  <c:v>0.607557291653623</c:v>
                </c:pt>
                <c:pt idx="69">
                  <c:v>0.631214773615069</c:v>
                </c:pt>
                <c:pt idx="70">
                  <c:v>0.654956051274297</c:v>
                </c:pt>
                <c:pt idx="71">
                  <c:v>0.652693051794192</c:v>
                </c:pt>
                <c:pt idx="72">
                  <c:v>0.691967655685605</c:v>
                </c:pt>
                <c:pt idx="73">
                  <c:v>0.749155185291718</c:v>
                </c:pt>
                <c:pt idx="74">
                  <c:v>0.76897499777704</c:v>
                </c:pt>
                <c:pt idx="75">
                  <c:v>0.766267654743661</c:v>
                </c:pt>
                <c:pt idx="76">
                  <c:v>0.763988251651125</c:v>
                </c:pt>
                <c:pt idx="77">
                  <c:v>0.763084241636741</c:v>
                </c:pt>
                <c:pt idx="78">
                  <c:v>0.777711053964336</c:v>
                </c:pt>
                <c:pt idx="79">
                  <c:v>0.743673600200268</c:v>
                </c:pt>
                <c:pt idx="80">
                  <c:v>0.714552298193437</c:v>
                </c:pt>
                <c:pt idx="81">
                  <c:v>0.681417778487662</c:v>
                </c:pt>
                <c:pt idx="82">
                  <c:v>0.643187526304865</c:v>
                </c:pt>
                <c:pt idx="83">
                  <c:v>0.603792996950479</c:v>
                </c:pt>
                <c:pt idx="84">
                  <c:v>0.572534340560542</c:v>
                </c:pt>
                <c:pt idx="85">
                  <c:v>0.544183687500689</c:v>
                </c:pt>
                <c:pt idx="86">
                  <c:v>0.520839144026881</c:v>
                </c:pt>
                <c:pt idx="87">
                  <c:v>0.481610108386089</c:v>
                </c:pt>
                <c:pt idx="88">
                  <c:v>0.471749183813038</c:v>
                </c:pt>
                <c:pt idx="89">
                  <c:v>0.485238340244038</c:v>
                </c:pt>
                <c:pt idx="90">
                  <c:v>0.50430338593467</c:v>
                </c:pt>
                <c:pt idx="91">
                  <c:v>0.5614378094371</c:v>
                </c:pt>
                <c:pt idx="92">
                  <c:v>0.613739505297254</c:v>
                </c:pt>
                <c:pt idx="93">
                  <c:v>0.615878287532329</c:v>
                </c:pt>
                <c:pt idx="94">
                  <c:v>0.654053099330827</c:v>
                </c:pt>
                <c:pt idx="95">
                  <c:v>0.70833427623441</c:v>
                </c:pt>
                <c:pt idx="96">
                  <c:v>0.768890941573355</c:v>
                </c:pt>
                <c:pt idx="97">
                  <c:v>0.753929480168663</c:v>
                </c:pt>
                <c:pt idx="98">
                  <c:v>0.741625527168029</c:v>
                </c:pt>
                <c:pt idx="99">
                  <c:v>0.738185790906457</c:v>
                </c:pt>
                <c:pt idx="100">
                  <c:v>0.736697009209198</c:v>
                </c:pt>
              </c:numCache>
            </c:numRef>
          </c:val>
        </c:ser>
        <c:ser>
          <c:idx val="6"/>
          <c:order val="4"/>
          <c:tx>
            <c:strRef>
              <c:f>DataFig2!$F$2</c:f>
              <c:strCache>
                <c:ptCount val="1"/>
                <c:pt idx="0">
                  <c:v>Pensions</c:v>
                </c:pt>
              </c:strCache>
            </c:strRef>
          </c:tx>
          <c:spPr>
            <a:solidFill>
              <a:schemeClr val="bg1"/>
            </a:solidFill>
            <a:ln w="12700">
              <a:solidFill>
                <a:schemeClr val="tx1"/>
              </a:solidFill>
            </a:ln>
          </c:spPr>
          <c:cat>
            <c:numRef>
              <c:f>DataFig2!$A$3:$A$103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DataFig2!$F$3:$F$103</c:f>
              <c:numCache>
                <c:formatCode>0%</c:formatCode>
                <c:ptCount val="101"/>
                <c:pt idx="0">
                  <c:v>0.116841731968086</c:v>
                </c:pt>
                <c:pt idx="1">
                  <c:v>0.138793014669684</c:v>
                </c:pt>
                <c:pt idx="2">
                  <c:v>0.1437949865602</c:v>
                </c:pt>
                <c:pt idx="3">
                  <c:v>0.124173366110938</c:v>
                </c:pt>
                <c:pt idx="4">
                  <c:v>0.112643741616694</c:v>
                </c:pt>
                <c:pt idx="5">
                  <c:v>0.0983206527485104</c:v>
                </c:pt>
                <c:pt idx="6">
                  <c:v>0.095471515658077</c:v>
                </c:pt>
                <c:pt idx="7">
                  <c:v>0.0882744488046</c:v>
                </c:pt>
                <c:pt idx="8">
                  <c:v>0.117236867320327</c:v>
                </c:pt>
                <c:pt idx="9">
                  <c:v>0.121430795558839</c:v>
                </c:pt>
                <c:pt idx="10">
                  <c:v>0.114535408415225</c:v>
                </c:pt>
                <c:pt idx="11">
                  <c:v>0.130830525986915</c:v>
                </c:pt>
                <c:pt idx="12">
                  <c:v>0.140569070429228</c:v>
                </c:pt>
                <c:pt idx="13">
                  <c:v>0.146665082041982</c:v>
                </c:pt>
                <c:pt idx="14">
                  <c:v>0.165023183781198</c:v>
                </c:pt>
                <c:pt idx="15">
                  <c:v>0.177091011154052</c:v>
                </c:pt>
                <c:pt idx="16">
                  <c:v>0.179865729211549</c:v>
                </c:pt>
                <c:pt idx="17">
                  <c:v>0.218228843191006</c:v>
                </c:pt>
                <c:pt idx="18">
                  <c:v>0.283102134478871</c:v>
                </c:pt>
                <c:pt idx="19">
                  <c:v>0.393707838972056</c:v>
                </c:pt>
                <c:pt idx="20">
                  <c:v>0.433232852537008</c:v>
                </c:pt>
                <c:pt idx="21">
                  <c:v>0.388353688554822</c:v>
                </c:pt>
                <c:pt idx="22">
                  <c:v>0.3679976347073</c:v>
                </c:pt>
                <c:pt idx="23">
                  <c:v>0.34879076923382</c:v>
                </c:pt>
                <c:pt idx="24">
                  <c:v>0.334803927696558</c:v>
                </c:pt>
                <c:pt idx="25">
                  <c:v>0.386732965629319</c:v>
                </c:pt>
                <c:pt idx="26">
                  <c:v>0.383165267295018</c:v>
                </c:pt>
                <c:pt idx="27">
                  <c:v>0.371913733279752</c:v>
                </c:pt>
                <c:pt idx="28">
                  <c:v>0.316742775977676</c:v>
                </c:pt>
                <c:pt idx="29">
                  <c:v>0.264461324351267</c:v>
                </c:pt>
                <c:pt idx="30">
                  <c:v>0.231832406633673</c:v>
                </c:pt>
                <c:pt idx="31">
                  <c:v>0.231544844247964</c:v>
                </c:pt>
                <c:pt idx="32">
                  <c:v>0.246568111346548</c:v>
                </c:pt>
                <c:pt idx="33">
                  <c:v>0.268501240694789</c:v>
                </c:pt>
                <c:pt idx="34">
                  <c:v>0.270682648401827</c:v>
                </c:pt>
                <c:pt idx="35">
                  <c:v>0.263321093431253</c:v>
                </c:pt>
                <c:pt idx="36">
                  <c:v>0.29113125</c:v>
                </c:pt>
                <c:pt idx="37">
                  <c:v>0.282468164794007</c:v>
                </c:pt>
                <c:pt idx="38">
                  <c:v>0.264288961038961</c:v>
                </c:pt>
                <c:pt idx="39">
                  <c:v>0.273666156202144</c:v>
                </c:pt>
                <c:pt idx="40">
                  <c:v>0.284978222996516</c:v>
                </c:pt>
                <c:pt idx="41">
                  <c:v>0.308302845528455</c:v>
                </c:pt>
                <c:pt idx="42">
                  <c:v>0.306444650423729</c:v>
                </c:pt>
                <c:pt idx="43">
                  <c:v>0.314523571963083</c:v>
                </c:pt>
                <c:pt idx="44">
                  <c:v>0.323100858369099</c:v>
                </c:pt>
                <c:pt idx="45">
                  <c:v>0.348119070208729</c:v>
                </c:pt>
                <c:pt idx="46">
                  <c:v>0.348641209747607</c:v>
                </c:pt>
                <c:pt idx="47">
                  <c:v>0.360531360700146</c:v>
                </c:pt>
                <c:pt idx="48">
                  <c:v>0.377006234915527</c:v>
                </c:pt>
                <c:pt idx="49">
                  <c:v>0.375537182361734</c:v>
                </c:pt>
                <c:pt idx="50">
                  <c:v>0.380098835157077</c:v>
                </c:pt>
                <c:pt idx="51">
                  <c:v>0.386669406542824</c:v>
                </c:pt>
                <c:pt idx="52">
                  <c:v>0.388988338633954</c:v>
                </c:pt>
                <c:pt idx="53">
                  <c:v>0.382751146310963</c:v>
                </c:pt>
                <c:pt idx="54">
                  <c:v>0.390832017890029</c:v>
                </c:pt>
                <c:pt idx="55">
                  <c:v>0.390703641389256</c:v>
                </c:pt>
                <c:pt idx="56">
                  <c:v>0.386516397998888</c:v>
                </c:pt>
                <c:pt idx="57">
                  <c:v>0.393974045314328</c:v>
                </c:pt>
                <c:pt idx="58">
                  <c:v>0.400687807276303</c:v>
                </c:pt>
                <c:pt idx="59">
                  <c:v>0.411311665182547</c:v>
                </c:pt>
                <c:pt idx="60">
                  <c:v>0.398961018297534</c:v>
                </c:pt>
                <c:pt idx="61">
                  <c:v>0.383337910867634</c:v>
                </c:pt>
                <c:pt idx="62">
                  <c:v>0.40022076355868</c:v>
                </c:pt>
                <c:pt idx="63">
                  <c:v>0.417379242011395</c:v>
                </c:pt>
                <c:pt idx="64">
                  <c:v>0.414190526491355</c:v>
                </c:pt>
                <c:pt idx="65">
                  <c:v>0.410964579535938</c:v>
                </c:pt>
                <c:pt idx="66">
                  <c:v>0.423049995551997</c:v>
                </c:pt>
                <c:pt idx="67">
                  <c:v>0.453611134003626</c:v>
                </c:pt>
                <c:pt idx="68">
                  <c:v>0.462612505051247</c:v>
                </c:pt>
                <c:pt idx="69">
                  <c:v>0.513589635262639</c:v>
                </c:pt>
                <c:pt idx="70">
                  <c:v>0.566869792517562</c:v>
                </c:pt>
                <c:pt idx="71">
                  <c:v>0.578868031358885</c:v>
                </c:pt>
                <c:pt idx="72">
                  <c:v>0.635638808968026</c:v>
                </c:pt>
                <c:pt idx="73">
                  <c:v>0.713668078582194</c:v>
                </c:pt>
                <c:pt idx="74">
                  <c:v>0.74092186589629</c:v>
                </c:pt>
                <c:pt idx="75">
                  <c:v>0.744584145635821</c:v>
                </c:pt>
                <c:pt idx="76">
                  <c:v>0.78891486136088</c:v>
                </c:pt>
                <c:pt idx="77">
                  <c:v>0.827968308810389</c:v>
                </c:pt>
                <c:pt idx="78">
                  <c:v>0.894004087850215</c:v>
                </c:pt>
                <c:pt idx="79">
                  <c:v>0.943814026219612</c:v>
                </c:pt>
                <c:pt idx="80">
                  <c:v>0.993322443872941</c:v>
                </c:pt>
                <c:pt idx="81">
                  <c:v>1.011688625777662</c:v>
                </c:pt>
                <c:pt idx="82">
                  <c:v>1.071268076240451</c:v>
                </c:pt>
                <c:pt idx="83">
                  <c:v>1.147952068295794</c:v>
                </c:pt>
                <c:pt idx="84">
                  <c:v>1.215903609560457</c:v>
                </c:pt>
                <c:pt idx="85">
                  <c:v>1.306929161416771</c:v>
                </c:pt>
                <c:pt idx="86">
                  <c:v>1.405815133823459</c:v>
                </c:pt>
                <c:pt idx="87">
                  <c:v>1.394102672055687</c:v>
                </c:pt>
                <c:pt idx="88">
                  <c:v>1.327602018596346</c:v>
                </c:pt>
                <c:pt idx="89">
                  <c:v>1.237040257290607</c:v>
                </c:pt>
                <c:pt idx="90">
                  <c:v>1.253086971067091</c:v>
                </c:pt>
                <c:pt idx="91">
                  <c:v>1.330184756519842</c:v>
                </c:pt>
                <c:pt idx="92">
                  <c:v>1.348198188579868</c:v>
                </c:pt>
                <c:pt idx="93">
                  <c:v>1.377937574970012</c:v>
                </c:pt>
                <c:pt idx="94">
                  <c:v>1.464925779538039</c:v>
                </c:pt>
                <c:pt idx="95">
                  <c:v>1.351515433141827</c:v>
                </c:pt>
                <c:pt idx="96">
                  <c:v>1.323754121275596</c:v>
                </c:pt>
                <c:pt idx="97">
                  <c:v>1.418367106244358</c:v>
                </c:pt>
                <c:pt idx="98">
                  <c:v>1.4230447862915</c:v>
                </c:pt>
                <c:pt idx="99">
                  <c:v>1.411146000213227</c:v>
                </c:pt>
                <c:pt idx="100">
                  <c:v>1.510826206858703</c:v>
                </c:pt>
              </c:numCache>
            </c:numRef>
          </c:val>
        </c:ser>
        <c:dLbls>
          <c:showLegendKey val="0"/>
          <c:showVal val="0"/>
          <c:showCatName val="0"/>
          <c:showSerName val="0"/>
          <c:showPercent val="0"/>
          <c:showBubbleSize val="0"/>
        </c:dLbls>
        <c:axId val="2114137640"/>
        <c:axId val="2114141096"/>
      </c:areaChart>
      <c:catAx>
        <c:axId val="2114137640"/>
        <c:scaling>
          <c:orientation val="minMax"/>
        </c:scaling>
        <c:delete val="0"/>
        <c:axPos val="b"/>
        <c:majorGridlines>
          <c:spPr>
            <a:ln>
              <a:solidFill>
                <a:schemeClr val="bg1">
                  <a:lumMod val="75000"/>
                </a:schemeClr>
              </a:solidFill>
            </a:ln>
          </c:spPr>
        </c:majorGridlines>
        <c:numFmt formatCode="General" sourceLinked="1"/>
        <c:majorTickMark val="none"/>
        <c:minorTickMark val="none"/>
        <c:tickLblPos val="nextTo"/>
        <c:txPr>
          <a:bodyPr rot="-5400000" vert="horz"/>
          <a:lstStyle/>
          <a:p>
            <a:pPr>
              <a:defRPr sz="1600"/>
            </a:pPr>
            <a:endParaRPr lang="fr-FR"/>
          </a:p>
        </c:txPr>
        <c:crossAx val="2114141096"/>
        <c:crosses val="autoZero"/>
        <c:auto val="1"/>
        <c:lblAlgn val="ctr"/>
        <c:lblOffset val="100"/>
        <c:tickLblSkip val="5"/>
        <c:tickMarkSkip val="5"/>
        <c:noMultiLvlLbl val="0"/>
      </c:catAx>
      <c:valAx>
        <c:axId val="2114141096"/>
        <c:scaling>
          <c:orientation val="minMax"/>
          <c:max val="5.25"/>
          <c:min val="0.0"/>
        </c:scaling>
        <c:delete val="0"/>
        <c:axPos val="l"/>
        <c:majorGridlines>
          <c:spPr>
            <a:ln>
              <a:solidFill>
                <a:schemeClr val="bg1">
                  <a:lumMod val="75000"/>
                </a:schemeClr>
              </a:solidFill>
              <a:prstDash val="solid"/>
            </a:ln>
          </c:spPr>
        </c:majorGridlines>
        <c:title>
          <c:tx>
            <c:rich>
              <a:bodyPr rot="-5400000" vert="horz"/>
              <a:lstStyle/>
              <a:p>
                <a:pPr>
                  <a:defRPr sz="1600" b="0"/>
                </a:pPr>
                <a:r>
                  <a:rPr lang="fr-FR" sz="1600" b="0"/>
                  <a:t>%  of national income</a:t>
                </a:r>
              </a:p>
            </c:rich>
          </c:tx>
          <c:layout>
            <c:manualLayout>
              <c:xMode val="edge"/>
              <c:yMode val="edge"/>
              <c:x val="0.000276079283193049"/>
              <c:y val="0.334804752912673"/>
            </c:manualLayout>
          </c:layout>
          <c:overlay val="0"/>
        </c:title>
        <c:numFmt formatCode="0%" sourceLinked="1"/>
        <c:majorTickMark val="none"/>
        <c:minorTickMark val="none"/>
        <c:tickLblPos val="nextTo"/>
        <c:txPr>
          <a:bodyPr/>
          <a:lstStyle/>
          <a:p>
            <a:pPr>
              <a:defRPr sz="1600"/>
            </a:pPr>
            <a:endParaRPr lang="fr-FR"/>
          </a:p>
        </c:txPr>
        <c:crossAx val="2114137640"/>
        <c:crosses val="autoZero"/>
        <c:crossBetween val="midCat"/>
      </c:valAx>
    </c:plotArea>
    <c:plotVisOnly val="1"/>
    <c:dispBlanksAs val="zero"/>
    <c:showDLblsOverMax val="0"/>
  </c:chart>
  <c:spPr>
    <a:ln>
      <a:noFill/>
    </a:ln>
  </c:spPr>
  <c:txPr>
    <a:bodyPr/>
    <a:lstStyle/>
    <a:p>
      <a:pPr>
        <a:defRPr>
          <a:latin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1"/>
              <a:t>The top 0.1% taxable capital income share</a:t>
            </a:r>
          </a:p>
        </c:rich>
      </c:tx>
      <c:layout>
        <c:manualLayout>
          <c:xMode val="edge"/>
          <c:yMode val="edge"/>
          <c:x val="0.229461525929948"/>
          <c:y val="0.0135718103110414"/>
        </c:manualLayout>
      </c:layout>
      <c:overlay val="0"/>
    </c:title>
    <c:autoTitleDeleted val="0"/>
    <c:plotArea>
      <c:layout>
        <c:manualLayout>
          <c:layoutTarget val="inner"/>
          <c:xMode val="edge"/>
          <c:yMode val="edge"/>
          <c:x val="0.11557578061363"/>
          <c:y val="0.11002141979049"/>
          <c:w val="0.844698886777084"/>
          <c:h val="0.748793422880963"/>
        </c:manualLayout>
      </c:layout>
      <c:lineChart>
        <c:grouping val="standard"/>
        <c:varyColors val="0"/>
        <c:ser>
          <c:idx val="1"/>
          <c:order val="0"/>
          <c:tx>
            <c:strRef>
              <c:f>DataFig3!$C$1</c:f>
              <c:strCache>
                <c:ptCount val="1"/>
                <c:pt idx="0">
                  <c:v>Top 0.1% capital income share, including capital gains</c:v>
                </c:pt>
              </c:strCache>
            </c:strRef>
          </c:tx>
          <c:spPr>
            <a:ln w="12700">
              <a:solidFill>
                <a:srgbClr val="000000"/>
              </a:solidFill>
              <a:prstDash val="solid"/>
            </a:ln>
          </c:spPr>
          <c:marker>
            <c:symbol val="triangle"/>
            <c:size val="8"/>
            <c:spPr>
              <a:solidFill>
                <a:srgbClr val="000000"/>
              </a:solidFill>
              <a:ln>
                <a:solidFill>
                  <a:srgbClr val="000000"/>
                </a:solidFill>
                <a:prstDash val="solid"/>
              </a:ln>
            </c:spPr>
          </c:marker>
          <c:cat>
            <c:numRef>
              <c:f>DataFig3!$A$2:$A$57</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DataFig3!$C$2:$C$57</c:f>
              <c:numCache>
                <c:formatCode>General</c:formatCode>
                <c:ptCount val="56"/>
                <c:pt idx="2" formatCode="0.0%">
                  <c:v>0.14305</c:v>
                </c:pt>
                <c:pt idx="3" formatCode="0.0%">
                  <c:v>0.146965</c:v>
                </c:pt>
                <c:pt idx="4" formatCode="0.0%">
                  <c:v>0.15088</c:v>
                </c:pt>
                <c:pt idx="5" formatCode="0.0%">
                  <c:v>0.1513</c:v>
                </c:pt>
                <c:pt idx="6" formatCode="0.0%">
                  <c:v>0.15172</c:v>
                </c:pt>
                <c:pt idx="7" formatCode="0.0%">
                  <c:v>0.15858</c:v>
                </c:pt>
                <c:pt idx="8" formatCode="0.0%">
                  <c:v>0.16937</c:v>
                </c:pt>
                <c:pt idx="9" formatCode="0.0%">
                  <c:v>0.16845</c:v>
                </c:pt>
                <c:pt idx="10" formatCode="0.0%">
                  <c:v>0.14218</c:v>
                </c:pt>
                <c:pt idx="11" formatCode="0.0%">
                  <c:v>0.15039</c:v>
                </c:pt>
                <c:pt idx="12" formatCode="0.0%">
                  <c:v>0.15021</c:v>
                </c:pt>
                <c:pt idx="13" formatCode="0.0%">
                  <c:v>0.13258</c:v>
                </c:pt>
                <c:pt idx="14" formatCode="0.0%">
                  <c:v>0.13326</c:v>
                </c:pt>
                <c:pt idx="15" formatCode="0.0%">
                  <c:v>0.12854</c:v>
                </c:pt>
                <c:pt idx="16" formatCode="0.0%">
                  <c:v>0.1259</c:v>
                </c:pt>
                <c:pt idx="17" formatCode="0.0%">
                  <c:v>0.13124</c:v>
                </c:pt>
                <c:pt idx="18" formatCode="0.0%">
                  <c:v>0.12767</c:v>
                </c:pt>
                <c:pt idx="19" formatCode="0.0%">
                  <c:v>0.16233</c:v>
                </c:pt>
                <c:pt idx="20" formatCode="0.0%">
                  <c:v>0.15647</c:v>
                </c:pt>
                <c:pt idx="21" formatCode="0.0%">
                  <c:v>0.16128</c:v>
                </c:pt>
                <c:pt idx="22" formatCode="0.0%">
                  <c:v>0.18342</c:v>
                </c:pt>
                <c:pt idx="23" formatCode="0.0%">
                  <c:v>0.19219</c:v>
                </c:pt>
                <c:pt idx="24" formatCode="0.0%">
                  <c:v>0.2062</c:v>
                </c:pt>
                <c:pt idx="25" formatCode="0.0%">
                  <c:v>0.21531</c:v>
                </c:pt>
                <c:pt idx="26" formatCode="0.0%">
                  <c:v>0.26053</c:v>
                </c:pt>
                <c:pt idx="27" formatCode="0.0%">
                  <c:v>0.19727</c:v>
                </c:pt>
                <c:pt idx="28" formatCode="0.0%">
                  <c:v>0.24201</c:v>
                </c:pt>
                <c:pt idx="29" formatCode="0.0%">
                  <c:v>0.22035</c:v>
                </c:pt>
                <c:pt idx="30" formatCode="0.0%">
                  <c:v>0.21742</c:v>
                </c:pt>
                <c:pt idx="31" formatCode="0.0%">
                  <c:v>0.20224</c:v>
                </c:pt>
                <c:pt idx="32" formatCode="0.0%">
                  <c:v>0.22681</c:v>
                </c:pt>
                <c:pt idx="33" formatCode="0.0%">
                  <c:v>0.23383</c:v>
                </c:pt>
                <c:pt idx="34" formatCode="0.0%">
                  <c:v>0.24552</c:v>
                </c:pt>
                <c:pt idx="35" formatCode="0.0%">
                  <c:v>0.24862</c:v>
                </c:pt>
                <c:pt idx="36" formatCode="0.0%">
                  <c:v>0.274800002574921</c:v>
                </c:pt>
                <c:pt idx="37" formatCode="0.0%">
                  <c:v>0.287919998168945</c:v>
                </c:pt>
                <c:pt idx="38" formatCode="0.0%">
                  <c:v>0.307190001010895</c:v>
                </c:pt>
                <c:pt idx="39" formatCode="0.0%">
                  <c:v>0.315310001373291</c:v>
                </c:pt>
                <c:pt idx="40" formatCode="0.0%">
                  <c:v>0.339329987764358</c:v>
                </c:pt>
                <c:pt idx="41" formatCode="0.0%">
                  <c:v>0.310579985380173</c:v>
                </c:pt>
                <c:pt idx="42" formatCode="0.0%">
                  <c:v>0.303660005331039</c:v>
                </c:pt>
                <c:pt idx="43" formatCode="0.0%">
                  <c:v>0.322990000247955</c:v>
                </c:pt>
                <c:pt idx="44" formatCode="0.0%">
                  <c:v>0.350219994783401</c:v>
                </c:pt>
                <c:pt idx="45" formatCode="0.0%">
                  <c:v>0.364320009946823</c:v>
                </c:pt>
                <c:pt idx="46" formatCode="0.0%">
                  <c:v>0.374289989471435</c:v>
                </c:pt>
                <c:pt idx="47" formatCode="0.0%">
                  <c:v>0.383240014314651</c:v>
                </c:pt>
                <c:pt idx="48" formatCode="0.0%">
                  <c:v>0.381999999284744</c:v>
                </c:pt>
                <c:pt idx="49" formatCode="0.0%">
                  <c:v>0.343140006065369</c:v>
                </c:pt>
                <c:pt idx="50" formatCode="0.0%">
                  <c:v>0.384810000658035</c:v>
                </c:pt>
                <c:pt idx="51" formatCode="0.0%">
                  <c:v>0.369509994983673</c:v>
                </c:pt>
                <c:pt idx="52" formatCode="0.0%">
                  <c:v>0.422969996929169</c:v>
                </c:pt>
              </c:numCache>
            </c:numRef>
          </c:val>
          <c:smooth val="0"/>
        </c:ser>
        <c:ser>
          <c:idx val="0"/>
          <c:order val="1"/>
          <c:tx>
            <c:strRef>
              <c:f>DataFig3!$B$1</c:f>
              <c:strCache>
                <c:ptCount val="1"/>
                <c:pt idx="0">
                  <c:v>Top 0.1% capital income share, excluding capital gains</c:v>
                </c:pt>
              </c:strCache>
            </c:strRef>
          </c:tx>
          <c:spPr>
            <a:ln w="12700">
              <a:solidFill>
                <a:srgbClr val="000000"/>
              </a:solidFill>
              <a:prstDash val="solid"/>
            </a:ln>
          </c:spPr>
          <c:marker>
            <c:symbol val="diamond"/>
            <c:size val="9"/>
            <c:spPr>
              <a:solidFill>
                <a:srgbClr val="FFFFFF"/>
              </a:solidFill>
              <a:ln>
                <a:solidFill>
                  <a:srgbClr val="000000"/>
                </a:solidFill>
                <a:prstDash val="solid"/>
              </a:ln>
            </c:spPr>
          </c:marker>
          <c:cat>
            <c:numRef>
              <c:f>DataFig3!$A$2:$A$57</c:f>
              <c:numCache>
                <c:formatCode>General</c:formatCode>
                <c:ptCount val="56"/>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numCache>
            </c:numRef>
          </c:cat>
          <c:val>
            <c:numRef>
              <c:f>DataFig3!$B$2:$B$57</c:f>
              <c:numCache>
                <c:formatCode>General</c:formatCode>
                <c:ptCount val="56"/>
                <c:pt idx="2" formatCode="0.0%">
                  <c:v>0.10322</c:v>
                </c:pt>
                <c:pt idx="3" formatCode="0.0%">
                  <c:v>0.103585</c:v>
                </c:pt>
                <c:pt idx="4" formatCode="0.0%">
                  <c:v>0.10395</c:v>
                </c:pt>
                <c:pt idx="5" formatCode="0.0%">
                  <c:v>0.104575</c:v>
                </c:pt>
                <c:pt idx="6" formatCode="0.0%">
                  <c:v>0.1052</c:v>
                </c:pt>
                <c:pt idx="7" formatCode="0.0%">
                  <c:v>0.10772</c:v>
                </c:pt>
                <c:pt idx="8" formatCode="0.0%">
                  <c:v>0.10895</c:v>
                </c:pt>
                <c:pt idx="9" formatCode="0.0%">
                  <c:v>0.10397</c:v>
                </c:pt>
                <c:pt idx="10" formatCode="0.0%">
                  <c:v>0.10703</c:v>
                </c:pt>
                <c:pt idx="11" formatCode="0.0%">
                  <c:v>0.10734</c:v>
                </c:pt>
                <c:pt idx="12" formatCode="0.0%">
                  <c:v>0.10329</c:v>
                </c:pt>
                <c:pt idx="13" formatCode="0.0%">
                  <c:v>0.09897</c:v>
                </c:pt>
                <c:pt idx="14" formatCode="0.0%">
                  <c:v>0.10752</c:v>
                </c:pt>
                <c:pt idx="15" formatCode="0.0%">
                  <c:v>0.10581</c:v>
                </c:pt>
                <c:pt idx="16" formatCode="0.0%">
                  <c:v>0.10249</c:v>
                </c:pt>
                <c:pt idx="17" formatCode="0.0%">
                  <c:v>0.10273</c:v>
                </c:pt>
                <c:pt idx="18" formatCode="0.0%">
                  <c:v>0.10326</c:v>
                </c:pt>
                <c:pt idx="19" formatCode="0.0%">
                  <c:v>0.10795</c:v>
                </c:pt>
                <c:pt idx="20" formatCode="0.0%">
                  <c:v>0.10525</c:v>
                </c:pt>
                <c:pt idx="21" formatCode="0.0%">
                  <c:v>0.10174</c:v>
                </c:pt>
                <c:pt idx="22" formatCode="0.0%">
                  <c:v>0.11024</c:v>
                </c:pt>
                <c:pt idx="23" formatCode="0.0%">
                  <c:v>0.11461</c:v>
                </c:pt>
                <c:pt idx="24" formatCode="0.0%">
                  <c:v>0.12033</c:v>
                </c:pt>
                <c:pt idx="25" formatCode="0.0%">
                  <c:v>0.12955</c:v>
                </c:pt>
                <c:pt idx="26" formatCode="0.0%">
                  <c:v>0.12546</c:v>
                </c:pt>
                <c:pt idx="27" formatCode="0.0%">
                  <c:v>0.15043</c:v>
                </c:pt>
                <c:pt idx="28" formatCode="0.0%">
                  <c:v>0.185</c:v>
                </c:pt>
                <c:pt idx="29" formatCode="0.0%">
                  <c:v>0.17454</c:v>
                </c:pt>
                <c:pt idx="30" formatCode="0.0%">
                  <c:v>0.18002</c:v>
                </c:pt>
                <c:pt idx="31" formatCode="0.0%">
                  <c:v>0.17286</c:v>
                </c:pt>
                <c:pt idx="32" formatCode="0.0%">
                  <c:v>0.19357</c:v>
                </c:pt>
                <c:pt idx="33" formatCode="0.0%">
                  <c:v>0.19427</c:v>
                </c:pt>
                <c:pt idx="34" formatCode="0.0%">
                  <c:v>0.20699</c:v>
                </c:pt>
                <c:pt idx="35" formatCode="0.0%">
                  <c:v>0.20509</c:v>
                </c:pt>
                <c:pt idx="36" formatCode="0.0%">
                  <c:v>0.213200002908707</c:v>
                </c:pt>
                <c:pt idx="37" formatCode="0.0%">
                  <c:v>0.219760000705719</c:v>
                </c:pt>
                <c:pt idx="38" formatCode="0.0%">
                  <c:v>0.224289998412132</c:v>
                </c:pt>
                <c:pt idx="39" formatCode="0.0%">
                  <c:v>0.231040000915527</c:v>
                </c:pt>
                <c:pt idx="40" formatCode="0.0%">
                  <c:v>0.235689997673035</c:v>
                </c:pt>
                <c:pt idx="41" formatCode="0.0%">
                  <c:v>0.237660005688667</c:v>
                </c:pt>
                <c:pt idx="42" formatCode="0.0%">
                  <c:v>0.247969999909401</c:v>
                </c:pt>
                <c:pt idx="43" formatCode="0.0%">
                  <c:v>0.261519998311996</c:v>
                </c:pt>
                <c:pt idx="44" formatCode="0.0%">
                  <c:v>0.278609991073608</c:v>
                </c:pt>
                <c:pt idx="45" formatCode="0.0%">
                  <c:v>0.292899996042252</c:v>
                </c:pt>
                <c:pt idx="46" formatCode="0.0%">
                  <c:v>0.295480012893677</c:v>
                </c:pt>
                <c:pt idx="47" formatCode="0.0%">
                  <c:v>0.289959996938705</c:v>
                </c:pt>
                <c:pt idx="48" formatCode="0.0%">
                  <c:v>0.30256000161171</c:v>
                </c:pt>
                <c:pt idx="49" formatCode="0.0%">
                  <c:v>0.295830011367798</c:v>
                </c:pt>
                <c:pt idx="50" formatCode="0.0%">
                  <c:v>0.310070008039474</c:v>
                </c:pt>
                <c:pt idx="51" formatCode="0.0%">
                  <c:v>0.297679990530014</c:v>
                </c:pt>
                <c:pt idx="52" formatCode="0.0%">
                  <c:v>0.334450006484985</c:v>
                </c:pt>
              </c:numCache>
            </c:numRef>
          </c:val>
          <c:smooth val="0"/>
        </c:ser>
        <c:dLbls>
          <c:showLegendKey val="0"/>
          <c:showVal val="0"/>
          <c:showCatName val="0"/>
          <c:showSerName val="0"/>
          <c:showPercent val="0"/>
          <c:showBubbleSize val="0"/>
        </c:dLbls>
        <c:marker val="1"/>
        <c:smooth val="0"/>
        <c:axId val="2114424792"/>
        <c:axId val="2114431224"/>
      </c:lineChart>
      <c:catAx>
        <c:axId val="211442479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114431224"/>
        <c:crossesAt val="0.0"/>
        <c:auto val="1"/>
        <c:lblAlgn val="ctr"/>
        <c:lblOffset val="100"/>
        <c:tickLblSkip val="5"/>
        <c:tickMarkSkip val="5"/>
        <c:noMultiLvlLbl val="0"/>
      </c:catAx>
      <c:valAx>
        <c:axId val="2114431224"/>
        <c:scaling>
          <c:orientation val="minMax"/>
          <c:max val="0.45"/>
          <c:min val="0.0"/>
        </c:scaling>
        <c:delete val="0"/>
        <c:axPos val="l"/>
        <c:majorGridlines>
          <c:spPr>
            <a:ln w="3175">
              <a:solidFill>
                <a:schemeClr val="bg1">
                  <a:lumMod val="65000"/>
                </a:schemeClr>
              </a:solidFill>
              <a:prstDash val="solid"/>
            </a:ln>
          </c:spPr>
        </c:majorGridlines>
        <c:title>
          <c:tx>
            <c:rich>
              <a:bodyPr rot="-5400000" vert="horz"/>
              <a:lstStyle/>
              <a:p>
                <a:pPr>
                  <a:defRPr/>
                </a:pPr>
                <a:r>
                  <a:rPr lang="fr-FR" sz="1600"/>
                  <a:t>% of taxable capital income</a:t>
                </a:r>
              </a:p>
            </c:rich>
          </c:tx>
          <c:layout>
            <c:manualLayout>
              <c:xMode val="edge"/>
              <c:yMode val="edge"/>
              <c:x val="0.00525169698615259"/>
              <c:y val="0.281010261160794"/>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114424792"/>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2000">
                <a:latin typeface="Arial"/>
                <a:cs typeface="Arial"/>
              </a:rPr>
              <a:t>Returns by asset and wealth class, 2007 </a:t>
            </a:r>
          </a:p>
          <a:p>
            <a:pPr>
              <a:defRPr/>
            </a:pPr>
            <a:r>
              <a:rPr lang="en-US" sz="2000">
                <a:latin typeface="Arial"/>
                <a:cs typeface="Arial"/>
              </a:rPr>
              <a:t>(matched</a:t>
            </a:r>
            <a:r>
              <a:rPr lang="en-US" sz="2000" baseline="0">
                <a:latin typeface="Arial"/>
                <a:cs typeface="Arial"/>
              </a:rPr>
              <a:t> tabulated estates and income tax data)</a:t>
            </a:r>
            <a:endParaRPr lang="en-US" sz="2000">
              <a:latin typeface="Arial"/>
              <a:cs typeface="Arial"/>
            </a:endParaRPr>
          </a:p>
        </c:rich>
      </c:tx>
      <c:layout>
        <c:manualLayout>
          <c:xMode val="edge"/>
          <c:yMode val="edge"/>
          <c:x val="0.196226515839009"/>
          <c:y val="0.010137103821927"/>
        </c:manualLayout>
      </c:layout>
      <c:overlay val="1"/>
    </c:title>
    <c:autoTitleDeleted val="0"/>
    <c:plotArea>
      <c:layout>
        <c:manualLayout>
          <c:layoutTarget val="inner"/>
          <c:xMode val="edge"/>
          <c:yMode val="edge"/>
          <c:x val="0.0842523475750244"/>
          <c:y val="0.135672979885625"/>
          <c:w val="0.86521154855643"/>
          <c:h val="0.656478307858576"/>
        </c:manualLayout>
      </c:layout>
      <c:lineChart>
        <c:grouping val="standard"/>
        <c:varyColors val="0"/>
        <c:ser>
          <c:idx val="3"/>
          <c:order val="0"/>
          <c:tx>
            <c:strRef>
              <c:f>DataFig4!$F$2</c:f>
              <c:strCache>
                <c:ptCount val="1"/>
                <c:pt idx="0">
                  <c:v>Dividend + realized capital gains return</c:v>
                </c:pt>
              </c:strCache>
            </c:strRef>
          </c:tx>
          <c:spPr>
            <a:ln>
              <a:solidFill>
                <a:schemeClr val="tx1"/>
              </a:solidFill>
            </a:ln>
          </c:spPr>
          <c:marker>
            <c:symbol val="none"/>
          </c:marker>
          <c:cat>
            <c:strRef>
              <c:f>DataFig4!$D$3:$D$8</c:f>
              <c:strCache>
                <c:ptCount val="6"/>
                <c:pt idx="0">
                  <c:v>up to $3.5m</c:v>
                </c:pt>
                <c:pt idx="1">
                  <c:v>$3.5m-$5m</c:v>
                </c:pt>
                <c:pt idx="2">
                  <c:v>$5m-$10m</c:v>
                </c:pt>
                <c:pt idx="3">
                  <c:v>$10m-$20m</c:v>
                </c:pt>
                <c:pt idx="4">
                  <c:v>$20m+</c:v>
                </c:pt>
                <c:pt idx="5">
                  <c:v>All</c:v>
                </c:pt>
              </c:strCache>
            </c:strRef>
          </c:cat>
          <c:val>
            <c:numRef>
              <c:f>DataFig4!$F$3:$F$8</c:f>
              <c:numCache>
                <c:formatCode>0.0%</c:formatCode>
                <c:ptCount val="6"/>
                <c:pt idx="0">
                  <c:v>0.0944227597455279</c:v>
                </c:pt>
                <c:pt idx="1">
                  <c:v>0.0860105050570501</c:v>
                </c:pt>
                <c:pt idx="2">
                  <c:v>0.0814576824312014</c:v>
                </c:pt>
                <c:pt idx="3">
                  <c:v>0.0906021745998807</c:v>
                </c:pt>
                <c:pt idx="4">
                  <c:v>0.0802832533938989</c:v>
                </c:pt>
                <c:pt idx="5">
                  <c:v>0.0856468924197385</c:v>
                </c:pt>
              </c:numCache>
            </c:numRef>
          </c:val>
          <c:smooth val="0"/>
        </c:ser>
        <c:ser>
          <c:idx val="0"/>
          <c:order val="1"/>
          <c:tx>
            <c:strRef>
              <c:f>DataFig4!$E$2</c:f>
              <c:strCache>
                <c:ptCount val="1"/>
                <c:pt idx="0">
                  <c:v>Dividend yield</c:v>
                </c:pt>
              </c:strCache>
            </c:strRef>
          </c:tx>
          <c:spPr>
            <a:ln>
              <a:solidFill>
                <a:schemeClr val="tx1"/>
              </a:solidFill>
            </a:ln>
          </c:spPr>
          <c:marker>
            <c:symbol val="circle"/>
            <c:size val="14"/>
            <c:spPr>
              <a:solidFill>
                <a:schemeClr val="bg1"/>
              </a:solidFill>
              <a:ln>
                <a:solidFill>
                  <a:schemeClr val="tx1"/>
                </a:solidFill>
              </a:ln>
            </c:spPr>
          </c:marker>
          <c:cat>
            <c:strRef>
              <c:f>DataFig4!$D$3:$D$8</c:f>
              <c:strCache>
                <c:ptCount val="6"/>
                <c:pt idx="0">
                  <c:v>up to $3.5m</c:v>
                </c:pt>
                <c:pt idx="1">
                  <c:v>$3.5m-$5m</c:v>
                </c:pt>
                <c:pt idx="2">
                  <c:v>$5m-$10m</c:v>
                </c:pt>
                <c:pt idx="3">
                  <c:v>$10m-$20m</c:v>
                </c:pt>
                <c:pt idx="4">
                  <c:v>$20m+</c:v>
                </c:pt>
                <c:pt idx="5">
                  <c:v>All</c:v>
                </c:pt>
              </c:strCache>
            </c:strRef>
          </c:cat>
          <c:val>
            <c:numRef>
              <c:f>DataFig4!$E$3:$E$8</c:f>
              <c:numCache>
                <c:formatCode>0.0%</c:formatCode>
                <c:ptCount val="6"/>
                <c:pt idx="0">
                  <c:v>0.0375989892930558</c:v>
                </c:pt>
                <c:pt idx="1">
                  <c:v>0.0333036039990368</c:v>
                </c:pt>
                <c:pt idx="2">
                  <c:v>0.0334971869344066</c:v>
                </c:pt>
                <c:pt idx="3">
                  <c:v>0.0325103336492785</c:v>
                </c:pt>
                <c:pt idx="4">
                  <c:v>0.0352921387761581</c:v>
                </c:pt>
                <c:pt idx="5">
                  <c:v>0.034885334424143</c:v>
                </c:pt>
              </c:numCache>
            </c:numRef>
          </c:val>
          <c:smooth val="0"/>
        </c:ser>
        <c:ser>
          <c:idx val="2"/>
          <c:order val="2"/>
          <c:tx>
            <c:strRef>
              <c:f>DataFig4!$G$2</c:f>
              <c:strCache>
                <c:ptCount val="1"/>
                <c:pt idx="0">
                  <c:v>Interest yield</c:v>
                </c:pt>
              </c:strCache>
            </c:strRef>
          </c:tx>
          <c:spPr>
            <a:ln>
              <a:solidFill>
                <a:schemeClr val="tx1"/>
              </a:solidFill>
              <a:prstDash val="sysDot"/>
            </a:ln>
          </c:spPr>
          <c:marker>
            <c:symbol val="none"/>
          </c:marker>
          <c:cat>
            <c:strRef>
              <c:f>DataFig4!$D$3:$D$8</c:f>
              <c:strCache>
                <c:ptCount val="6"/>
                <c:pt idx="0">
                  <c:v>up to $3.5m</c:v>
                </c:pt>
                <c:pt idx="1">
                  <c:v>$3.5m-$5m</c:v>
                </c:pt>
                <c:pt idx="2">
                  <c:v>$5m-$10m</c:v>
                </c:pt>
                <c:pt idx="3">
                  <c:v>$10m-$20m</c:v>
                </c:pt>
                <c:pt idx="4">
                  <c:v>$20m+</c:v>
                </c:pt>
                <c:pt idx="5">
                  <c:v>All</c:v>
                </c:pt>
              </c:strCache>
            </c:strRef>
          </c:cat>
          <c:val>
            <c:numRef>
              <c:f>DataFig4!$G$3:$G$8</c:f>
              <c:numCache>
                <c:formatCode>0.0%</c:formatCode>
                <c:ptCount val="6"/>
                <c:pt idx="0">
                  <c:v>0.0301453617746588</c:v>
                </c:pt>
                <c:pt idx="1">
                  <c:v>0.0260962493814373</c:v>
                </c:pt>
                <c:pt idx="2">
                  <c:v>0.030582851114662</c:v>
                </c:pt>
                <c:pt idx="3">
                  <c:v>0.030499073294624</c:v>
                </c:pt>
                <c:pt idx="4">
                  <c:v>0.0351570751518669</c:v>
                </c:pt>
                <c:pt idx="5">
                  <c:v>0.0309187997744788</c:v>
                </c:pt>
              </c:numCache>
            </c:numRef>
          </c:val>
          <c:smooth val="0"/>
        </c:ser>
        <c:dLbls>
          <c:showLegendKey val="0"/>
          <c:showVal val="0"/>
          <c:showCatName val="0"/>
          <c:showSerName val="0"/>
          <c:showPercent val="0"/>
          <c:showBubbleSize val="0"/>
        </c:dLbls>
        <c:marker val="1"/>
        <c:smooth val="0"/>
        <c:axId val="-2001702328"/>
        <c:axId val="1990912248"/>
      </c:lineChart>
      <c:catAx>
        <c:axId val="-2001702328"/>
        <c:scaling>
          <c:orientation val="minMax"/>
        </c:scaling>
        <c:delete val="0"/>
        <c:axPos val="b"/>
        <c:majorGridlines>
          <c:spPr>
            <a:ln>
              <a:solidFill>
                <a:schemeClr val="bg1">
                  <a:lumMod val="85000"/>
                </a:schemeClr>
              </a:solidFill>
            </a:ln>
          </c:spPr>
        </c:majorGridlines>
        <c:title>
          <c:tx>
            <c:rich>
              <a:bodyPr/>
              <a:lstStyle/>
              <a:p>
                <a:pPr>
                  <a:defRPr/>
                </a:pPr>
                <a:r>
                  <a:rPr lang="fr-FR" sz="1600" b="0">
                    <a:latin typeface="Arial"/>
                    <a:cs typeface="Arial"/>
                  </a:rPr>
                  <a:t>Total gross wealth at death</a:t>
                </a:r>
              </a:p>
            </c:rich>
          </c:tx>
          <c:overlay val="0"/>
        </c:title>
        <c:numFmt formatCode="0.0%" sourceLinked="1"/>
        <c:majorTickMark val="none"/>
        <c:minorTickMark val="none"/>
        <c:tickLblPos val="nextTo"/>
        <c:spPr>
          <a:ln>
            <a:solidFill>
              <a:schemeClr val="tx1"/>
            </a:solidFill>
          </a:ln>
        </c:spPr>
        <c:txPr>
          <a:bodyPr/>
          <a:lstStyle/>
          <a:p>
            <a:pPr>
              <a:defRPr sz="1600">
                <a:latin typeface="Arial"/>
                <a:cs typeface="Arial"/>
              </a:defRPr>
            </a:pPr>
            <a:endParaRPr lang="fr-FR"/>
          </a:p>
        </c:txPr>
        <c:crossAx val="1990912248"/>
        <c:crosses val="autoZero"/>
        <c:auto val="1"/>
        <c:lblAlgn val="ctr"/>
        <c:lblOffset val="100"/>
        <c:noMultiLvlLbl val="0"/>
      </c:catAx>
      <c:valAx>
        <c:axId val="1990912248"/>
        <c:scaling>
          <c:orientation val="minMax"/>
        </c:scaling>
        <c:delete val="0"/>
        <c:axPos val="l"/>
        <c:majorGridlines>
          <c:spPr>
            <a:ln>
              <a:solidFill>
                <a:schemeClr val="bg1">
                  <a:lumMod val="85000"/>
                </a:schemeClr>
              </a:solidFill>
            </a:ln>
          </c:spPr>
        </c:majorGridlines>
        <c:numFmt formatCode="0%" sourceLinked="0"/>
        <c:majorTickMark val="none"/>
        <c:minorTickMark val="none"/>
        <c:tickLblPos val="nextTo"/>
        <c:spPr>
          <a:ln>
            <a:solidFill>
              <a:schemeClr val="tx1"/>
            </a:solidFill>
          </a:ln>
        </c:spPr>
        <c:txPr>
          <a:bodyPr/>
          <a:lstStyle/>
          <a:p>
            <a:pPr>
              <a:defRPr sz="1600">
                <a:latin typeface="Arial"/>
                <a:cs typeface="Arial"/>
              </a:defRPr>
            </a:pPr>
            <a:endParaRPr lang="fr-FR"/>
          </a:p>
        </c:txPr>
        <c:crossAx val="-2001702328"/>
        <c:crosses val="autoZero"/>
        <c:crossBetween val="between"/>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Interest rate by</a:t>
            </a:r>
            <a:r>
              <a:rPr lang="fr-FR" sz="2000" baseline="0"/>
              <a:t> wealth class, 1996-2011 </a:t>
            </a:r>
          </a:p>
          <a:p>
            <a:pPr>
              <a:defRPr/>
            </a:pPr>
            <a:r>
              <a:rPr lang="fr-FR" sz="2000" baseline="0"/>
              <a:t>(matched micro estates and income tax data)</a:t>
            </a:r>
            <a:endParaRPr lang="fr-FR" sz="2000"/>
          </a:p>
        </c:rich>
      </c:tx>
      <c:layout>
        <c:manualLayout>
          <c:xMode val="edge"/>
          <c:yMode val="edge"/>
          <c:x val="0.22465202129677"/>
          <c:y val="0.00225806440141913"/>
        </c:manualLayout>
      </c:layout>
      <c:overlay val="0"/>
    </c:title>
    <c:autoTitleDeleted val="0"/>
    <c:plotArea>
      <c:layout>
        <c:manualLayout>
          <c:layoutTarget val="inner"/>
          <c:xMode val="edge"/>
          <c:yMode val="edge"/>
          <c:x val="0.0594546950275187"/>
          <c:y val="0.121152978351385"/>
          <c:w val="0.933949564651863"/>
          <c:h val="0.734553861592387"/>
        </c:manualLayout>
      </c:layout>
      <c:lineChart>
        <c:grouping val="standard"/>
        <c:varyColors val="0"/>
        <c:ser>
          <c:idx val="0"/>
          <c:order val="0"/>
          <c:tx>
            <c:strRef>
              <c:f>DataFig4!$K$2</c:f>
              <c:strCache>
                <c:ptCount val="1"/>
                <c:pt idx="0">
                  <c:v>$0.5m-1m</c:v>
                </c:pt>
              </c:strCache>
            </c:strRef>
          </c:tx>
          <c:spPr>
            <a:ln>
              <a:solidFill>
                <a:schemeClr val="tx1"/>
              </a:solidFill>
            </a:ln>
            <a:effectLst/>
          </c:spPr>
          <c:marker>
            <c:symbol val="star"/>
            <c:size val="10"/>
            <c:spPr>
              <a:noFill/>
              <a:ln>
                <a:solidFill>
                  <a:schemeClr val="tx1"/>
                </a:solidFill>
              </a:ln>
              <a:effectLst/>
            </c:spPr>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DataFig4!$K$3:$K$18</c:f>
              <c:numCache>
                <c:formatCode>0.0%</c:formatCode>
                <c:ptCount val="16"/>
                <c:pt idx="0">
                  <c:v>0.04551909</c:v>
                </c:pt>
                <c:pt idx="1">
                  <c:v>0.04260614</c:v>
                </c:pt>
                <c:pt idx="2">
                  <c:v>0.04519726</c:v>
                </c:pt>
                <c:pt idx="3">
                  <c:v>0.04154068</c:v>
                </c:pt>
                <c:pt idx="4">
                  <c:v>0.04382647</c:v>
                </c:pt>
              </c:numCache>
            </c:numRef>
          </c:val>
          <c:smooth val="0"/>
        </c:ser>
        <c:ser>
          <c:idx val="1"/>
          <c:order val="1"/>
          <c:tx>
            <c:strRef>
              <c:f>DataFig4!$L$2</c:f>
              <c:strCache>
                <c:ptCount val="1"/>
                <c:pt idx="0">
                  <c:v>$1m-1.5m</c:v>
                </c:pt>
              </c:strCache>
            </c:strRef>
          </c:tx>
          <c:spPr>
            <a:ln w="25400">
              <a:solidFill>
                <a:schemeClr val="tx1"/>
              </a:solidFill>
            </a:ln>
            <a:effectLst/>
          </c:spPr>
          <c:marker>
            <c:symbol val="plus"/>
            <c:size val="10"/>
            <c:spPr>
              <a:noFill/>
              <a:ln>
                <a:solidFill>
                  <a:schemeClr val="tx1"/>
                </a:solidFill>
              </a:ln>
              <a:effectLst/>
            </c:spPr>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DataFig4!$L$3:$L$18</c:f>
              <c:numCache>
                <c:formatCode>0.0%</c:formatCode>
                <c:ptCount val="16"/>
                <c:pt idx="0">
                  <c:v>0.04346572</c:v>
                </c:pt>
                <c:pt idx="1">
                  <c:v>0.04359763</c:v>
                </c:pt>
                <c:pt idx="2">
                  <c:v>0.04289774</c:v>
                </c:pt>
                <c:pt idx="3">
                  <c:v>0.03971067</c:v>
                </c:pt>
                <c:pt idx="4">
                  <c:v>0.0442474</c:v>
                </c:pt>
                <c:pt idx="5">
                  <c:v>0.04404641</c:v>
                </c:pt>
                <c:pt idx="6">
                  <c:v>0.03257768</c:v>
                </c:pt>
              </c:numCache>
            </c:numRef>
          </c:val>
          <c:smooth val="0"/>
        </c:ser>
        <c:ser>
          <c:idx val="2"/>
          <c:order val="2"/>
          <c:tx>
            <c:strRef>
              <c:f>DataFig4!$M$2</c:f>
              <c:strCache>
                <c:ptCount val="1"/>
                <c:pt idx="0">
                  <c:v>$1.5m-2m</c:v>
                </c:pt>
              </c:strCache>
            </c:strRef>
          </c:tx>
          <c:spPr>
            <a:ln w="25400">
              <a:solidFill>
                <a:schemeClr val="tx1"/>
              </a:solidFill>
              <a:prstDash val="lgDash"/>
            </a:ln>
          </c:spPr>
          <c:marker>
            <c:symbol val="none"/>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DataFig4!$M$3:$M$18</c:f>
              <c:numCache>
                <c:formatCode>0.0%</c:formatCode>
                <c:ptCount val="16"/>
                <c:pt idx="0">
                  <c:v>0.04294876</c:v>
                </c:pt>
                <c:pt idx="1">
                  <c:v>0.04151508</c:v>
                </c:pt>
                <c:pt idx="2">
                  <c:v>0.04520759</c:v>
                </c:pt>
                <c:pt idx="3">
                  <c:v>0.03672734</c:v>
                </c:pt>
                <c:pt idx="4">
                  <c:v>0.04124891</c:v>
                </c:pt>
                <c:pt idx="5">
                  <c:v>0.04192332</c:v>
                </c:pt>
                <c:pt idx="6">
                  <c:v>0.03279011</c:v>
                </c:pt>
                <c:pt idx="7">
                  <c:v>0.02357121</c:v>
                </c:pt>
                <c:pt idx="8">
                  <c:v>0.02328513</c:v>
                </c:pt>
                <c:pt idx="9">
                  <c:v>0.02416793</c:v>
                </c:pt>
              </c:numCache>
            </c:numRef>
          </c:val>
          <c:smooth val="0"/>
        </c:ser>
        <c:ser>
          <c:idx val="3"/>
          <c:order val="3"/>
          <c:tx>
            <c:strRef>
              <c:f>DataFig4!$N$2</c:f>
              <c:strCache>
                <c:ptCount val="1"/>
                <c:pt idx="0">
                  <c:v>$2m-3m</c:v>
                </c:pt>
              </c:strCache>
            </c:strRef>
          </c:tx>
          <c:spPr>
            <a:ln w="25400">
              <a:solidFill>
                <a:schemeClr val="tx1"/>
              </a:solidFill>
            </a:ln>
            <a:effectLst/>
          </c:spPr>
          <c:marker>
            <c:symbol val="square"/>
            <c:size val="10"/>
            <c:spPr>
              <a:solidFill>
                <a:schemeClr val="bg1"/>
              </a:solidFill>
              <a:ln>
                <a:solidFill>
                  <a:schemeClr val="tx1"/>
                </a:solidFill>
              </a:ln>
              <a:effectLst/>
            </c:spPr>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DataFig4!$N$3:$N$18</c:f>
              <c:numCache>
                <c:formatCode>0.0%</c:formatCode>
                <c:ptCount val="16"/>
                <c:pt idx="0">
                  <c:v>0.04248703</c:v>
                </c:pt>
                <c:pt idx="1">
                  <c:v>0.04103525</c:v>
                </c:pt>
                <c:pt idx="2">
                  <c:v>0.03827921</c:v>
                </c:pt>
                <c:pt idx="3">
                  <c:v>0.03834357</c:v>
                </c:pt>
                <c:pt idx="4">
                  <c:v>0.04001762</c:v>
                </c:pt>
                <c:pt idx="5">
                  <c:v>0.03819675</c:v>
                </c:pt>
                <c:pt idx="6">
                  <c:v>0.02763498</c:v>
                </c:pt>
                <c:pt idx="7">
                  <c:v>0.02483641</c:v>
                </c:pt>
                <c:pt idx="8">
                  <c:v>0.02196594</c:v>
                </c:pt>
                <c:pt idx="9">
                  <c:v>0.02456184</c:v>
                </c:pt>
                <c:pt idx="10">
                  <c:v>0.02984009</c:v>
                </c:pt>
                <c:pt idx="11">
                  <c:v>0.03489531</c:v>
                </c:pt>
              </c:numCache>
            </c:numRef>
          </c:val>
          <c:smooth val="0"/>
        </c:ser>
        <c:ser>
          <c:idx val="4"/>
          <c:order val="4"/>
          <c:tx>
            <c:strRef>
              <c:f>DataFig4!$O$2</c:f>
              <c:strCache>
                <c:ptCount val="1"/>
                <c:pt idx="0">
                  <c:v>$3m-5m</c:v>
                </c:pt>
              </c:strCache>
            </c:strRef>
          </c:tx>
          <c:spPr>
            <a:ln w="25400">
              <a:solidFill>
                <a:schemeClr val="tx1"/>
              </a:solidFill>
              <a:prstDash val="dash"/>
            </a:ln>
          </c:spPr>
          <c:marker>
            <c:symbol val="none"/>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DataFig4!$O$3:$O$18</c:f>
              <c:numCache>
                <c:formatCode>0.0%</c:formatCode>
                <c:ptCount val="16"/>
                <c:pt idx="0">
                  <c:v>0.04370898</c:v>
                </c:pt>
                <c:pt idx="1">
                  <c:v>0.04276286</c:v>
                </c:pt>
                <c:pt idx="2">
                  <c:v>0.03737154</c:v>
                </c:pt>
                <c:pt idx="3">
                  <c:v>0.04613317</c:v>
                </c:pt>
                <c:pt idx="4">
                  <c:v>0.03978561</c:v>
                </c:pt>
                <c:pt idx="5">
                  <c:v>0.03590328</c:v>
                </c:pt>
                <c:pt idx="6">
                  <c:v>0.02889724</c:v>
                </c:pt>
                <c:pt idx="7">
                  <c:v>0.02171306</c:v>
                </c:pt>
                <c:pt idx="8">
                  <c:v>0.02122256</c:v>
                </c:pt>
                <c:pt idx="9">
                  <c:v>0.02669837</c:v>
                </c:pt>
                <c:pt idx="10">
                  <c:v>0.02892037</c:v>
                </c:pt>
                <c:pt idx="11">
                  <c:v>0.02904451</c:v>
                </c:pt>
              </c:numCache>
            </c:numRef>
          </c:val>
          <c:smooth val="0"/>
        </c:ser>
        <c:ser>
          <c:idx val="5"/>
          <c:order val="5"/>
          <c:tx>
            <c:strRef>
              <c:f>DataFig4!$P$2</c:f>
              <c:strCache>
                <c:ptCount val="1"/>
                <c:pt idx="0">
                  <c:v>$5m-10m</c:v>
                </c:pt>
              </c:strCache>
            </c:strRef>
          </c:tx>
          <c:spPr>
            <a:ln w="25400">
              <a:solidFill>
                <a:schemeClr val="tx1"/>
              </a:solidFill>
              <a:prstDash val="sysDash"/>
            </a:ln>
          </c:spPr>
          <c:marker>
            <c:symbol val="none"/>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DataFig4!$P$3:$P$18</c:f>
              <c:numCache>
                <c:formatCode>0.0%</c:formatCode>
                <c:ptCount val="16"/>
                <c:pt idx="0">
                  <c:v>0.04312441</c:v>
                </c:pt>
                <c:pt idx="1">
                  <c:v>0.0409927</c:v>
                </c:pt>
                <c:pt idx="2">
                  <c:v>0.03779859</c:v>
                </c:pt>
                <c:pt idx="3">
                  <c:v>0.03383985</c:v>
                </c:pt>
                <c:pt idx="4">
                  <c:v>0.04018365</c:v>
                </c:pt>
                <c:pt idx="5">
                  <c:v>0.03624696</c:v>
                </c:pt>
                <c:pt idx="6">
                  <c:v>0.0290424</c:v>
                </c:pt>
                <c:pt idx="7">
                  <c:v>0.02020673</c:v>
                </c:pt>
                <c:pt idx="8">
                  <c:v>0.02165242</c:v>
                </c:pt>
                <c:pt idx="9">
                  <c:v>0.02200021</c:v>
                </c:pt>
                <c:pt idx="10">
                  <c:v>0.03184526</c:v>
                </c:pt>
                <c:pt idx="11">
                  <c:v>0.03470602</c:v>
                </c:pt>
                <c:pt idx="12">
                  <c:v>0.02445466</c:v>
                </c:pt>
                <c:pt idx="13">
                  <c:v>0.0172795</c:v>
                </c:pt>
                <c:pt idx="14">
                  <c:v>0.01737628</c:v>
                </c:pt>
                <c:pt idx="15">
                  <c:v>0.01380518</c:v>
                </c:pt>
              </c:numCache>
            </c:numRef>
          </c:val>
          <c:smooth val="0"/>
        </c:ser>
        <c:ser>
          <c:idx val="6"/>
          <c:order val="6"/>
          <c:tx>
            <c:strRef>
              <c:f>DataFig4!$Q$2</c:f>
              <c:strCache>
                <c:ptCount val="1"/>
                <c:pt idx="0">
                  <c:v>$10m-20m</c:v>
                </c:pt>
              </c:strCache>
            </c:strRef>
          </c:tx>
          <c:spPr>
            <a:ln w="25400">
              <a:solidFill>
                <a:schemeClr val="tx1"/>
              </a:solidFill>
              <a:prstDash val="solid"/>
            </a:ln>
            <a:effectLst/>
          </c:spPr>
          <c:marker>
            <c:symbol val="triangle"/>
            <c:size val="10"/>
            <c:spPr>
              <a:solidFill>
                <a:schemeClr val="bg1"/>
              </a:solidFill>
              <a:ln>
                <a:solidFill>
                  <a:schemeClr val="tx1"/>
                </a:solidFill>
              </a:ln>
              <a:effectLst/>
            </c:spPr>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DataFig4!$Q$3:$Q$18</c:f>
              <c:numCache>
                <c:formatCode>0.0%</c:formatCode>
                <c:ptCount val="16"/>
                <c:pt idx="0">
                  <c:v>0.0473188</c:v>
                </c:pt>
                <c:pt idx="1">
                  <c:v>0.04319274</c:v>
                </c:pt>
                <c:pt idx="2">
                  <c:v>0.04634346</c:v>
                </c:pt>
                <c:pt idx="3">
                  <c:v>0.04112886</c:v>
                </c:pt>
                <c:pt idx="4">
                  <c:v>0.03855422</c:v>
                </c:pt>
                <c:pt idx="5">
                  <c:v>0.03597958</c:v>
                </c:pt>
                <c:pt idx="6">
                  <c:v>0.02596222</c:v>
                </c:pt>
                <c:pt idx="7">
                  <c:v>0.02237655</c:v>
                </c:pt>
                <c:pt idx="8">
                  <c:v>0.01995484</c:v>
                </c:pt>
                <c:pt idx="9">
                  <c:v>0.02504001</c:v>
                </c:pt>
                <c:pt idx="10">
                  <c:v>0.03085704</c:v>
                </c:pt>
                <c:pt idx="11">
                  <c:v>0.03130605</c:v>
                </c:pt>
                <c:pt idx="12">
                  <c:v>0.0250813</c:v>
                </c:pt>
                <c:pt idx="13">
                  <c:v>0.01553513</c:v>
                </c:pt>
                <c:pt idx="14">
                  <c:v>0.01659973</c:v>
                </c:pt>
                <c:pt idx="15">
                  <c:v>0.01517708</c:v>
                </c:pt>
              </c:numCache>
            </c:numRef>
          </c:val>
          <c:smooth val="0"/>
        </c:ser>
        <c:ser>
          <c:idx val="7"/>
          <c:order val="7"/>
          <c:tx>
            <c:strRef>
              <c:f>DataFig4!$R$2</c:f>
              <c:strCache>
                <c:ptCount val="1"/>
                <c:pt idx="0">
                  <c:v>$20m+</c:v>
                </c:pt>
              </c:strCache>
            </c:strRef>
          </c:tx>
          <c:spPr>
            <a:ln w="25400">
              <a:solidFill>
                <a:schemeClr val="tx1"/>
              </a:solidFill>
            </a:ln>
            <a:effectLst/>
          </c:spPr>
          <c:marker>
            <c:symbol val="circle"/>
            <c:size val="10"/>
            <c:spPr>
              <a:solidFill>
                <a:schemeClr val="bg1"/>
              </a:solidFill>
              <a:ln>
                <a:solidFill>
                  <a:schemeClr val="tx1"/>
                </a:solidFill>
              </a:ln>
              <a:effectLst/>
            </c:spPr>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DataFig4!$R$3:$R$18</c:f>
              <c:numCache>
                <c:formatCode>0.0%</c:formatCode>
                <c:ptCount val="16"/>
                <c:pt idx="0">
                  <c:v>0.04597963</c:v>
                </c:pt>
                <c:pt idx="1">
                  <c:v>0.04346491</c:v>
                </c:pt>
                <c:pt idx="2">
                  <c:v>0.043583915</c:v>
                </c:pt>
                <c:pt idx="3">
                  <c:v>0.04370292</c:v>
                </c:pt>
                <c:pt idx="4">
                  <c:v>0.04340703</c:v>
                </c:pt>
                <c:pt idx="5">
                  <c:v>0.04311114</c:v>
                </c:pt>
                <c:pt idx="6">
                  <c:v>0.03405599</c:v>
                </c:pt>
                <c:pt idx="7">
                  <c:v>0.0351308</c:v>
                </c:pt>
                <c:pt idx="8">
                  <c:v>0.02487141</c:v>
                </c:pt>
                <c:pt idx="9">
                  <c:v>0.0321413</c:v>
                </c:pt>
                <c:pt idx="10">
                  <c:v>0.03460824</c:v>
                </c:pt>
                <c:pt idx="11">
                  <c:v>0.03550661</c:v>
                </c:pt>
                <c:pt idx="12">
                  <c:v>0.03836996</c:v>
                </c:pt>
                <c:pt idx="13">
                  <c:v>0.02603705</c:v>
                </c:pt>
                <c:pt idx="14">
                  <c:v>0.02172475</c:v>
                </c:pt>
                <c:pt idx="15">
                  <c:v>0.01883822</c:v>
                </c:pt>
              </c:numCache>
            </c:numRef>
          </c:val>
          <c:smooth val="0"/>
        </c:ser>
        <c:ser>
          <c:idx val="8"/>
          <c:order val="8"/>
          <c:tx>
            <c:strRef>
              <c:f>DataFig4!$S$2</c:f>
              <c:strCache>
                <c:ptCount val="1"/>
                <c:pt idx="0">
                  <c:v>Aggregate</c:v>
                </c:pt>
              </c:strCache>
            </c:strRef>
          </c:tx>
          <c:spPr>
            <a:ln>
              <a:solidFill>
                <a:schemeClr val="tx1"/>
              </a:solidFill>
            </a:ln>
          </c:spPr>
          <c:marker>
            <c:symbol val="none"/>
          </c:marker>
          <c:cat>
            <c:numRef>
              <c:f>DataFig4!$J$3:$J$18</c:f>
              <c:numCache>
                <c:formatCode>General</c:formatCode>
                <c:ptCount val="16"/>
                <c:pt idx="0">
                  <c:v>1996.0</c:v>
                </c:pt>
                <c:pt idx="1">
                  <c:v>1997.0</c:v>
                </c:pt>
                <c:pt idx="2">
                  <c:v>1998.0</c:v>
                </c:pt>
                <c:pt idx="3">
                  <c:v>1999.0</c:v>
                </c:pt>
                <c:pt idx="4">
                  <c:v>2000.0</c:v>
                </c:pt>
                <c:pt idx="5">
                  <c:v>2001.0</c:v>
                </c:pt>
                <c:pt idx="6">
                  <c:v>2002.0</c:v>
                </c:pt>
                <c:pt idx="7">
                  <c:v>2003.0</c:v>
                </c:pt>
                <c:pt idx="8">
                  <c:v>2004.0</c:v>
                </c:pt>
                <c:pt idx="9">
                  <c:v>2005.0</c:v>
                </c:pt>
                <c:pt idx="10">
                  <c:v>2006.0</c:v>
                </c:pt>
                <c:pt idx="11">
                  <c:v>2007.0</c:v>
                </c:pt>
                <c:pt idx="12">
                  <c:v>2008.0</c:v>
                </c:pt>
                <c:pt idx="13">
                  <c:v>2009.0</c:v>
                </c:pt>
                <c:pt idx="14">
                  <c:v>2010.0</c:v>
                </c:pt>
                <c:pt idx="15">
                  <c:v>2011.0</c:v>
                </c:pt>
              </c:numCache>
            </c:numRef>
          </c:cat>
          <c:val>
            <c:numRef>
              <c:f>DataFig4!$S$3:$S$18</c:f>
              <c:numCache>
                <c:formatCode>0.0%</c:formatCode>
                <c:ptCount val="16"/>
                <c:pt idx="0">
                  <c:v>0.0393342562469942</c:v>
                </c:pt>
                <c:pt idx="1">
                  <c:v>0.0390434451300033</c:v>
                </c:pt>
                <c:pt idx="2">
                  <c:v>0.0394756108275069</c:v>
                </c:pt>
                <c:pt idx="3">
                  <c:v>0.0376489057468292</c:v>
                </c:pt>
                <c:pt idx="4">
                  <c:v>0.0415956303840849</c:v>
                </c:pt>
                <c:pt idx="5">
                  <c:v>0.0403679274960242</c:v>
                </c:pt>
                <c:pt idx="6">
                  <c:v>0.0299031833431951</c:v>
                </c:pt>
                <c:pt idx="7">
                  <c:v>0.0236265243570302</c:v>
                </c:pt>
                <c:pt idx="8">
                  <c:v>0.0194499403217639</c:v>
                </c:pt>
                <c:pt idx="9">
                  <c:v>0.0213507020316005</c:v>
                </c:pt>
                <c:pt idx="10">
                  <c:v>0.0268792410221582</c:v>
                </c:pt>
                <c:pt idx="11">
                  <c:v>0.0292108291368409</c:v>
                </c:pt>
                <c:pt idx="12">
                  <c:v>0.0228240382361248</c:v>
                </c:pt>
                <c:pt idx="13">
                  <c:v>0.0168538165399728</c:v>
                </c:pt>
                <c:pt idx="14">
                  <c:v>0.0135956410360612</c:v>
                </c:pt>
                <c:pt idx="15">
                  <c:v>0.0115335918883229</c:v>
                </c:pt>
              </c:numCache>
            </c:numRef>
          </c:val>
          <c:smooth val="0"/>
        </c:ser>
        <c:dLbls>
          <c:showLegendKey val="0"/>
          <c:showVal val="0"/>
          <c:showCatName val="0"/>
          <c:showSerName val="0"/>
          <c:showPercent val="0"/>
          <c:showBubbleSize val="0"/>
        </c:dLbls>
        <c:marker val="1"/>
        <c:smooth val="0"/>
        <c:axId val="2001203192"/>
        <c:axId val="2001206136"/>
      </c:lineChart>
      <c:catAx>
        <c:axId val="2001203192"/>
        <c:scaling>
          <c:orientation val="minMax"/>
        </c:scaling>
        <c:delete val="0"/>
        <c:axPos val="b"/>
        <c:numFmt formatCode="General" sourceLinked="1"/>
        <c:majorTickMark val="out"/>
        <c:minorTickMark val="none"/>
        <c:tickLblPos val="nextTo"/>
        <c:crossAx val="2001206136"/>
        <c:crosses val="autoZero"/>
        <c:auto val="1"/>
        <c:lblAlgn val="ctr"/>
        <c:lblOffset val="100"/>
        <c:noMultiLvlLbl val="0"/>
      </c:catAx>
      <c:valAx>
        <c:axId val="2001206136"/>
        <c:scaling>
          <c:orientation val="minMax"/>
          <c:max val="0.06"/>
        </c:scaling>
        <c:delete val="0"/>
        <c:axPos val="l"/>
        <c:majorGridlines>
          <c:spPr>
            <a:ln>
              <a:solidFill>
                <a:schemeClr val="bg1">
                  <a:lumMod val="75000"/>
                </a:schemeClr>
              </a:solidFill>
            </a:ln>
          </c:spPr>
        </c:majorGridlines>
        <c:numFmt formatCode="0%" sourceLinked="0"/>
        <c:majorTickMark val="none"/>
        <c:minorTickMark val="none"/>
        <c:tickLblPos val="nextTo"/>
        <c:crossAx val="2001203192"/>
        <c:crosses val="autoZero"/>
        <c:crossBetween val="between"/>
      </c:valAx>
      <c:spPr>
        <a:noFill/>
        <a:ln w="25400">
          <a:noFill/>
        </a:ln>
      </c:spPr>
    </c:plotArea>
    <c:legend>
      <c:legendPos val="r"/>
      <c:layout>
        <c:manualLayout>
          <c:xMode val="edge"/>
          <c:yMode val="edge"/>
          <c:x val="0.464471534604216"/>
          <c:y val="0.153688485969597"/>
          <c:w val="0.531373680296237"/>
          <c:h val="0.218262193636668"/>
        </c:manualLayout>
      </c:layout>
      <c:overlay val="0"/>
    </c:legend>
    <c:plotVisOnly val="1"/>
    <c:dispBlanksAs val="gap"/>
    <c:showDLblsOverMax val="0"/>
  </c:chart>
  <c:spPr>
    <a:ln>
      <a:noFill/>
    </a:ln>
  </c:spPr>
  <c:txPr>
    <a:bodyPr/>
    <a:lstStyle/>
    <a:p>
      <a:pPr>
        <a:defRPr sz="1600">
          <a:latin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Top</a:t>
            </a:r>
            <a:r>
              <a:rPr lang="en-US" baseline="0"/>
              <a:t> household wealth shares: reported SCF wealth </a:t>
            </a:r>
            <a:r>
              <a:rPr lang="en-US"/>
              <a:t>vs. capitalized SCF incomes</a:t>
            </a:r>
          </a:p>
        </c:rich>
      </c:tx>
      <c:layout>
        <c:manualLayout>
          <c:xMode val="edge"/>
          <c:yMode val="edge"/>
          <c:x val="0.187056312788488"/>
          <c:y val="0.0"/>
        </c:manualLayout>
      </c:layout>
      <c:overlay val="1"/>
    </c:title>
    <c:autoTitleDeleted val="0"/>
    <c:plotArea>
      <c:layout>
        <c:manualLayout>
          <c:layoutTarget val="inner"/>
          <c:xMode val="edge"/>
          <c:yMode val="edge"/>
          <c:x val="0.115890524029324"/>
          <c:y val="0.125991010105773"/>
          <c:w val="0.863578713005702"/>
          <c:h val="0.692162860298571"/>
        </c:manualLayout>
      </c:layout>
      <c:lineChart>
        <c:grouping val="standard"/>
        <c:varyColors val="0"/>
        <c:ser>
          <c:idx val="1"/>
          <c:order val="0"/>
          <c:tx>
            <c:strRef>
              <c:f>DataFig5!$J$1</c:f>
              <c:strCache>
                <c:ptCount val="1"/>
                <c:pt idx="0">
                  <c:v>Top 10% SCF capitalzized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DataFig5!$J$5:$J$30</c:f>
              <c:numCache>
                <c:formatCode>0.0%</c:formatCode>
                <c:ptCount val="26"/>
                <c:pt idx="0">
                  <c:v>0.859251</c:v>
                </c:pt>
                <c:pt idx="3">
                  <c:v>0.8615851</c:v>
                </c:pt>
                <c:pt idx="6">
                  <c:v>0.8844327</c:v>
                </c:pt>
                <c:pt idx="9">
                  <c:v>0.884248</c:v>
                </c:pt>
                <c:pt idx="12">
                  <c:v>0.8915672</c:v>
                </c:pt>
                <c:pt idx="15">
                  <c:v>0.8977206</c:v>
                </c:pt>
                <c:pt idx="18">
                  <c:v>0.8985809</c:v>
                </c:pt>
                <c:pt idx="21">
                  <c:v>0.9048151</c:v>
                </c:pt>
                <c:pt idx="24">
                  <c:v>0.9283612</c:v>
                </c:pt>
              </c:numCache>
            </c:numRef>
          </c:val>
          <c:smooth val="0"/>
        </c:ser>
        <c:ser>
          <c:idx val="5"/>
          <c:order val="1"/>
          <c:tx>
            <c:strRef>
              <c:f>DataFig5!$G$1</c:f>
              <c:strCache>
                <c:ptCount val="1"/>
                <c:pt idx="0">
                  <c:v>Top 10%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DataFig5!$G$5:$G$30</c:f>
              <c:numCache>
                <c:formatCode>0.0%</c:formatCode>
                <c:ptCount val="26"/>
                <c:pt idx="1">
                  <c:v>0.8646338</c:v>
                </c:pt>
                <c:pt idx="4">
                  <c:v>0.8510988</c:v>
                </c:pt>
                <c:pt idx="7">
                  <c:v>0.8738567</c:v>
                </c:pt>
                <c:pt idx="10">
                  <c:v>0.8538777</c:v>
                </c:pt>
                <c:pt idx="13">
                  <c:v>0.8598073</c:v>
                </c:pt>
                <c:pt idx="16">
                  <c:v>0.8741087</c:v>
                </c:pt>
                <c:pt idx="19">
                  <c:v>0.8970684</c:v>
                </c:pt>
                <c:pt idx="22">
                  <c:v>0.9031203</c:v>
                </c:pt>
                <c:pt idx="25">
                  <c:v>0.9135965</c:v>
                </c:pt>
              </c:numCache>
            </c:numRef>
          </c:val>
          <c:smooth val="0"/>
        </c:ser>
        <c:ser>
          <c:idx val="3"/>
          <c:order val="2"/>
          <c:tx>
            <c:strRef>
              <c:f>DataFig5!$H$1</c:f>
              <c:strCache>
                <c:ptCount val="1"/>
                <c:pt idx="0">
                  <c:v>Top 1%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DataFig5!$H$5:$H$30</c:f>
              <c:numCache>
                <c:formatCode>0.0%</c:formatCode>
                <c:ptCount val="26"/>
                <c:pt idx="1">
                  <c:v>0.4602866</c:v>
                </c:pt>
                <c:pt idx="4">
                  <c:v>0.4611287</c:v>
                </c:pt>
                <c:pt idx="7">
                  <c:v>0.5482774</c:v>
                </c:pt>
                <c:pt idx="10">
                  <c:v>0.5068161</c:v>
                </c:pt>
                <c:pt idx="13">
                  <c:v>0.4827973</c:v>
                </c:pt>
                <c:pt idx="16">
                  <c:v>0.514613</c:v>
                </c:pt>
                <c:pt idx="19">
                  <c:v>0.5327694</c:v>
                </c:pt>
                <c:pt idx="22">
                  <c:v>0.5189971</c:v>
                </c:pt>
                <c:pt idx="25">
                  <c:v>0.5288567</c:v>
                </c:pt>
              </c:numCache>
            </c:numRef>
          </c:val>
          <c:smooth val="0"/>
        </c:ser>
        <c:ser>
          <c:idx val="4"/>
          <c:order val="3"/>
          <c:tx>
            <c:strRef>
              <c:f>DataFig5!$K$1</c:f>
              <c:strCache>
                <c:ptCount val="1"/>
                <c:pt idx="0">
                  <c:v>Top 1% SCF capitalized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prstDash val="solid"/>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DataFig5!$K$5:$K$30</c:f>
              <c:numCache>
                <c:formatCode>0.0%</c:formatCode>
                <c:ptCount val="26"/>
                <c:pt idx="0">
                  <c:v>0.4615932</c:v>
                </c:pt>
                <c:pt idx="3">
                  <c:v>0.4479421</c:v>
                </c:pt>
                <c:pt idx="6">
                  <c:v>0.5155772</c:v>
                </c:pt>
                <c:pt idx="9">
                  <c:v>0.4764074</c:v>
                </c:pt>
                <c:pt idx="12">
                  <c:v>0.4546343</c:v>
                </c:pt>
                <c:pt idx="15">
                  <c:v>0.4856974</c:v>
                </c:pt>
                <c:pt idx="18">
                  <c:v>0.5099292</c:v>
                </c:pt>
                <c:pt idx="21">
                  <c:v>0.4870782</c:v>
                </c:pt>
                <c:pt idx="24">
                  <c:v>0.5567403</c:v>
                </c:pt>
              </c:numCache>
            </c:numRef>
          </c:val>
          <c:smooth val="0"/>
        </c:ser>
        <c:ser>
          <c:idx val="2"/>
          <c:order val="4"/>
          <c:tx>
            <c:strRef>
              <c:f>DataFig5!$L$1</c:f>
              <c:strCache>
                <c:ptCount val="1"/>
                <c:pt idx="0">
                  <c:v>Top 0.1% SCF capitalized income</c:v>
                </c:pt>
              </c:strCache>
            </c:strRef>
          </c:tx>
          <c:spPr>
            <a:ln w="57150">
              <a:solidFill>
                <a:sysClr val="windowText" lastClr="000000"/>
              </a:solidFill>
              <a:prstDash val="sysDot"/>
            </a:ln>
            <a:effectLst/>
          </c:spPr>
          <c:marker>
            <c:symbol val="circle"/>
            <c:size val="9"/>
            <c:spPr>
              <a:solidFill>
                <a:sysClr val="window" lastClr="FFFFFF"/>
              </a:solidFill>
              <a:ln w="15875">
                <a:solidFill>
                  <a:sysClr val="windowText" lastClr="000000"/>
                </a:solidFill>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DataFig5!$L$5:$L$30</c:f>
              <c:numCache>
                <c:formatCode>0.0%</c:formatCode>
                <c:ptCount val="26"/>
                <c:pt idx="0">
                  <c:v>0.20596</c:v>
                </c:pt>
                <c:pt idx="3">
                  <c:v>0.218834</c:v>
                </c:pt>
                <c:pt idx="6">
                  <c:v>0.2412436</c:v>
                </c:pt>
                <c:pt idx="9">
                  <c:v>0.1777317</c:v>
                </c:pt>
                <c:pt idx="12">
                  <c:v>0.1665995</c:v>
                </c:pt>
                <c:pt idx="15">
                  <c:v>0.2042525</c:v>
                </c:pt>
                <c:pt idx="18">
                  <c:v>0.2176942</c:v>
                </c:pt>
                <c:pt idx="21">
                  <c:v>0.2072633</c:v>
                </c:pt>
                <c:pt idx="24">
                  <c:v>0.2203425</c:v>
                </c:pt>
              </c:numCache>
            </c:numRef>
          </c:val>
          <c:smooth val="0"/>
        </c:ser>
        <c:ser>
          <c:idx val="0"/>
          <c:order val="5"/>
          <c:tx>
            <c:strRef>
              <c:f>DataFig5!$I$1</c:f>
              <c:strCache>
                <c:ptCount val="1"/>
                <c:pt idx="0">
                  <c:v>Top 0.1% SCF wealth</c:v>
                </c:pt>
              </c:strCache>
            </c:strRef>
          </c:tx>
          <c:spPr>
            <a:ln w="25400">
              <a:solidFill>
                <a:schemeClr val="tx1"/>
              </a:solidFill>
            </a:ln>
            <a:effectLst/>
          </c:spPr>
          <c:marker>
            <c:symbol val="diamond"/>
            <c:size val="9"/>
            <c:spPr>
              <a:solidFill>
                <a:sysClr val="windowText" lastClr="000000"/>
              </a:solidFill>
              <a:ln>
                <a:solidFill>
                  <a:schemeClr val="tx1"/>
                </a:solidFill>
              </a:ln>
              <a:effectLst/>
            </c:spPr>
          </c:marker>
          <c:cat>
            <c:numRef>
              <c:f>DataFig5!$A$5:$A$30</c:f>
              <c:numCache>
                <c:formatCode>General</c:formatCode>
                <c:ptCount val="26"/>
                <c:pt idx="0">
                  <c:v>1988.0</c:v>
                </c:pt>
                <c:pt idx="1">
                  <c:v>1989.0</c:v>
                </c:pt>
                <c:pt idx="2">
                  <c:v>1990.0</c:v>
                </c:pt>
                <c:pt idx="3">
                  <c:v>1991.0</c:v>
                </c:pt>
                <c:pt idx="4">
                  <c:v>1992.0</c:v>
                </c:pt>
                <c:pt idx="5">
                  <c:v>1993.0</c:v>
                </c:pt>
                <c:pt idx="6">
                  <c:v>1994.0</c:v>
                </c:pt>
                <c:pt idx="7">
                  <c:v>1995.0</c:v>
                </c:pt>
                <c:pt idx="8">
                  <c:v>1996.0</c:v>
                </c:pt>
                <c:pt idx="9">
                  <c:v>1997.0</c:v>
                </c:pt>
                <c:pt idx="10">
                  <c:v>1998.0</c:v>
                </c:pt>
                <c:pt idx="11">
                  <c:v>1999.0</c:v>
                </c:pt>
                <c:pt idx="12">
                  <c:v>2000.0</c:v>
                </c:pt>
                <c:pt idx="13">
                  <c:v>2001.0</c:v>
                </c:pt>
                <c:pt idx="14">
                  <c:v>2002.0</c:v>
                </c:pt>
                <c:pt idx="15">
                  <c:v>2003.0</c:v>
                </c:pt>
                <c:pt idx="16">
                  <c:v>2004.0</c:v>
                </c:pt>
                <c:pt idx="17">
                  <c:v>2005.0</c:v>
                </c:pt>
                <c:pt idx="18">
                  <c:v>2006.0</c:v>
                </c:pt>
                <c:pt idx="19">
                  <c:v>2007.0</c:v>
                </c:pt>
                <c:pt idx="20">
                  <c:v>2008.0</c:v>
                </c:pt>
                <c:pt idx="21">
                  <c:v>2009.0</c:v>
                </c:pt>
                <c:pt idx="22">
                  <c:v>2010.0</c:v>
                </c:pt>
                <c:pt idx="23">
                  <c:v>2011.0</c:v>
                </c:pt>
                <c:pt idx="24">
                  <c:v>2012.0</c:v>
                </c:pt>
                <c:pt idx="25">
                  <c:v>2013.0</c:v>
                </c:pt>
              </c:numCache>
            </c:numRef>
          </c:cat>
          <c:val>
            <c:numRef>
              <c:f>DataFig5!$I$5:$I$30</c:f>
              <c:numCache>
                <c:formatCode>0.0%</c:formatCode>
                <c:ptCount val="26"/>
                <c:pt idx="1">
                  <c:v>0.1784069</c:v>
                </c:pt>
                <c:pt idx="4">
                  <c:v>0.1846374</c:v>
                </c:pt>
                <c:pt idx="7">
                  <c:v>0.2252255</c:v>
                </c:pt>
                <c:pt idx="10">
                  <c:v>0.2061102</c:v>
                </c:pt>
                <c:pt idx="13">
                  <c:v>0.1734754</c:v>
                </c:pt>
                <c:pt idx="16">
                  <c:v>0.1985342</c:v>
                </c:pt>
                <c:pt idx="19">
                  <c:v>0.2195803</c:v>
                </c:pt>
                <c:pt idx="22">
                  <c:v>0.214819</c:v>
                </c:pt>
                <c:pt idx="25">
                  <c:v>0.2216366</c:v>
                </c:pt>
              </c:numCache>
            </c:numRef>
          </c:val>
          <c:smooth val="0"/>
        </c:ser>
        <c:dLbls>
          <c:showLegendKey val="0"/>
          <c:showVal val="0"/>
          <c:showCatName val="0"/>
          <c:showSerName val="0"/>
          <c:showPercent val="0"/>
          <c:showBubbleSize val="0"/>
        </c:dLbls>
        <c:marker val="1"/>
        <c:smooth val="0"/>
        <c:axId val="2011912376"/>
        <c:axId val="2011918232"/>
      </c:lineChart>
      <c:catAx>
        <c:axId val="2011912376"/>
        <c:scaling>
          <c:orientation val="minMax"/>
        </c:scaling>
        <c:delete val="0"/>
        <c:axPos val="b"/>
        <c:numFmt formatCode="General" sourceLinked="1"/>
        <c:majorTickMark val="none"/>
        <c:minorTickMark val="none"/>
        <c:tickLblPos val="nextTo"/>
        <c:spPr>
          <a:ln>
            <a:solidFill>
              <a:sysClr val="windowText" lastClr="000000"/>
            </a:solidFill>
          </a:ln>
        </c:spPr>
        <c:txPr>
          <a:bodyPr rot="-5400000" vert="horz"/>
          <a:lstStyle/>
          <a:p>
            <a:pPr>
              <a:defRPr/>
            </a:pPr>
            <a:endParaRPr lang="fr-FR"/>
          </a:p>
        </c:txPr>
        <c:crossAx val="2011918232"/>
        <c:crosses val="autoZero"/>
        <c:auto val="1"/>
        <c:lblAlgn val="ctr"/>
        <c:lblOffset val="100"/>
        <c:tickLblSkip val="2"/>
        <c:tickMarkSkip val="2"/>
        <c:noMultiLvlLbl val="0"/>
      </c:catAx>
      <c:valAx>
        <c:axId val="2011918232"/>
        <c:scaling>
          <c:orientation val="minMax"/>
        </c:scaling>
        <c:delete val="0"/>
        <c:axPos val="l"/>
        <c:majorGridlines>
          <c:spPr>
            <a:ln>
              <a:solidFill>
                <a:sysClr val="window" lastClr="FFFFFF">
                  <a:lumMod val="85000"/>
                </a:sysClr>
              </a:solidFill>
            </a:ln>
          </c:spPr>
        </c:majorGridlines>
        <c:title>
          <c:tx>
            <c:rich>
              <a:bodyPr rot="-5400000" vert="horz"/>
              <a:lstStyle/>
              <a:p>
                <a:pPr>
                  <a:defRPr/>
                </a:pPr>
                <a:r>
                  <a:rPr lang="en-US" sz="1400" b="0"/>
                  <a:t>% of household wealth</a:t>
                </a:r>
                <a:r>
                  <a:rPr lang="en-US" sz="1400" b="0" baseline="0"/>
                  <a:t> excluding pensions and owner-occupied housing</a:t>
                </a:r>
                <a:endParaRPr lang="en-US" sz="1400" b="0"/>
              </a:p>
            </c:rich>
          </c:tx>
          <c:layout>
            <c:manualLayout>
              <c:xMode val="edge"/>
              <c:yMode val="edge"/>
              <c:x val="0.00056792969939531"/>
              <c:y val="0.095747497060605"/>
            </c:manualLayout>
          </c:layout>
          <c:overlay val="0"/>
        </c:title>
        <c:numFmt formatCode="0%" sourceLinked="0"/>
        <c:majorTickMark val="none"/>
        <c:minorTickMark val="none"/>
        <c:tickLblPos val="nextTo"/>
        <c:spPr>
          <a:ln>
            <a:solidFill>
              <a:sysClr val="windowText" lastClr="000000"/>
            </a:solidFill>
          </a:ln>
        </c:spPr>
        <c:crossAx val="2011912376"/>
        <c:crosses val="autoZero"/>
        <c:crossBetween val="midCat"/>
        <c:majorUnit val="0.2"/>
      </c:valAx>
      <c:spPr>
        <a:noFill/>
        <a:ln w="25400">
          <a:noFill/>
        </a:ln>
      </c:spPr>
    </c:plotArea>
    <c:plotVisOnly val="1"/>
    <c:dispBlanksAs val="span"/>
    <c:showDLblsOverMax val="0"/>
  </c:chart>
  <c:spPr>
    <a:ln>
      <a:noFill/>
    </a:ln>
  </c:spPr>
  <c:txPr>
    <a:bodyPr/>
    <a:lstStyle/>
    <a:p>
      <a:pPr>
        <a:defRPr sz="1600">
          <a:latin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latin typeface="Arial"/>
                <a:cs typeface="Arial"/>
              </a:rPr>
              <a:t>Top foundations wealth shares: reported wealth vs. capitalized income</a:t>
            </a:r>
          </a:p>
        </c:rich>
      </c:tx>
      <c:layout>
        <c:manualLayout>
          <c:xMode val="edge"/>
          <c:yMode val="edge"/>
          <c:x val="0.169928319304914"/>
          <c:y val="0.0"/>
        </c:manualLayout>
      </c:layout>
      <c:overlay val="0"/>
    </c:title>
    <c:autoTitleDeleted val="0"/>
    <c:plotArea>
      <c:layout>
        <c:manualLayout>
          <c:layoutTarget val="inner"/>
          <c:xMode val="edge"/>
          <c:yMode val="edge"/>
          <c:x val="0.0981957100190062"/>
          <c:y val="0.123420208786119"/>
          <c:w val="0.893929612389611"/>
          <c:h val="0.696504613959454"/>
        </c:manualLayout>
      </c:layout>
      <c:lineChart>
        <c:grouping val="standard"/>
        <c:varyColors val="0"/>
        <c:ser>
          <c:idx val="1"/>
          <c:order val="0"/>
          <c:tx>
            <c:v>Top 0.1% (wealth)</c:v>
          </c:tx>
          <c:spPr>
            <a:ln w="38100">
              <a:solidFill>
                <a:schemeClr val="tx1"/>
              </a:solidFill>
              <a:prstDash val="solid"/>
            </a:ln>
          </c:spPr>
          <c:marker>
            <c:symbol val="none"/>
          </c:marker>
          <c:cat>
            <c:numRef>
              <c:f>DataFig5!$A$2:$A$26</c:f>
              <c:numCache>
                <c:formatCode>General</c:formatCode>
                <c:ptCount val="25"/>
                <c:pt idx="0">
                  <c:v>1985.0</c:v>
                </c:pt>
                <c:pt idx="1">
                  <c:v>1986.0</c:v>
                </c:pt>
                <c:pt idx="2">
                  <c:v>1987.0</c:v>
                </c:pt>
                <c:pt idx="3">
                  <c:v>1988.0</c:v>
                </c:pt>
                <c:pt idx="4">
                  <c:v>1989.0</c:v>
                </c:pt>
                <c:pt idx="5">
                  <c:v>1990.0</c:v>
                </c:pt>
                <c:pt idx="6">
                  <c:v>1991.0</c:v>
                </c:pt>
                <c:pt idx="7">
                  <c:v>1992.0</c:v>
                </c:pt>
                <c:pt idx="8">
                  <c:v>1993.0</c:v>
                </c:pt>
                <c:pt idx="9">
                  <c:v>1994.0</c:v>
                </c:pt>
                <c:pt idx="10">
                  <c:v>1995.0</c:v>
                </c:pt>
                <c:pt idx="11">
                  <c:v>1996.0</c:v>
                </c:pt>
                <c:pt idx="12">
                  <c:v>1997.0</c:v>
                </c:pt>
                <c:pt idx="13">
                  <c:v>1998.0</c:v>
                </c:pt>
                <c:pt idx="14">
                  <c:v>1999.0</c:v>
                </c:pt>
                <c:pt idx="15">
                  <c:v>2000.0</c:v>
                </c:pt>
                <c:pt idx="16">
                  <c:v>2001.0</c:v>
                </c:pt>
                <c:pt idx="17">
                  <c:v>2002.0</c:v>
                </c:pt>
                <c:pt idx="18">
                  <c:v>2003.0</c:v>
                </c:pt>
                <c:pt idx="19">
                  <c:v>2004.0</c:v>
                </c:pt>
                <c:pt idx="20">
                  <c:v>2005.0</c:v>
                </c:pt>
                <c:pt idx="21">
                  <c:v>2006.0</c:v>
                </c:pt>
                <c:pt idx="22">
                  <c:v>2007.0</c:v>
                </c:pt>
                <c:pt idx="23">
                  <c:v>2008.0</c:v>
                </c:pt>
                <c:pt idx="24">
                  <c:v>2009.0</c:v>
                </c:pt>
              </c:numCache>
            </c:numRef>
          </c:cat>
          <c:val>
            <c:numRef>
              <c:f>DataFig5!$D$2:$D$26</c:f>
              <c:numCache>
                <c:formatCode>0.0%</c:formatCode>
                <c:ptCount val="25"/>
                <c:pt idx="0">
                  <c:v>0.33214</c:v>
                </c:pt>
                <c:pt idx="1">
                  <c:v>0.33789</c:v>
                </c:pt>
                <c:pt idx="2">
                  <c:v>0.33116</c:v>
                </c:pt>
                <c:pt idx="3">
                  <c:v>0.33959</c:v>
                </c:pt>
                <c:pt idx="4">
                  <c:v>0.34635</c:v>
                </c:pt>
                <c:pt idx="5">
                  <c:v>0.35099</c:v>
                </c:pt>
                <c:pt idx="6">
                  <c:v>0.35653</c:v>
                </c:pt>
                <c:pt idx="7">
                  <c:v>0.34703</c:v>
                </c:pt>
                <c:pt idx="8">
                  <c:v>0.34022</c:v>
                </c:pt>
                <c:pt idx="9">
                  <c:v>0.34107</c:v>
                </c:pt>
                <c:pt idx="10">
                  <c:v>0.34921</c:v>
                </c:pt>
                <c:pt idx="11">
                  <c:v>0.35723</c:v>
                </c:pt>
                <c:pt idx="12">
                  <c:v>0.35983</c:v>
                </c:pt>
                <c:pt idx="13">
                  <c:v>0.36538</c:v>
                </c:pt>
                <c:pt idx="14">
                  <c:v>0.38425</c:v>
                </c:pt>
                <c:pt idx="15">
                  <c:v>0.38963</c:v>
                </c:pt>
                <c:pt idx="16">
                  <c:v>0.39583</c:v>
                </c:pt>
                <c:pt idx="17">
                  <c:v>0.38205</c:v>
                </c:pt>
                <c:pt idx="18">
                  <c:v>0.38624</c:v>
                </c:pt>
                <c:pt idx="19">
                  <c:v>0.3776</c:v>
                </c:pt>
                <c:pt idx="20">
                  <c:v>0.37273</c:v>
                </c:pt>
                <c:pt idx="21">
                  <c:v>0.36767</c:v>
                </c:pt>
                <c:pt idx="22">
                  <c:v>0.37974</c:v>
                </c:pt>
                <c:pt idx="23">
                  <c:v>0.37715</c:v>
                </c:pt>
                <c:pt idx="24">
                  <c:v>0.37173</c:v>
                </c:pt>
              </c:numCache>
            </c:numRef>
          </c:val>
          <c:smooth val="0"/>
        </c:ser>
        <c:ser>
          <c:idx val="6"/>
          <c:order val="1"/>
          <c:tx>
            <c:v>Top 1% (wealth)</c:v>
          </c:tx>
          <c:spPr>
            <a:ln w="38100">
              <a:solidFill>
                <a:schemeClr val="tx1"/>
              </a:solidFill>
              <a:prstDash val="solid"/>
            </a:ln>
          </c:spPr>
          <c:marker>
            <c:symbol val="none"/>
          </c:marker>
          <c:cat>
            <c:numRef>
              <c:f>DataFig5!$A$2:$A$26</c:f>
              <c:numCache>
                <c:formatCode>General</c:formatCode>
                <c:ptCount val="25"/>
                <c:pt idx="0">
                  <c:v>1985.0</c:v>
                </c:pt>
                <c:pt idx="1">
                  <c:v>1986.0</c:v>
                </c:pt>
                <c:pt idx="2">
                  <c:v>1987.0</c:v>
                </c:pt>
                <c:pt idx="3">
                  <c:v>1988.0</c:v>
                </c:pt>
                <c:pt idx="4">
                  <c:v>1989.0</c:v>
                </c:pt>
                <c:pt idx="5">
                  <c:v>1990.0</c:v>
                </c:pt>
                <c:pt idx="6">
                  <c:v>1991.0</c:v>
                </c:pt>
                <c:pt idx="7">
                  <c:v>1992.0</c:v>
                </c:pt>
                <c:pt idx="8">
                  <c:v>1993.0</c:v>
                </c:pt>
                <c:pt idx="9">
                  <c:v>1994.0</c:v>
                </c:pt>
                <c:pt idx="10">
                  <c:v>1995.0</c:v>
                </c:pt>
                <c:pt idx="11">
                  <c:v>1996.0</c:v>
                </c:pt>
                <c:pt idx="12">
                  <c:v>1997.0</c:v>
                </c:pt>
                <c:pt idx="13">
                  <c:v>1998.0</c:v>
                </c:pt>
                <c:pt idx="14">
                  <c:v>1999.0</c:v>
                </c:pt>
                <c:pt idx="15">
                  <c:v>2000.0</c:v>
                </c:pt>
                <c:pt idx="16">
                  <c:v>2001.0</c:v>
                </c:pt>
                <c:pt idx="17">
                  <c:v>2002.0</c:v>
                </c:pt>
                <c:pt idx="18">
                  <c:v>2003.0</c:v>
                </c:pt>
                <c:pt idx="19">
                  <c:v>2004.0</c:v>
                </c:pt>
                <c:pt idx="20">
                  <c:v>2005.0</c:v>
                </c:pt>
                <c:pt idx="21">
                  <c:v>2006.0</c:v>
                </c:pt>
                <c:pt idx="22">
                  <c:v>2007.0</c:v>
                </c:pt>
                <c:pt idx="23">
                  <c:v>2008.0</c:v>
                </c:pt>
                <c:pt idx="24">
                  <c:v>2009.0</c:v>
                </c:pt>
              </c:numCache>
            </c:numRef>
          </c:cat>
          <c:val>
            <c:numRef>
              <c:f>DataFig5!$B$2:$B$26</c:f>
              <c:numCache>
                <c:formatCode>0.0%</c:formatCode>
                <c:ptCount val="25"/>
                <c:pt idx="0">
                  <c:v>0.62005</c:v>
                </c:pt>
                <c:pt idx="1">
                  <c:v>0.63398</c:v>
                </c:pt>
                <c:pt idx="2">
                  <c:v>0.63106</c:v>
                </c:pt>
                <c:pt idx="3">
                  <c:v>0.6321</c:v>
                </c:pt>
                <c:pt idx="4">
                  <c:v>0.63443</c:v>
                </c:pt>
                <c:pt idx="5">
                  <c:v>0.63285</c:v>
                </c:pt>
                <c:pt idx="6">
                  <c:v>0.6376</c:v>
                </c:pt>
                <c:pt idx="7">
                  <c:v>0.63102</c:v>
                </c:pt>
                <c:pt idx="8">
                  <c:v>0.62818</c:v>
                </c:pt>
                <c:pt idx="9">
                  <c:v>0.62008</c:v>
                </c:pt>
                <c:pt idx="10">
                  <c:v>0.62942</c:v>
                </c:pt>
                <c:pt idx="11">
                  <c:v>0.62927</c:v>
                </c:pt>
                <c:pt idx="12">
                  <c:v>0.62422</c:v>
                </c:pt>
                <c:pt idx="13">
                  <c:v>0.62479</c:v>
                </c:pt>
                <c:pt idx="14">
                  <c:v>0.63979</c:v>
                </c:pt>
                <c:pt idx="15">
                  <c:v>0.63668</c:v>
                </c:pt>
                <c:pt idx="16">
                  <c:v>0.63814</c:v>
                </c:pt>
                <c:pt idx="17">
                  <c:v>0.62997</c:v>
                </c:pt>
                <c:pt idx="18">
                  <c:v>0.6332</c:v>
                </c:pt>
                <c:pt idx="19">
                  <c:v>0.62456</c:v>
                </c:pt>
                <c:pt idx="20">
                  <c:v>0.6209</c:v>
                </c:pt>
                <c:pt idx="21">
                  <c:v>0.62126</c:v>
                </c:pt>
                <c:pt idx="22">
                  <c:v>0.62799</c:v>
                </c:pt>
                <c:pt idx="23">
                  <c:v>0.62038</c:v>
                </c:pt>
                <c:pt idx="24">
                  <c:v>0.61855</c:v>
                </c:pt>
              </c:numCache>
            </c:numRef>
          </c:val>
          <c:smooth val="0"/>
        </c:ser>
        <c:ser>
          <c:idx val="9"/>
          <c:order val="2"/>
          <c:tx>
            <c:v>Top 1% (capital gains in shares, not ranking)</c:v>
          </c:tx>
          <c:spPr>
            <a:ln w="57150">
              <a:solidFill>
                <a:schemeClr val="tx1"/>
              </a:solidFill>
              <a:prstDash val="sysDot"/>
            </a:ln>
          </c:spPr>
          <c:marker>
            <c:symbol val="none"/>
          </c:marker>
          <c:cat>
            <c:numRef>
              <c:f>DataFig5!$A$2:$A$26</c:f>
              <c:numCache>
                <c:formatCode>General</c:formatCode>
                <c:ptCount val="25"/>
                <c:pt idx="0">
                  <c:v>1985.0</c:v>
                </c:pt>
                <c:pt idx="1">
                  <c:v>1986.0</c:v>
                </c:pt>
                <c:pt idx="2">
                  <c:v>1987.0</c:v>
                </c:pt>
                <c:pt idx="3">
                  <c:v>1988.0</c:v>
                </c:pt>
                <c:pt idx="4">
                  <c:v>1989.0</c:v>
                </c:pt>
                <c:pt idx="5">
                  <c:v>1990.0</c:v>
                </c:pt>
                <c:pt idx="6">
                  <c:v>1991.0</c:v>
                </c:pt>
                <c:pt idx="7">
                  <c:v>1992.0</c:v>
                </c:pt>
                <c:pt idx="8">
                  <c:v>1993.0</c:v>
                </c:pt>
                <c:pt idx="9">
                  <c:v>1994.0</c:v>
                </c:pt>
                <c:pt idx="10">
                  <c:v>1995.0</c:v>
                </c:pt>
                <c:pt idx="11">
                  <c:v>1996.0</c:v>
                </c:pt>
                <c:pt idx="12">
                  <c:v>1997.0</c:v>
                </c:pt>
                <c:pt idx="13">
                  <c:v>1998.0</c:v>
                </c:pt>
                <c:pt idx="14">
                  <c:v>1999.0</c:v>
                </c:pt>
                <c:pt idx="15">
                  <c:v>2000.0</c:v>
                </c:pt>
                <c:pt idx="16">
                  <c:v>2001.0</c:v>
                </c:pt>
                <c:pt idx="17">
                  <c:v>2002.0</c:v>
                </c:pt>
                <c:pt idx="18">
                  <c:v>2003.0</c:v>
                </c:pt>
                <c:pt idx="19">
                  <c:v>2004.0</c:v>
                </c:pt>
                <c:pt idx="20">
                  <c:v>2005.0</c:v>
                </c:pt>
                <c:pt idx="21">
                  <c:v>2006.0</c:v>
                </c:pt>
                <c:pt idx="22">
                  <c:v>2007.0</c:v>
                </c:pt>
                <c:pt idx="23">
                  <c:v>2008.0</c:v>
                </c:pt>
                <c:pt idx="24">
                  <c:v>2009.0</c:v>
                </c:pt>
              </c:numCache>
            </c:numRef>
          </c:cat>
          <c:val>
            <c:numRef>
              <c:f>DataFig5!$C$2:$C$26</c:f>
              <c:numCache>
                <c:formatCode>0.0%</c:formatCode>
                <c:ptCount val="25"/>
                <c:pt idx="0">
                  <c:v>0.6304</c:v>
                </c:pt>
                <c:pt idx="1">
                  <c:v>0.63185</c:v>
                </c:pt>
                <c:pt idx="2">
                  <c:v>0.63906</c:v>
                </c:pt>
                <c:pt idx="3">
                  <c:v>0.62349</c:v>
                </c:pt>
                <c:pt idx="4">
                  <c:v>0.61952</c:v>
                </c:pt>
                <c:pt idx="5">
                  <c:v>0.65442</c:v>
                </c:pt>
                <c:pt idx="6">
                  <c:v>0.61773</c:v>
                </c:pt>
                <c:pt idx="7">
                  <c:v>0.63126</c:v>
                </c:pt>
                <c:pt idx="8">
                  <c:v>0.6248</c:v>
                </c:pt>
                <c:pt idx="9">
                  <c:v>0.61803</c:v>
                </c:pt>
                <c:pt idx="10">
                  <c:v>0.64224</c:v>
                </c:pt>
                <c:pt idx="11">
                  <c:v>0.63507</c:v>
                </c:pt>
                <c:pt idx="12">
                  <c:v>0.6146</c:v>
                </c:pt>
                <c:pt idx="13">
                  <c:v>0.6431</c:v>
                </c:pt>
                <c:pt idx="14">
                  <c:v>0.63499</c:v>
                </c:pt>
                <c:pt idx="15">
                  <c:v>0.61235</c:v>
                </c:pt>
                <c:pt idx="16">
                  <c:v>0.60337</c:v>
                </c:pt>
                <c:pt idx="17">
                  <c:v>0.59945</c:v>
                </c:pt>
                <c:pt idx="18">
                  <c:v>0.62314</c:v>
                </c:pt>
                <c:pt idx="19">
                  <c:v>0.63472</c:v>
                </c:pt>
                <c:pt idx="20">
                  <c:v>0.64222</c:v>
                </c:pt>
                <c:pt idx="21">
                  <c:v>0.62709</c:v>
                </c:pt>
                <c:pt idx="22">
                  <c:v>0.62812</c:v>
                </c:pt>
                <c:pt idx="23">
                  <c:v>0.58515</c:v>
                </c:pt>
                <c:pt idx="24">
                  <c:v>0.58235</c:v>
                </c:pt>
              </c:numCache>
            </c:numRef>
          </c:val>
          <c:smooth val="0"/>
        </c:ser>
        <c:ser>
          <c:idx val="10"/>
          <c:order val="3"/>
          <c:tx>
            <c:v>Top 0.1% (capital gains in shares, not rakings)</c:v>
          </c:tx>
          <c:spPr>
            <a:ln w="57150">
              <a:solidFill>
                <a:schemeClr val="tx1"/>
              </a:solidFill>
              <a:prstDash val="sysDot"/>
            </a:ln>
          </c:spPr>
          <c:marker>
            <c:symbol val="none"/>
          </c:marker>
          <c:cat>
            <c:numRef>
              <c:f>DataFig5!$A$2:$A$26</c:f>
              <c:numCache>
                <c:formatCode>General</c:formatCode>
                <c:ptCount val="25"/>
                <c:pt idx="0">
                  <c:v>1985.0</c:v>
                </c:pt>
                <c:pt idx="1">
                  <c:v>1986.0</c:v>
                </c:pt>
                <c:pt idx="2">
                  <c:v>1987.0</c:v>
                </c:pt>
                <c:pt idx="3">
                  <c:v>1988.0</c:v>
                </c:pt>
                <c:pt idx="4">
                  <c:v>1989.0</c:v>
                </c:pt>
                <c:pt idx="5">
                  <c:v>1990.0</c:v>
                </c:pt>
                <c:pt idx="6">
                  <c:v>1991.0</c:v>
                </c:pt>
                <c:pt idx="7">
                  <c:v>1992.0</c:v>
                </c:pt>
                <c:pt idx="8">
                  <c:v>1993.0</c:v>
                </c:pt>
                <c:pt idx="9">
                  <c:v>1994.0</c:v>
                </c:pt>
                <c:pt idx="10">
                  <c:v>1995.0</c:v>
                </c:pt>
                <c:pt idx="11">
                  <c:v>1996.0</c:v>
                </c:pt>
                <c:pt idx="12">
                  <c:v>1997.0</c:v>
                </c:pt>
                <c:pt idx="13">
                  <c:v>1998.0</c:v>
                </c:pt>
                <c:pt idx="14">
                  <c:v>1999.0</c:v>
                </c:pt>
                <c:pt idx="15">
                  <c:v>2000.0</c:v>
                </c:pt>
                <c:pt idx="16">
                  <c:v>2001.0</c:v>
                </c:pt>
                <c:pt idx="17">
                  <c:v>2002.0</c:v>
                </c:pt>
                <c:pt idx="18">
                  <c:v>2003.0</c:v>
                </c:pt>
                <c:pt idx="19">
                  <c:v>2004.0</c:v>
                </c:pt>
                <c:pt idx="20">
                  <c:v>2005.0</c:v>
                </c:pt>
                <c:pt idx="21">
                  <c:v>2006.0</c:v>
                </c:pt>
                <c:pt idx="22">
                  <c:v>2007.0</c:v>
                </c:pt>
                <c:pt idx="23">
                  <c:v>2008.0</c:v>
                </c:pt>
                <c:pt idx="24">
                  <c:v>2009.0</c:v>
                </c:pt>
              </c:numCache>
            </c:numRef>
          </c:cat>
          <c:val>
            <c:numRef>
              <c:f>DataFig5!$E$2:$E$26</c:f>
              <c:numCache>
                <c:formatCode>0.0%</c:formatCode>
                <c:ptCount val="25"/>
                <c:pt idx="0">
                  <c:v>0.33331</c:v>
                </c:pt>
                <c:pt idx="1">
                  <c:v>0.3379</c:v>
                </c:pt>
                <c:pt idx="2">
                  <c:v>0.33078</c:v>
                </c:pt>
                <c:pt idx="3">
                  <c:v>0.31641</c:v>
                </c:pt>
                <c:pt idx="4">
                  <c:v>0.30993</c:v>
                </c:pt>
                <c:pt idx="5">
                  <c:v>0.37129</c:v>
                </c:pt>
                <c:pt idx="6">
                  <c:v>0.33467</c:v>
                </c:pt>
                <c:pt idx="7">
                  <c:v>0.34015</c:v>
                </c:pt>
                <c:pt idx="8">
                  <c:v>0.33489</c:v>
                </c:pt>
                <c:pt idx="9">
                  <c:v>0.34155</c:v>
                </c:pt>
                <c:pt idx="10">
                  <c:v>0.35136</c:v>
                </c:pt>
                <c:pt idx="11">
                  <c:v>0.33708</c:v>
                </c:pt>
                <c:pt idx="12">
                  <c:v>0.33592</c:v>
                </c:pt>
                <c:pt idx="13">
                  <c:v>0.41112</c:v>
                </c:pt>
                <c:pt idx="14">
                  <c:v>0.37722</c:v>
                </c:pt>
                <c:pt idx="15">
                  <c:v>0.36965</c:v>
                </c:pt>
                <c:pt idx="16">
                  <c:v>0.36067</c:v>
                </c:pt>
                <c:pt idx="17">
                  <c:v>0.36394</c:v>
                </c:pt>
                <c:pt idx="18">
                  <c:v>0.37135</c:v>
                </c:pt>
                <c:pt idx="19">
                  <c:v>0.38704</c:v>
                </c:pt>
                <c:pt idx="20">
                  <c:v>0.40866</c:v>
                </c:pt>
                <c:pt idx="21">
                  <c:v>0.3646</c:v>
                </c:pt>
                <c:pt idx="22">
                  <c:v>0.37538</c:v>
                </c:pt>
                <c:pt idx="23">
                  <c:v>0.37028</c:v>
                </c:pt>
                <c:pt idx="24">
                  <c:v>0.36476</c:v>
                </c:pt>
              </c:numCache>
            </c:numRef>
          </c:val>
          <c:smooth val="0"/>
        </c:ser>
        <c:dLbls>
          <c:showLegendKey val="0"/>
          <c:showVal val="0"/>
          <c:showCatName val="0"/>
          <c:showSerName val="0"/>
          <c:showPercent val="0"/>
          <c:showBubbleSize val="0"/>
        </c:dLbls>
        <c:marker val="1"/>
        <c:smooth val="0"/>
        <c:axId val="-1991547768"/>
        <c:axId val="-1991544616"/>
      </c:lineChart>
      <c:catAx>
        <c:axId val="-1991547768"/>
        <c:scaling>
          <c:orientation val="minMax"/>
        </c:scaling>
        <c:delete val="0"/>
        <c:axPos val="b"/>
        <c:numFmt formatCode="General" sourceLinked="1"/>
        <c:majorTickMark val="none"/>
        <c:minorTickMark val="none"/>
        <c:tickLblPos val="nextTo"/>
        <c:txPr>
          <a:bodyPr rot="-5400000" vert="horz"/>
          <a:lstStyle/>
          <a:p>
            <a:pPr>
              <a:defRPr sz="1600">
                <a:latin typeface="Arial"/>
                <a:cs typeface="Arial"/>
              </a:defRPr>
            </a:pPr>
            <a:endParaRPr lang="fr-FR"/>
          </a:p>
        </c:txPr>
        <c:crossAx val="-1991544616"/>
        <c:crosses val="autoZero"/>
        <c:auto val="1"/>
        <c:lblAlgn val="ctr"/>
        <c:lblOffset val="100"/>
        <c:tickLblSkip val="2"/>
        <c:tickMarkSkip val="2"/>
        <c:noMultiLvlLbl val="0"/>
      </c:catAx>
      <c:valAx>
        <c:axId val="-1991544616"/>
        <c:scaling>
          <c:orientation val="minMax"/>
          <c:max val="0.8"/>
          <c:min val="0.2"/>
        </c:scaling>
        <c:delete val="0"/>
        <c:axPos val="l"/>
        <c:majorGridlines>
          <c:spPr>
            <a:ln>
              <a:solidFill>
                <a:schemeClr val="bg1">
                  <a:lumMod val="85000"/>
                </a:schemeClr>
              </a:solidFill>
            </a:ln>
          </c:spPr>
        </c:majorGridlines>
        <c:title>
          <c:tx>
            <c:rich>
              <a:bodyPr rot="-5400000" vert="horz"/>
              <a:lstStyle/>
              <a:p>
                <a:pPr>
                  <a:defRPr/>
                </a:pPr>
                <a:r>
                  <a:rPr lang="fr-FR" sz="1600" b="0">
                    <a:latin typeface="Arial"/>
                    <a:cs typeface="Arial"/>
                  </a:rPr>
                  <a:t>% of foundation net wealth</a:t>
                </a:r>
              </a:p>
            </c:rich>
          </c:tx>
          <c:layout>
            <c:manualLayout>
              <c:xMode val="edge"/>
              <c:yMode val="edge"/>
              <c:x val="0.000638175400488732"/>
              <c:y val="0.305953076566787"/>
            </c:manualLayout>
          </c:layout>
          <c:overlay val="0"/>
        </c:title>
        <c:numFmt formatCode="0%" sourceLinked="0"/>
        <c:majorTickMark val="none"/>
        <c:minorTickMark val="none"/>
        <c:tickLblPos val="nextTo"/>
        <c:spPr>
          <a:ln>
            <a:solidFill>
              <a:schemeClr val="tx1"/>
            </a:solidFill>
          </a:ln>
        </c:spPr>
        <c:txPr>
          <a:bodyPr/>
          <a:lstStyle/>
          <a:p>
            <a:pPr>
              <a:defRPr sz="1600">
                <a:latin typeface="Arial"/>
                <a:cs typeface="Arial"/>
              </a:defRPr>
            </a:pPr>
            <a:endParaRPr lang="fr-FR"/>
          </a:p>
        </c:txPr>
        <c:crossAx val="-1991547768"/>
        <c:crosses val="autoZero"/>
        <c:crossBetween val="between"/>
      </c:valAx>
    </c:plotArea>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10% wealth share in the United</a:t>
            </a:r>
            <a:r>
              <a:rPr lang="fr-FR" sz="2000" b="1" baseline="0"/>
              <a:t> </a:t>
            </a:r>
            <a:r>
              <a:rPr lang="fr-FR" sz="2000" b="1"/>
              <a:t>States, 1917-2012 </a:t>
            </a:r>
          </a:p>
        </c:rich>
      </c:tx>
      <c:layout>
        <c:manualLayout>
          <c:xMode val="edge"/>
          <c:yMode val="edge"/>
          <c:x val="0.164380450719522"/>
          <c:y val="0.00452524316813339"/>
        </c:manualLayout>
      </c:layout>
      <c:overlay val="0"/>
    </c:title>
    <c:autoTitleDeleted val="0"/>
    <c:plotArea>
      <c:layout>
        <c:manualLayout>
          <c:layoutTarget val="inner"/>
          <c:xMode val="edge"/>
          <c:yMode val="edge"/>
          <c:x val="0.0921275047515612"/>
          <c:y val="0.08738892649731"/>
          <c:w val="0.895738908498507"/>
          <c:h val="0.730702070046674"/>
        </c:manualLayout>
      </c:layout>
      <c:lineChart>
        <c:grouping val="standard"/>
        <c:varyColors val="0"/>
        <c:ser>
          <c:idx val="0"/>
          <c:order val="0"/>
          <c:tx>
            <c:strRef>
              <c:f>'DataFig1-6-7b'!$C$2</c:f>
              <c:strCache>
                <c:ptCount val="1"/>
                <c:pt idx="0">
                  <c:v>Top 10%</c:v>
                </c:pt>
              </c:strCache>
            </c:strRef>
          </c:tx>
          <c:spPr>
            <a:ln w="22225">
              <a:solidFill>
                <a:srgbClr val="000000"/>
              </a:solidFill>
              <a:prstDash val="solid"/>
            </a:ln>
          </c:spPr>
          <c:marker>
            <c:symbol val="circle"/>
            <c:size val="8"/>
            <c:spPr>
              <a:solidFill>
                <a:sysClr val="windowText" lastClr="000000"/>
              </a:solidFill>
              <a:ln w="15875">
                <a:solidFill>
                  <a:srgbClr val="000000"/>
                </a:solidFill>
                <a:prstDash val="solid"/>
              </a:ln>
            </c:spPr>
          </c:marker>
          <c:cat>
            <c:numRef>
              <c:f>'DataFig1-6-7b'!$A$7:$A$103</c:f>
              <c:numCache>
                <c:formatCode>General</c:formatCode>
                <c:ptCount val="97"/>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numCache>
            </c:numRef>
          </c:cat>
          <c:val>
            <c:numRef>
              <c:f>'DataFig1-6-7b'!$C$7:$C$102</c:f>
              <c:numCache>
                <c:formatCode>0.0%</c:formatCode>
                <c:ptCount val="96"/>
                <c:pt idx="0">
                  <c:v>0.795123641068694</c:v>
                </c:pt>
                <c:pt idx="1">
                  <c:v>0.777643930838208</c:v>
                </c:pt>
                <c:pt idx="2">
                  <c:v>0.79365870156781</c:v>
                </c:pt>
                <c:pt idx="3">
                  <c:v>0.772594045301919</c:v>
                </c:pt>
                <c:pt idx="4">
                  <c:v>0.774100521050353</c:v>
                </c:pt>
                <c:pt idx="5">
                  <c:v>0.786078225389022</c:v>
                </c:pt>
                <c:pt idx="6">
                  <c:v>0.792533194588369</c:v>
                </c:pt>
                <c:pt idx="7">
                  <c:v>0.806840206129102</c:v>
                </c:pt>
                <c:pt idx="8">
                  <c:v>0.822987695858286</c:v>
                </c:pt>
                <c:pt idx="9">
                  <c:v>0.830223892877676</c:v>
                </c:pt>
                <c:pt idx="10">
                  <c:v>0.838932934329496</c:v>
                </c:pt>
                <c:pt idx="11">
                  <c:v>0.844377910593042</c:v>
                </c:pt>
                <c:pt idx="12">
                  <c:v>0.842578793485204</c:v>
                </c:pt>
                <c:pt idx="13">
                  <c:v>0.836187853113153</c:v>
                </c:pt>
                <c:pt idx="14">
                  <c:v>0.835705380352258</c:v>
                </c:pt>
                <c:pt idx="15">
                  <c:v>0.839855075116051</c:v>
                </c:pt>
                <c:pt idx="16">
                  <c:v>0.841441064106067</c:v>
                </c:pt>
                <c:pt idx="17">
                  <c:v>0.825318436603999</c:v>
                </c:pt>
                <c:pt idx="18">
                  <c:v>0.811619992350538</c:v>
                </c:pt>
                <c:pt idx="19">
                  <c:v>0.815686629794583</c:v>
                </c:pt>
                <c:pt idx="20">
                  <c:v>0.798955092505044</c:v>
                </c:pt>
                <c:pt idx="21">
                  <c:v>0.796970684535825</c:v>
                </c:pt>
                <c:pt idx="22">
                  <c:v>0.800650467483766</c:v>
                </c:pt>
                <c:pt idx="23">
                  <c:v>0.775739709978888</c:v>
                </c:pt>
                <c:pt idx="24">
                  <c:v>0.761763228534392</c:v>
                </c:pt>
                <c:pt idx="25">
                  <c:v>0.746767464606374</c:v>
                </c:pt>
                <c:pt idx="26">
                  <c:v>0.751821254311108</c:v>
                </c:pt>
                <c:pt idx="27">
                  <c:v>0.748620694913994</c:v>
                </c:pt>
                <c:pt idx="28">
                  <c:v>0.752308189305187</c:v>
                </c:pt>
                <c:pt idx="29">
                  <c:v>0.745905432118788</c:v>
                </c:pt>
                <c:pt idx="30">
                  <c:v>0.729979996684504</c:v>
                </c:pt>
                <c:pt idx="31">
                  <c:v>0.718656391873915</c:v>
                </c:pt>
                <c:pt idx="32">
                  <c:v>0.711216240602885</c:v>
                </c:pt>
                <c:pt idx="33">
                  <c:v>0.715657544407849</c:v>
                </c:pt>
                <c:pt idx="34">
                  <c:v>0.714365550655137</c:v>
                </c:pt>
                <c:pt idx="35">
                  <c:v>0.711307946459149</c:v>
                </c:pt>
                <c:pt idx="36">
                  <c:v>0.70316394072902</c:v>
                </c:pt>
                <c:pt idx="37">
                  <c:v>0.705533498920529</c:v>
                </c:pt>
                <c:pt idx="38">
                  <c:v>0.709674388440968</c:v>
                </c:pt>
                <c:pt idx="39">
                  <c:v>0.713062570456139</c:v>
                </c:pt>
                <c:pt idx="40">
                  <c:v>0.718045300975725</c:v>
                </c:pt>
                <c:pt idx="41">
                  <c:v>0.717599646100269</c:v>
                </c:pt>
                <c:pt idx="42">
                  <c:v>0.724649594246542</c:v>
                </c:pt>
                <c:pt idx="43">
                  <c:v>0.726801391695269</c:v>
                </c:pt>
                <c:pt idx="44">
                  <c:v>0.729255178495659</c:v>
                </c:pt>
                <c:pt idx="45">
                  <c:v>0.73625</c:v>
                </c:pt>
                <c:pt idx="46">
                  <c:v>0.731375</c:v>
                </c:pt>
                <c:pt idx="47">
                  <c:v>0.7265</c:v>
                </c:pt>
                <c:pt idx="48">
                  <c:v>0.721595</c:v>
                </c:pt>
                <c:pt idx="49">
                  <c:v>0.71669</c:v>
                </c:pt>
                <c:pt idx="50">
                  <c:v>0.7080325</c:v>
                </c:pt>
                <c:pt idx="51">
                  <c:v>0.70471</c:v>
                </c:pt>
                <c:pt idx="52">
                  <c:v>0.7011</c:v>
                </c:pt>
                <c:pt idx="53">
                  <c:v>0.700025</c:v>
                </c:pt>
                <c:pt idx="54">
                  <c:v>0.6989025</c:v>
                </c:pt>
                <c:pt idx="55">
                  <c:v>0.6965575</c:v>
                </c:pt>
                <c:pt idx="56">
                  <c:v>0.690655</c:v>
                </c:pt>
                <c:pt idx="57">
                  <c:v>0.6852375</c:v>
                </c:pt>
                <c:pt idx="58">
                  <c:v>0.6820775</c:v>
                </c:pt>
                <c:pt idx="59">
                  <c:v>0.677095</c:v>
                </c:pt>
                <c:pt idx="60">
                  <c:v>0.6718475</c:v>
                </c:pt>
                <c:pt idx="61">
                  <c:v>0.66777</c:v>
                </c:pt>
                <c:pt idx="62">
                  <c:v>0.67419</c:v>
                </c:pt>
                <c:pt idx="63">
                  <c:v>0.6713</c:v>
                </c:pt>
                <c:pt idx="64">
                  <c:v>0.66953</c:v>
                </c:pt>
                <c:pt idx="65">
                  <c:v>0.65913</c:v>
                </c:pt>
                <c:pt idx="66">
                  <c:v>0.65004</c:v>
                </c:pt>
                <c:pt idx="67">
                  <c:v>0.64382</c:v>
                </c:pt>
                <c:pt idx="68">
                  <c:v>0.63684</c:v>
                </c:pt>
                <c:pt idx="69">
                  <c:v>0.63614</c:v>
                </c:pt>
                <c:pt idx="70">
                  <c:v>0.64254</c:v>
                </c:pt>
                <c:pt idx="71">
                  <c:v>0.65338</c:v>
                </c:pt>
                <c:pt idx="72">
                  <c:v>0.65233</c:v>
                </c:pt>
                <c:pt idx="73">
                  <c:v>0.65734</c:v>
                </c:pt>
                <c:pt idx="74">
                  <c:v>0.65498</c:v>
                </c:pt>
                <c:pt idx="75">
                  <c:v>0.67095</c:v>
                </c:pt>
                <c:pt idx="76">
                  <c:v>0.67458</c:v>
                </c:pt>
                <c:pt idx="77">
                  <c:v>0.67376</c:v>
                </c:pt>
                <c:pt idx="78">
                  <c:v>0.67608</c:v>
                </c:pt>
                <c:pt idx="79">
                  <c:v>0.680320024490356</c:v>
                </c:pt>
                <c:pt idx="80">
                  <c:v>0.686060011386871</c:v>
                </c:pt>
                <c:pt idx="81">
                  <c:v>0.691680014133453</c:v>
                </c:pt>
                <c:pt idx="82">
                  <c:v>0.695179998874664</c:v>
                </c:pt>
                <c:pt idx="83">
                  <c:v>0.698469996452331</c:v>
                </c:pt>
                <c:pt idx="84">
                  <c:v>0.692030012607574</c:v>
                </c:pt>
                <c:pt idx="85">
                  <c:v>0.690199971199036</c:v>
                </c:pt>
                <c:pt idx="86">
                  <c:v>0.692709982395172</c:v>
                </c:pt>
                <c:pt idx="87">
                  <c:v>0.699720025062561</c:v>
                </c:pt>
                <c:pt idx="88">
                  <c:v>0.699410021305084</c:v>
                </c:pt>
                <c:pt idx="89">
                  <c:v>0.706610023975372</c:v>
                </c:pt>
                <c:pt idx="90">
                  <c:v>0.716409981250763</c:v>
                </c:pt>
                <c:pt idx="91">
                  <c:v>0.746290028095245</c:v>
                </c:pt>
                <c:pt idx="92">
                  <c:v>0.750760018825531</c:v>
                </c:pt>
                <c:pt idx="93">
                  <c:v>0.757369995117187</c:v>
                </c:pt>
                <c:pt idx="94">
                  <c:v>0.759769976139069</c:v>
                </c:pt>
                <c:pt idx="95">
                  <c:v>0.772400021553039</c:v>
                </c:pt>
              </c:numCache>
            </c:numRef>
          </c:val>
          <c:smooth val="0"/>
        </c:ser>
        <c:ser>
          <c:idx val="1"/>
          <c:order val="1"/>
          <c:tx>
            <c:v>Top 10% SCF</c:v>
          </c:tx>
          <c:spPr>
            <a:ln>
              <a:solidFill>
                <a:sysClr val="windowText" lastClr="000000"/>
              </a:solidFill>
            </a:ln>
          </c:spPr>
          <c:marker>
            <c:symbol val="square"/>
            <c:size val="9"/>
            <c:spPr>
              <a:solidFill>
                <a:sysClr val="window" lastClr="FFFFFF"/>
              </a:solidFill>
              <a:ln>
                <a:solidFill>
                  <a:sysClr val="windowText" lastClr="000000"/>
                </a:solidFill>
              </a:ln>
            </c:spPr>
          </c:marker>
          <c:cat>
            <c:numRef>
              <c:f>'DataFig1-6-7b'!$A$7:$A$103</c:f>
              <c:numCache>
                <c:formatCode>General</c:formatCode>
                <c:ptCount val="97"/>
                <c:pt idx="0">
                  <c:v>1917.0</c:v>
                </c:pt>
                <c:pt idx="1">
                  <c:v>1918.0</c:v>
                </c:pt>
                <c:pt idx="2">
                  <c:v>1919.0</c:v>
                </c:pt>
                <c:pt idx="3">
                  <c:v>1920.0</c:v>
                </c:pt>
                <c:pt idx="4">
                  <c:v>1921.0</c:v>
                </c:pt>
                <c:pt idx="5">
                  <c:v>1922.0</c:v>
                </c:pt>
                <c:pt idx="6">
                  <c:v>1923.0</c:v>
                </c:pt>
                <c:pt idx="7">
                  <c:v>1924.0</c:v>
                </c:pt>
                <c:pt idx="8">
                  <c:v>1925.0</c:v>
                </c:pt>
                <c:pt idx="9">
                  <c:v>1926.0</c:v>
                </c:pt>
                <c:pt idx="10">
                  <c:v>1927.0</c:v>
                </c:pt>
                <c:pt idx="11">
                  <c:v>1928.0</c:v>
                </c:pt>
                <c:pt idx="12">
                  <c:v>1929.0</c:v>
                </c:pt>
                <c:pt idx="13">
                  <c:v>1930.0</c:v>
                </c:pt>
                <c:pt idx="14">
                  <c:v>1931.0</c:v>
                </c:pt>
                <c:pt idx="15">
                  <c:v>1932.0</c:v>
                </c:pt>
                <c:pt idx="16">
                  <c:v>1933.0</c:v>
                </c:pt>
                <c:pt idx="17">
                  <c:v>1934.0</c:v>
                </c:pt>
                <c:pt idx="18">
                  <c:v>1935.0</c:v>
                </c:pt>
                <c:pt idx="19">
                  <c:v>1936.0</c:v>
                </c:pt>
                <c:pt idx="20">
                  <c:v>1937.0</c:v>
                </c:pt>
                <c:pt idx="21">
                  <c:v>1938.0</c:v>
                </c:pt>
                <c:pt idx="22">
                  <c:v>1939.0</c:v>
                </c:pt>
                <c:pt idx="23">
                  <c:v>1940.0</c:v>
                </c:pt>
                <c:pt idx="24">
                  <c:v>1941.0</c:v>
                </c:pt>
                <c:pt idx="25">
                  <c:v>1942.0</c:v>
                </c:pt>
                <c:pt idx="26">
                  <c:v>1943.0</c:v>
                </c:pt>
                <c:pt idx="27">
                  <c:v>1944.0</c:v>
                </c:pt>
                <c:pt idx="28">
                  <c:v>1945.0</c:v>
                </c:pt>
                <c:pt idx="29">
                  <c:v>1946.0</c:v>
                </c:pt>
                <c:pt idx="30">
                  <c:v>1947.0</c:v>
                </c:pt>
                <c:pt idx="31">
                  <c:v>1948.0</c:v>
                </c:pt>
                <c:pt idx="32">
                  <c:v>1949.0</c:v>
                </c:pt>
                <c:pt idx="33">
                  <c:v>1950.0</c:v>
                </c:pt>
                <c:pt idx="34">
                  <c:v>1951.0</c:v>
                </c:pt>
                <c:pt idx="35">
                  <c:v>1952.0</c:v>
                </c:pt>
                <c:pt idx="36">
                  <c:v>1953.0</c:v>
                </c:pt>
                <c:pt idx="37">
                  <c:v>1954.0</c:v>
                </c:pt>
                <c:pt idx="38">
                  <c:v>1955.0</c:v>
                </c:pt>
                <c:pt idx="39">
                  <c:v>1956.0</c:v>
                </c:pt>
                <c:pt idx="40">
                  <c:v>1957.0</c:v>
                </c:pt>
                <c:pt idx="41">
                  <c:v>1958.0</c:v>
                </c:pt>
                <c:pt idx="42">
                  <c:v>1959.0</c:v>
                </c:pt>
                <c:pt idx="43">
                  <c:v>1960.0</c:v>
                </c:pt>
                <c:pt idx="44">
                  <c:v>1961.0</c:v>
                </c:pt>
                <c:pt idx="45">
                  <c:v>1962.0</c:v>
                </c:pt>
                <c:pt idx="46">
                  <c:v>1963.0</c:v>
                </c:pt>
                <c:pt idx="47">
                  <c:v>1964.0</c:v>
                </c:pt>
                <c:pt idx="48">
                  <c:v>1965.0</c:v>
                </c:pt>
                <c:pt idx="49">
                  <c:v>1966.0</c:v>
                </c:pt>
                <c:pt idx="50">
                  <c:v>1967.0</c:v>
                </c:pt>
                <c:pt idx="51">
                  <c:v>1968.0</c:v>
                </c:pt>
                <c:pt idx="52">
                  <c:v>1969.0</c:v>
                </c:pt>
                <c:pt idx="53">
                  <c:v>1970.0</c:v>
                </c:pt>
                <c:pt idx="54">
                  <c:v>1971.0</c:v>
                </c:pt>
                <c:pt idx="55">
                  <c:v>1972.0</c:v>
                </c:pt>
                <c:pt idx="56">
                  <c:v>1973.0</c:v>
                </c:pt>
                <c:pt idx="57">
                  <c:v>1974.0</c:v>
                </c:pt>
                <c:pt idx="58">
                  <c:v>1975.0</c:v>
                </c:pt>
                <c:pt idx="59">
                  <c:v>1976.0</c:v>
                </c:pt>
                <c:pt idx="60">
                  <c:v>1977.0</c:v>
                </c:pt>
                <c:pt idx="61">
                  <c:v>1978.0</c:v>
                </c:pt>
                <c:pt idx="62">
                  <c:v>1979.0</c:v>
                </c:pt>
                <c:pt idx="63">
                  <c:v>1980.0</c:v>
                </c:pt>
                <c:pt idx="64">
                  <c:v>1981.0</c:v>
                </c:pt>
                <c:pt idx="65">
                  <c:v>1982.0</c:v>
                </c:pt>
                <c:pt idx="66">
                  <c:v>1983.0</c:v>
                </c:pt>
                <c:pt idx="67">
                  <c:v>1984.0</c:v>
                </c:pt>
                <c:pt idx="68">
                  <c:v>1985.0</c:v>
                </c:pt>
                <c:pt idx="69">
                  <c:v>1986.0</c:v>
                </c:pt>
                <c:pt idx="70">
                  <c:v>1987.0</c:v>
                </c:pt>
                <c:pt idx="71">
                  <c:v>1988.0</c:v>
                </c:pt>
                <c:pt idx="72">
                  <c:v>1989.0</c:v>
                </c:pt>
                <c:pt idx="73">
                  <c:v>1990.0</c:v>
                </c:pt>
                <c:pt idx="74">
                  <c:v>1991.0</c:v>
                </c:pt>
                <c:pt idx="75">
                  <c:v>1992.0</c:v>
                </c:pt>
                <c:pt idx="76">
                  <c:v>1993.0</c:v>
                </c:pt>
                <c:pt idx="77">
                  <c:v>1994.0</c:v>
                </c:pt>
                <c:pt idx="78">
                  <c:v>1995.0</c:v>
                </c:pt>
                <c:pt idx="79">
                  <c:v>1996.0</c:v>
                </c:pt>
                <c:pt idx="80">
                  <c:v>1997.0</c:v>
                </c:pt>
                <c:pt idx="81">
                  <c:v>1998.0</c:v>
                </c:pt>
                <c:pt idx="82">
                  <c:v>1999.0</c:v>
                </c:pt>
                <c:pt idx="83">
                  <c:v>2000.0</c:v>
                </c:pt>
                <c:pt idx="84">
                  <c:v>2001.0</c:v>
                </c:pt>
                <c:pt idx="85">
                  <c:v>2002.0</c:v>
                </c:pt>
                <c:pt idx="86">
                  <c:v>2003.0</c:v>
                </c:pt>
                <c:pt idx="87">
                  <c:v>2004.0</c:v>
                </c:pt>
                <c:pt idx="88">
                  <c:v>2005.0</c:v>
                </c:pt>
                <c:pt idx="89">
                  <c:v>2006.0</c:v>
                </c:pt>
                <c:pt idx="90">
                  <c:v>2007.0</c:v>
                </c:pt>
                <c:pt idx="91">
                  <c:v>2008.0</c:v>
                </c:pt>
                <c:pt idx="92">
                  <c:v>2009.0</c:v>
                </c:pt>
                <c:pt idx="93">
                  <c:v>2010.0</c:v>
                </c:pt>
                <c:pt idx="94">
                  <c:v>2011.0</c:v>
                </c:pt>
                <c:pt idx="95">
                  <c:v>2012.0</c:v>
                </c:pt>
                <c:pt idx="96">
                  <c:v>2013.0</c:v>
                </c:pt>
              </c:numCache>
            </c:numRef>
          </c:cat>
          <c:val>
            <c:numRef>
              <c:f>DataFig10!$B$9:$B$105</c:f>
              <c:numCache>
                <c:formatCode>General</c:formatCode>
                <c:ptCount val="97"/>
                <c:pt idx="72" formatCode="0.0%">
                  <c:v>0.671</c:v>
                </c:pt>
                <c:pt idx="75" formatCode="0.0%">
                  <c:v>0.671</c:v>
                </c:pt>
                <c:pt idx="78" formatCode="0.0%">
                  <c:v>0.678</c:v>
                </c:pt>
                <c:pt idx="81" formatCode="0.0%">
                  <c:v>0.686</c:v>
                </c:pt>
                <c:pt idx="84" formatCode="0.0%">
                  <c:v>0.698</c:v>
                </c:pt>
                <c:pt idx="87" formatCode="0.0%">
                  <c:v>0.696</c:v>
                </c:pt>
                <c:pt idx="90" formatCode="0.0%">
                  <c:v>0.715</c:v>
                </c:pt>
                <c:pt idx="93" formatCode="0.0%">
                  <c:v>0.745</c:v>
                </c:pt>
                <c:pt idx="96" formatCode="0.0%">
                  <c:v>0.753</c:v>
                </c:pt>
              </c:numCache>
            </c:numRef>
          </c:val>
          <c:smooth val="0"/>
        </c:ser>
        <c:dLbls>
          <c:showLegendKey val="0"/>
          <c:showVal val="0"/>
          <c:showCatName val="0"/>
          <c:showSerName val="0"/>
          <c:showPercent val="0"/>
          <c:showBubbleSize val="0"/>
        </c:dLbls>
        <c:marker val="1"/>
        <c:smooth val="0"/>
        <c:axId val="1927948008"/>
        <c:axId val="1927645496"/>
      </c:lineChart>
      <c:catAx>
        <c:axId val="1927948008"/>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1927645496"/>
        <c:crossesAt val="0.0"/>
        <c:auto val="1"/>
        <c:lblAlgn val="ctr"/>
        <c:lblOffset val="100"/>
        <c:tickLblSkip val="5"/>
        <c:tickMarkSkip val="5"/>
        <c:noMultiLvlLbl val="0"/>
      </c:catAx>
      <c:valAx>
        <c:axId val="1927645496"/>
        <c:scaling>
          <c:orientation val="minMax"/>
          <c:max val="0.9"/>
          <c:min val="0.6"/>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t>% of total household wealth</a:t>
                </a:r>
              </a:p>
            </c:rich>
          </c:tx>
          <c:layout>
            <c:manualLayout>
              <c:xMode val="edge"/>
              <c:yMode val="edge"/>
              <c:x val="0.000286288351887049"/>
              <c:y val="0.273750668044323"/>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927948008"/>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10-1%</a:t>
            </a:r>
            <a:r>
              <a:rPr lang="fr-FR" sz="2000" b="1" baseline="0"/>
              <a:t> and 1%</a:t>
            </a:r>
            <a:r>
              <a:rPr lang="fr-FR" sz="2000" b="1"/>
              <a:t> wealth shares, 1913-2012 </a:t>
            </a:r>
          </a:p>
        </c:rich>
      </c:tx>
      <c:layout>
        <c:manualLayout>
          <c:xMode val="edge"/>
          <c:yMode val="edge"/>
          <c:x val="0.250522617431442"/>
          <c:y val="3.56290305340792E-7"/>
        </c:manualLayout>
      </c:layout>
      <c:overlay val="0"/>
    </c:title>
    <c:autoTitleDeleted val="0"/>
    <c:plotArea>
      <c:layout>
        <c:manualLayout>
          <c:layoutTarget val="inner"/>
          <c:xMode val="edge"/>
          <c:yMode val="edge"/>
          <c:x val="0.104541297855009"/>
          <c:y val="0.0828640396194819"/>
          <c:w val="0.87642856367092"/>
          <c:h val="0.732964513485588"/>
        </c:manualLayout>
      </c:layout>
      <c:lineChart>
        <c:grouping val="standard"/>
        <c:varyColors val="0"/>
        <c:ser>
          <c:idx val="0"/>
          <c:order val="0"/>
          <c:tx>
            <c:strRef>
              <c:f>'DataFig1-6-7b'!$E$2</c:f>
              <c:strCache>
                <c:ptCount val="1"/>
                <c:pt idx="0">
                  <c:v>Top 1%</c:v>
                </c:pt>
              </c:strCache>
            </c:strRef>
          </c:tx>
          <c:spPr>
            <a:ln w="12700">
              <a:solidFill>
                <a:srgbClr val="000000"/>
              </a:solidFill>
              <a:prstDash val="solid"/>
            </a:ln>
          </c:spPr>
          <c:marker>
            <c:symbol val="circle"/>
            <c:size val="8"/>
            <c:spPr>
              <a:solidFill>
                <a:sysClr val="windowText" lastClr="000000"/>
              </a:solidFill>
              <a:ln>
                <a:solidFill>
                  <a:srgbClr val="000000"/>
                </a:solidFill>
                <a:prstDash val="solid"/>
              </a:ln>
            </c:spPr>
          </c:marker>
          <c:cat>
            <c:numRef>
              <c:f>'DataFig1-6-7b'!$A$3:$A$103</c:f>
              <c:numCache>
                <c:formatCode>General</c:formatCode>
                <c:ptCount val="101"/>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numCache>
            </c:numRef>
          </c:cat>
          <c:val>
            <c:numRef>
              <c:f>'DataFig1-6-7b'!$E$3:$E$103</c:f>
              <c:numCache>
                <c:formatCode>0.0%</c:formatCode>
                <c:ptCount val="101"/>
                <c:pt idx="0">
                  <c:v>0.440213924342302</c:v>
                </c:pt>
                <c:pt idx="1">
                  <c:v>0.440617094140532</c:v>
                </c:pt>
                <c:pt idx="2">
                  <c:v>0.437755521868841</c:v>
                </c:pt>
                <c:pt idx="3">
                  <c:v>0.426838751385579</c:v>
                </c:pt>
                <c:pt idx="4">
                  <c:v>0.410817423975098</c:v>
                </c:pt>
                <c:pt idx="5">
                  <c:v>0.373897113250468</c:v>
                </c:pt>
                <c:pt idx="6">
                  <c:v>0.399732353525344</c:v>
                </c:pt>
                <c:pt idx="7">
                  <c:v>0.355994224270233</c:v>
                </c:pt>
                <c:pt idx="8">
                  <c:v>0.359489150459351</c:v>
                </c:pt>
                <c:pt idx="9">
                  <c:v>0.39093978552263</c:v>
                </c:pt>
                <c:pt idx="10">
                  <c:v>0.347459736109986</c:v>
                </c:pt>
                <c:pt idx="11">
                  <c:v>0.367926094180135</c:v>
                </c:pt>
                <c:pt idx="12">
                  <c:v>0.430548091307408</c:v>
                </c:pt>
                <c:pt idx="13">
                  <c:v>0.451255989660194</c:v>
                </c:pt>
                <c:pt idx="14">
                  <c:v>0.494607909466615</c:v>
                </c:pt>
                <c:pt idx="15">
                  <c:v>0.514098061715649</c:v>
                </c:pt>
                <c:pt idx="16">
                  <c:v>0.505533209731026</c:v>
                </c:pt>
                <c:pt idx="17">
                  <c:v>0.489513409285756</c:v>
                </c:pt>
                <c:pt idx="18">
                  <c:v>0.479656896212023</c:v>
                </c:pt>
                <c:pt idx="19">
                  <c:v>0.470348965570125</c:v>
                </c:pt>
                <c:pt idx="20">
                  <c:v>0.470753447574121</c:v>
                </c:pt>
                <c:pt idx="21">
                  <c:v>0.472145547068807</c:v>
                </c:pt>
                <c:pt idx="22">
                  <c:v>0.45274818369984</c:v>
                </c:pt>
                <c:pt idx="23">
                  <c:v>0.451933053247541</c:v>
                </c:pt>
                <c:pt idx="24">
                  <c:v>0.453153571020033</c:v>
                </c:pt>
                <c:pt idx="25">
                  <c:v>0.406660961242877</c:v>
                </c:pt>
                <c:pt idx="26">
                  <c:v>0.419464053205291</c:v>
                </c:pt>
                <c:pt idx="27">
                  <c:v>0.379293085603151</c:v>
                </c:pt>
                <c:pt idx="28">
                  <c:v>0.35035574331191</c:v>
                </c:pt>
                <c:pt idx="29">
                  <c:v>0.346028574421888</c:v>
                </c:pt>
                <c:pt idx="30">
                  <c:v>0.350529643706763</c:v>
                </c:pt>
                <c:pt idx="31">
                  <c:v>0.34463177591038</c:v>
                </c:pt>
                <c:pt idx="32">
                  <c:v>0.343978019095201</c:v>
                </c:pt>
                <c:pt idx="33">
                  <c:v>0.31831027415762</c:v>
                </c:pt>
                <c:pt idx="34">
                  <c:v>0.302310862210113</c:v>
                </c:pt>
                <c:pt idx="35">
                  <c:v>0.299211416246598</c:v>
                </c:pt>
                <c:pt idx="36">
                  <c:v>0.290557773139919</c:v>
                </c:pt>
                <c:pt idx="37">
                  <c:v>0.305304163393099</c:v>
                </c:pt>
                <c:pt idx="38">
                  <c:v>0.300093887833752</c:v>
                </c:pt>
                <c:pt idx="39">
                  <c:v>0.297001931221689</c:v>
                </c:pt>
                <c:pt idx="40">
                  <c:v>0.283302583954548</c:v>
                </c:pt>
                <c:pt idx="41">
                  <c:v>0.288182783044313</c:v>
                </c:pt>
                <c:pt idx="42">
                  <c:v>0.290640817702411</c:v>
                </c:pt>
                <c:pt idx="43">
                  <c:v>0.294183353764475</c:v>
                </c:pt>
                <c:pt idx="44">
                  <c:v>0.291764782779603</c:v>
                </c:pt>
                <c:pt idx="45">
                  <c:v>0.28853538016803</c:v>
                </c:pt>
                <c:pt idx="46">
                  <c:v>0.294097483652153</c:v>
                </c:pt>
                <c:pt idx="47">
                  <c:v>0.293767548772779</c:v>
                </c:pt>
                <c:pt idx="48">
                  <c:v>0.29446265538305</c:v>
                </c:pt>
                <c:pt idx="49">
                  <c:v>0.29621</c:v>
                </c:pt>
                <c:pt idx="50">
                  <c:v>0.290845</c:v>
                </c:pt>
                <c:pt idx="51">
                  <c:v>0.28548</c:v>
                </c:pt>
                <c:pt idx="52">
                  <c:v>0.284475</c:v>
                </c:pt>
                <c:pt idx="53">
                  <c:v>0.28347</c:v>
                </c:pt>
                <c:pt idx="54">
                  <c:v>0.2779</c:v>
                </c:pt>
                <c:pt idx="55">
                  <c:v>0.28639</c:v>
                </c:pt>
                <c:pt idx="56">
                  <c:v>0.27878</c:v>
                </c:pt>
                <c:pt idx="57">
                  <c:v>0.27554</c:v>
                </c:pt>
                <c:pt idx="58">
                  <c:v>0.26989</c:v>
                </c:pt>
                <c:pt idx="59">
                  <c:v>0.26495</c:v>
                </c:pt>
                <c:pt idx="60">
                  <c:v>0.24857</c:v>
                </c:pt>
                <c:pt idx="61">
                  <c:v>0.24876</c:v>
                </c:pt>
                <c:pt idx="62">
                  <c:v>0.24714</c:v>
                </c:pt>
                <c:pt idx="63">
                  <c:v>0.2346</c:v>
                </c:pt>
                <c:pt idx="64">
                  <c:v>0.23906</c:v>
                </c:pt>
                <c:pt idx="65">
                  <c:v>0.22941</c:v>
                </c:pt>
                <c:pt idx="66">
                  <c:v>0.2436</c:v>
                </c:pt>
                <c:pt idx="67">
                  <c:v>0.24341</c:v>
                </c:pt>
                <c:pt idx="68">
                  <c:v>0.25288</c:v>
                </c:pt>
                <c:pt idx="69">
                  <c:v>0.25663</c:v>
                </c:pt>
                <c:pt idx="70">
                  <c:v>0.24722</c:v>
                </c:pt>
                <c:pt idx="71">
                  <c:v>0.24809</c:v>
                </c:pt>
                <c:pt idx="72">
                  <c:v>0.25073</c:v>
                </c:pt>
                <c:pt idx="73">
                  <c:v>0.25108</c:v>
                </c:pt>
                <c:pt idx="74">
                  <c:v>0.26159</c:v>
                </c:pt>
                <c:pt idx="75">
                  <c:v>0.27934</c:v>
                </c:pt>
                <c:pt idx="76">
                  <c:v>0.27807</c:v>
                </c:pt>
                <c:pt idx="77">
                  <c:v>0.28127</c:v>
                </c:pt>
                <c:pt idx="78">
                  <c:v>0.27616</c:v>
                </c:pt>
                <c:pt idx="79">
                  <c:v>0.29193</c:v>
                </c:pt>
                <c:pt idx="80">
                  <c:v>0.2946</c:v>
                </c:pt>
                <c:pt idx="81">
                  <c:v>0.29167</c:v>
                </c:pt>
                <c:pt idx="82">
                  <c:v>0.29465</c:v>
                </c:pt>
                <c:pt idx="83">
                  <c:v>0.302749991416931</c:v>
                </c:pt>
                <c:pt idx="84">
                  <c:v>0.312370002269745</c:v>
                </c:pt>
                <c:pt idx="85">
                  <c:v>0.322899997234344</c:v>
                </c:pt>
                <c:pt idx="86">
                  <c:v>0.333009988069534</c:v>
                </c:pt>
                <c:pt idx="87">
                  <c:v>0.341490000486374</c:v>
                </c:pt>
                <c:pt idx="88">
                  <c:v>0.332370012998581</c:v>
                </c:pt>
                <c:pt idx="89">
                  <c:v>0.320230007171631</c:v>
                </c:pt>
                <c:pt idx="90">
                  <c:v>0.322959989309311</c:v>
                </c:pt>
                <c:pt idx="91">
                  <c:v>0.335359990596771</c:v>
                </c:pt>
                <c:pt idx="92">
                  <c:v>0.33976998925209</c:v>
                </c:pt>
                <c:pt idx="93">
                  <c:v>0.348980009555817</c:v>
                </c:pt>
                <c:pt idx="94">
                  <c:v>0.359510004520416</c:v>
                </c:pt>
                <c:pt idx="95">
                  <c:v>0.381330013275146</c:v>
                </c:pt>
                <c:pt idx="96">
                  <c:v>0.378470003604889</c:v>
                </c:pt>
                <c:pt idx="97">
                  <c:v>0.395229995250702</c:v>
                </c:pt>
                <c:pt idx="98">
                  <c:v>0.398009985685348</c:v>
                </c:pt>
                <c:pt idx="99">
                  <c:v>0.418240010738373</c:v>
                </c:pt>
              </c:numCache>
            </c:numRef>
          </c:val>
          <c:smooth val="0"/>
        </c:ser>
        <c:ser>
          <c:idx val="1"/>
          <c:order val="1"/>
          <c:tx>
            <c:strRef>
              <c:f>'DataFig1-6-7b'!$J$2</c:f>
              <c:strCache>
                <c:ptCount val="1"/>
                <c:pt idx="0">
                  <c:v>Top 10% to 1%</c:v>
                </c:pt>
              </c:strCache>
            </c:strRef>
          </c:tx>
          <c:spPr>
            <a:ln>
              <a:solidFill>
                <a:sysClr val="windowText" lastClr="000000"/>
              </a:solidFill>
            </a:ln>
          </c:spPr>
          <c:marker>
            <c:symbol val="circle"/>
            <c:size val="9"/>
            <c:spPr>
              <a:solidFill>
                <a:sysClr val="window" lastClr="FFFFFF"/>
              </a:solidFill>
              <a:ln>
                <a:solidFill>
                  <a:sysClr val="windowText" lastClr="000000"/>
                </a:solidFill>
              </a:ln>
            </c:spPr>
          </c:marker>
          <c:val>
            <c:numRef>
              <c:f>'DataFig1-6-7b'!$J$3:$J$103</c:f>
              <c:numCache>
                <c:formatCode>0.0%</c:formatCode>
                <c:ptCount val="101"/>
                <c:pt idx="4">
                  <c:v>0.384306217093596</c:v>
                </c:pt>
                <c:pt idx="5">
                  <c:v>0.40374681758774</c:v>
                </c:pt>
                <c:pt idx="6">
                  <c:v>0.393926348042466</c:v>
                </c:pt>
                <c:pt idx="7">
                  <c:v>0.416599821031685</c:v>
                </c:pt>
                <c:pt idx="8">
                  <c:v>0.414611370591001</c:v>
                </c:pt>
                <c:pt idx="9">
                  <c:v>0.395138439866393</c:v>
                </c:pt>
                <c:pt idx="10">
                  <c:v>0.445073458478384</c:v>
                </c:pt>
                <c:pt idx="11">
                  <c:v>0.438914111948967</c:v>
                </c:pt>
                <c:pt idx="12">
                  <c:v>0.392439604550878</c:v>
                </c:pt>
                <c:pt idx="13">
                  <c:v>0.378967903217482</c:v>
                </c:pt>
                <c:pt idx="14">
                  <c:v>0.344325024862881</c:v>
                </c:pt>
                <c:pt idx="15">
                  <c:v>0.330279848877393</c:v>
                </c:pt>
                <c:pt idx="16">
                  <c:v>0.337045583754177</c:v>
                </c:pt>
                <c:pt idx="17">
                  <c:v>0.346674443827398</c:v>
                </c:pt>
                <c:pt idx="18">
                  <c:v>0.356048484140234</c:v>
                </c:pt>
                <c:pt idx="19">
                  <c:v>0.369506109545926</c:v>
                </c:pt>
                <c:pt idx="20">
                  <c:v>0.370687616531946</c:v>
                </c:pt>
                <c:pt idx="21">
                  <c:v>0.353172889535192</c:v>
                </c:pt>
                <c:pt idx="22">
                  <c:v>0.358871808650698</c:v>
                </c:pt>
                <c:pt idx="23">
                  <c:v>0.363753576547042</c:v>
                </c:pt>
                <c:pt idx="24">
                  <c:v>0.345801521485011</c:v>
                </c:pt>
                <c:pt idx="25">
                  <c:v>0.390309723292948</c:v>
                </c:pt>
                <c:pt idx="26">
                  <c:v>0.381186414278475</c:v>
                </c:pt>
                <c:pt idx="27">
                  <c:v>0.396446624375737</c:v>
                </c:pt>
                <c:pt idx="28">
                  <c:v>0.411407485222482</c:v>
                </c:pt>
                <c:pt idx="29">
                  <c:v>0.400738890184486</c:v>
                </c:pt>
                <c:pt idx="30">
                  <c:v>0.401291610604346</c:v>
                </c:pt>
                <c:pt idx="31">
                  <c:v>0.403988919003614</c:v>
                </c:pt>
                <c:pt idx="32">
                  <c:v>0.408330170209986</c:v>
                </c:pt>
                <c:pt idx="33">
                  <c:v>0.427595157961168</c:v>
                </c:pt>
                <c:pt idx="34">
                  <c:v>0.427669134474392</c:v>
                </c:pt>
                <c:pt idx="35">
                  <c:v>0.419444975627317</c:v>
                </c:pt>
                <c:pt idx="36">
                  <c:v>0.420658467462966</c:v>
                </c:pt>
                <c:pt idx="37">
                  <c:v>0.41035338101475</c:v>
                </c:pt>
                <c:pt idx="38">
                  <c:v>0.414271662821385</c:v>
                </c:pt>
                <c:pt idx="39">
                  <c:v>0.41430601523746</c:v>
                </c:pt>
                <c:pt idx="40">
                  <c:v>0.419861356774472</c:v>
                </c:pt>
                <c:pt idx="41">
                  <c:v>0.417350715876215</c:v>
                </c:pt>
                <c:pt idx="42">
                  <c:v>0.419033570738557</c:v>
                </c:pt>
                <c:pt idx="43">
                  <c:v>0.418879216691665</c:v>
                </c:pt>
                <c:pt idx="44">
                  <c:v>0.426280518196122</c:v>
                </c:pt>
                <c:pt idx="45">
                  <c:v>0.429064265932239</c:v>
                </c:pt>
                <c:pt idx="46">
                  <c:v>0.430552110594389</c:v>
                </c:pt>
                <c:pt idx="47">
                  <c:v>0.433033842922489</c:v>
                </c:pt>
                <c:pt idx="48">
                  <c:v>0.434792523112609</c:v>
                </c:pt>
                <c:pt idx="49">
                  <c:v>0.44004</c:v>
                </c:pt>
                <c:pt idx="50">
                  <c:v>0.44053</c:v>
                </c:pt>
                <c:pt idx="51">
                  <c:v>0.44102</c:v>
                </c:pt>
                <c:pt idx="52">
                  <c:v>0.43712</c:v>
                </c:pt>
                <c:pt idx="53">
                  <c:v>0.43322</c:v>
                </c:pt>
                <c:pt idx="54">
                  <c:v>0.4301325</c:v>
                </c:pt>
                <c:pt idx="55">
                  <c:v>0.41832</c:v>
                </c:pt>
                <c:pt idx="56">
                  <c:v>0.42232</c:v>
                </c:pt>
                <c:pt idx="57">
                  <c:v>0.424485</c:v>
                </c:pt>
                <c:pt idx="58">
                  <c:v>0.4290125</c:v>
                </c:pt>
                <c:pt idx="59">
                  <c:v>0.4316075</c:v>
                </c:pt>
                <c:pt idx="60">
                  <c:v>0.442085</c:v>
                </c:pt>
                <c:pt idx="61">
                  <c:v>0.4364775</c:v>
                </c:pt>
                <c:pt idx="62">
                  <c:v>0.4349375</c:v>
                </c:pt>
                <c:pt idx="63">
                  <c:v>0.442495</c:v>
                </c:pt>
                <c:pt idx="64">
                  <c:v>0.4327875</c:v>
                </c:pt>
                <c:pt idx="65">
                  <c:v>0.43836</c:v>
                </c:pt>
                <c:pt idx="66">
                  <c:v>0.43059</c:v>
                </c:pt>
                <c:pt idx="67">
                  <c:v>0.42789</c:v>
                </c:pt>
                <c:pt idx="68">
                  <c:v>0.41665</c:v>
                </c:pt>
                <c:pt idx="69">
                  <c:v>0.4025</c:v>
                </c:pt>
                <c:pt idx="70">
                  <c:v>0.40282</c:v>
                </c:pt>
                <c:pt idx="71">
                  <c:v>0.39573</c:v>
                </c:pt>
                <c:pt idx="72">
                  <c:v>0.38611</c:v>
                </c:pt>
                <c:pt idx="73">
                  <c:v>0.38506</c:v>
                </c:pt>
                <c:pt idx="74">
                  <c:v>0.38095</c:v>
                </c:pt>
                <c:pt idx="75">
                  <c:v>0.37404</c:v>
                </c:pt>
                <c:pt idx="76">
                  <c:v>0.37426</c:v>
                </c:pt>
                <c:pt idx="77">
                  <c:v>0.37607</c:v>
                </c:pt>
                <c:pt idx="78">
                  <c:v>0.37882</c:v>
                </c:pt>
                <c:pt idx="79">
                  <c:v>0.37902</c:v>
                </c:pt>
                <c:pt idx="80">
                  <c:v>0.37998</c:v>
                </c:pt>
                <c:pt idx="81">
                  <c:v>0.38209</c:v>
                </c:pt>
                <c:pt idx="82">
                  <c:v>0.38143</c:v>
                </c:pt>
                <c:pt idx="83">
                  <c:v>0.377570033073425</c:v>
                </c:pt>
                <c:pt idx="84">
                  <c:v>0.373690009117126</c:v>
                </c:pt>
                <c:pt idx="85">
                  <c:v>0.368780016899109</c:v>
                </c:pt>
                <c:pt idx="86">
                  <c:v>0.36217001080513</c:v>
                </c:pt>
                <c:pt idx="87">
                  <c:v>0.356979995965958</c:v>
                </c:pt>
                <c:pt idx="88">
                  <c:v>0.359659999608993</c:v>
                </c:pt>
                <c:pt idx="89">
                  <c:v>0.369969964027405</c:v>
                </c:pt>
                <c:pt idx="90">
                  <c:v>0.369749993085861</c:v>
                </c:pt>
                <c:pt idx="91">
                  <c:v>0.36436003446579</c:v>
                </c:pt>
                <c:pt idx="92">
                  <c:v>0.359640032052994</c:v>
                </c:pt>
                <c:pt idx="93">
                  <c:v>0.357630014419556</c:v>
                </c:pt>
                <c:pt idx="94">
                  <c:v>0.356899976730347</c:v>
                </c:pt>
                <c:pt idx="95">
                  <c:v>0.364960014820099</c:v>
                </c:pt>
                <c:pt idx="96">
                  <c:v>0.372290015220642</c:v>
                </c:pt>
                <c:pt idx="97">
                  <c:v>0.362139999866486</c:v>
                </c:pt>
                <c:pt idx="98">
                  <c:v>0.36175999045372</c:v>
                </c:pt>
                <c:pt idx="99">
                  <c:v>0.354160010814667</c:v>
                </c:pt>
              </c:numCache>
            </c:numRef>
          </c:val>
          <c:smooth val="0"/>
        </c:ser>
        <c:dLbls>
          <c:showLegendKey val="0"/>
          <c:showVal val="0"/>
          <c:showCatName val="0"/>
          <c:showSerName val="0"/>
          <c:showPercent val="0"/>
          <c:showBubbleSize val="0"/>
        </c:dLbls>
        <c:marker val="1"/>
        <c:smooth val="0"/>
        <c:axId val="2001265416"/>
        <c:axId val="2001268664"/>
      </c:lineChart>
      <c:catAx>
        <c:axId val="200126541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5400000" vert="horz"/>
          <a:lstStyle/>
          <a:p>
            <a:pPr>
              <a:defRPr sz="1600" b="0" i="0" u="none" strike="noStrike" baseline="0">
                <a:solidFill>
                  <a:srgbClr val="000000"/>
                </a:solidFill>
                <a:latin typeface="Arial"/>
                <a:ea typeface="Arial"/>
                <a:cs typeface="Arial"/>
              </a:defRPr>
            </a:pPr>
            <a:endParaRPr lang="fr-FR"/>
          </a:p>
        </c:txPr>
        <c:crossAx val="2001268664"/>
        <c:crossesAt val="0.0"/>
        <c:auto val="1"/>
        <c:lblAlgn val="ctr"/>
        <c:lblOffset val="100"/>
        <c:tickLblSkip val="5"/>
        <c:tickMarkSkip val="5"/>
        <c:noMultiLvlLbl val="0"/>
      </c:catAx>
      <c:valAx>
        <c:axId val="2001268664"/>
        <c:scaling>
          <c:orientation val="minMax"/>
          <c:max val="0.55"/>
          <c:min val="0.2"/>
        </c:scaling>
        <c:delete val="0"/>
        <c:axPos val="l"/>
        <c:majorGridlines>
          <c:spPr>
            <a:ln w="3175">
              <a:solidFill>
                <a:schemeClr val="bg1">
                  <a:lumMod val="65000"/>
                </a:schemeClr>
              </a:solidFill>
              <a:prstDash val="solid"/>
            </a:ln>
          </c:spPr>
        </c:majorGridlines>
        <c:title>
          <c:tx>
            <c:rich>
              <a:bodyPr rot="-5400000" vert="horz"/>
              <a:lstStyle/>
              <a:p>
                <a:pPr>
                  <a:defRPr/>
                </a:pPr>
                <a:r>
                  <a:rPr lang="fr-FR" sz="1400">
                    <a:latin typeface="Arial"/>
                    <a:cs typeface="Arial"/>
                  </a:rPr>
                  <a:t>% of total household wealth</a:t>
                </a:r>
              </a:p>
            </c:rich>
          </c:tx>
          <c:layout>
            <c:manualLayout>
              <c:xMode val="edge"/>
              <c:yMode val="edge"/>
              <c:x val="0.00166559869671464"/>
              <c:y val="0.287325328677807"/>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01265416"/>
        <c:crosses val="autoZero"/>
        <c:crossBetween val="midCat"/>
        <c:majorUnit val="0.05"/>
        <c:minorUnit val="0.05"/>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5000000000000011" right="0.75000000000000011" top="1" bottom="1"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1" bottom="1" header="0.5" footer="0.5"/>
  <pageSetup paperSize="9" orientation="landscape" horizontalDpi="4294967292" verticalDpi="4294967292"/>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6.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7.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0.0397</cdr:x>
      <cdr:y>0.92157</cdr:y>
    </cdr:from>
    <cdr:to>
      <cdr:x>1</cdr:x>
      <cdr:y>0.99346</cdr:y>
    </cdr:to>
    <cdr:sp macro="" textlink="">
      <cdr:nvSpPr>
        <cdr:cNvPr id="2" name="Text Box 1"/>
        <cdr:cNvSpPr txBox="1">
          <a:spLocks xmlns:a="http://schemas.openxmlformats.org/drawingml/2006/main" noChangeArrowheads="1"/>
        </cdr:cNvSpPr>
      </cdr:nvSpPr>
      <cdr:spPr bwMode="auto">
        <a:xfrm xmlns:a="http://schemas.openxmlformats.org/drawingml/2006/main">
          <a:off x="365538" y="5173141"/>
          <a:ext cx="8841962"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sz="1000"/>
          </a:pPr>
          <a:r>
            <a:rPr lang="en-US" sz="1200" b="0" i="0" baseline="0">
              <a:effectLst/>
              <a:latin typeface="Arial"/>
              <a:ea typeface="+mn-ea"/>
              <a:cs typeface="Arial"/>
            </a:rPr>
            <a:t>The figure shows how the interest rate varies across the distribution of wealth at death using matched estate and prior year income tax data for 1997 to 2012 decedents, excluding joint filers. Source: Appendix Table C6b. </a:t>
          </a:r>
          <a:endParaRPr lang="en-US" sz="1200">
            <a:effectLst/>
            <a:latin typeface="Arial"/>
            <a:cs typeface="Arial"/>
          </a:endParaRP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0.13396</cdr:x>
      <cdr:y>0.71664</cdr:y>
    </cdr:from>
    <cdr:to>
      <cdr:x>0.31172</cdr:x>
      <cdr:y>0.78281</cdr:y>
    </cdr:to>
    <cdr:sp macro="" textlink="">
      <cdr:nvSpPr>
        <cdr:cNvPr id="2" name="Rectangle 1"/>
        <cdr:cNvSpPr/>
      </cdr:nvSpPr>
      <cdr:spPr>
        <a:xfrm xmlns:a="http://schemas.openxmlformats.org/drawingml/2006/main">
          <a:off x="1233475" y="4022789"/>
          <a:ext cx="1636725" cy="37141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0.14387</cdr:x>
      <cdr:y>0.4165</cdr:y>
    </cdr:from>
    <cdr:to>
      <cdr:x>0.38411</cdr:x>
      <cdr:y>0.49235</cdr:y>
    </cdr:to>
    <cdr:sp macro="" textlink="">
      <cdr:nvSpPr>
        <cdr:cNvPr id="7" name="Rectangle 1"/>
        <cdr:cNvSpPr/>
      </cdr:nvSpPr>
      <cdr:spPr>
        <a:xfrm xmlns:a="http://schemas.openxmlformats.org/drawingml/2006/main">
          <a:off x="1324654" y="2337956"/>
          <a:ext cx="2212010" cy="42577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a:t>
          </a:r>
        </a:p>
      </cdr:txBody>
    </cdr:sp>
  </cdr:relSizeAnchor>
  <cdr:relSizeAnchor xmlns:cdr="http://schemas.openxmlformats.org/drawingml/2006/chartDrawing">
    <cdr:from>
      <cdr:x>0.18224</cdr:x>
      <cdr:y>0.72569</cdr:y>
    </cdr:from>
    <cdr:to>
      <cdr:x>0.48598</cdr:x>
      <cdr:y>0.82638</cdr:y>
    </cdr:to>
    <cdr:sp macro="" textlink="">
      <cdr:nvSpPr>
        <cdr:cNvPr id="9" name="Rectangle 1"/>
        <cdr:cNvSpPr/>
      </cdr:nvSpPr>
      <cdr:spPr>
        <a:xfrm xmlns:a="http://schemas.openxmlformats.org/drawingml/2006/main">
          <a:off x="990600" y="2654299"/>
          <a:ext cx="1651000" cy="36827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fr-FR" sz="1600">
            <a:solidFill>
              <a:schemeClr val="tx1"/>
            </a:solidFill>
            <a:effectLst/>
            <a:latin typeface="Arial"/>
            <a:cs typeface="Arial"/>
          </a:endParaRPr>
        </a:p>
      </cdr:txBody>
    </cdr:sp>
  </cdr:relSizeAnchor>
  <cdr:relSizeAnchor xmlns:cdr="http://schemas.openxmlformats.org/drawingml/2006/chartDrawing">
    <cdr:from>
      <cdr:x>0.13599</cdr:x>
      <cdr:y>0.14398</cdr:y>
    </cdr:from>
    <cdr:to>
      <cdr:x>0.46704</cdr:x>
      <cdr:y>0.22781</cdr:y>
    </cdr:to>
    <cdr:sp macro="" textlink="">
      <cdr:nvSpPr>
        <cdr:cNvPr id="11" name="Rectangle 10"/>
        <cdr:cNvSpPr/>
      </cdr:nvSpPr>
      <cdr:spPr>
        <a:xfrm xmlns:a="http://schemas.openxmlformats.org/drawingml/2006/main">
          <a:off x="1252172" y="808231"/>
          <a:ext cx="3048143" cy="4705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10%</a:t>
          </a:r>
        </a:p>
      </cdr:txBody>
    </cdr:sp>
  </cdr:relSizeAnchor>
  <cdr:relSizeAnchor xmlns:cdr="http://schemas.openxmlformats.org/drawingml/2006/chartDrawing">
    <cdr:from>
      <cdr:x>0.44143</cdr:x>
      <cdr:y>0.31523</cdr:y>
    </cdr:from>
    <cdr:to>
      <cdr:x>0.63038</cdr:x>
      <cdr:y>0.37783</cdr:y>
    </cdr:to>
    <cdr:sp macro="" textlink="">
      <cdr:nvSpPr>
        <cdr:cNvPr id="15" name="Rectangle 14"/>
        <cdr:cNvSpPr/>
      </cdr:nvSpPr>
      <cdr:spPr>
        <a:xfrm xmlns:a="http://schemas.openxmlformats.org/drawingml/2006/main" flipH="1">
          <a:off x="4058816" y="1769515"/>
          <a:ext cx="1737376" cy="3513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a:t>
          </a:r>
          <a:endParaRPr lang="fr-FR" sz="1600">
            <a:solidFill>
              <a:schemeClr val="tx1"/>
            </a:solidFill>
            <a:effectLst/>
            <a:latin typeface="Arial"/>
            <a:cs typeface="Arial"/>
          </a:endParaRPr>
        </a:p>
      </cdr:txBody>
    </cdr:sp>
  </cdr:relSizeAnchor>
  <cdr:relSizeAnchor xmlns:cdr="http://schemas.openxmlformats.org/drawingml/2006/chartDrawing">
    <cdr:from>
      <cdr:x>0.47586</cdr:x>
      <cdr:y>0.54465</cdr:y>
    </cdr:from>
    <cdr:to>
      <cdr:x>0.73241</cdr:x>
      <cdr:y>0.63575</cdr:y>
    </cdr:to>
    <cdr:sp macro="" textlink="">
      <cdr:nvSpPr>
        <cdr:cNvPr id="16" name="Rectangle 15"/>
        <cdr:cNvSpPr/>
      </cdr:nvSpPr>
      <cdr:spPr>
        <a:xfrm xmlns:a="http://schemas.openxmlformats.org/drawingml/2006/main" flipH="1">
          <a:off x="4381499" y="3057325"/>
          <a:ext cx="2362199" cy="51137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a:t>
          </a:r>
        </a:p>
      </cdr:txBody>
    </cdr:sp>
  </cdr:relSizeAnchor>
  <cdr:relSizeAnchor xmlns:cdr="http://schemas.openxmlformats.org/drawingml/2006/chartDrawing">
    <cdr:from>
      <cdr:x>0.08414</cdr:x>
      <cdr:y>0.92081</cdr:y>
    </cdr:from>
    <cdr:to>
      <cdr:x>0.98759</cdr:x>
      <cdr:y>1</cdr:y>
    </cdr:to>
    <cdr:sp macro="" textlink="">
      <cdr:nvSpPr>
        <cdr:cNvPr id="12" name="Text Box 1"/>
        <cdr:cNvSpPr txBox="1">
          <a:spLocks xmlns:a="http://schemas.openxmlformats.org/drawingml/2006/main" noChangeArrowheads="1"/>
        </cdr:cNvSpPr>
      </cdr:nvSpPr>
      <cdr:spPr bwMode="auto">
        <a:xfrm xmlns:a="http://schemas.openxmlformats.org/drawingml/2006/main">
          <a:off x="774719" y="5168875"/>
          <a:ext cx="8318481" cy="4445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compares direct SCF wealth shares to wealth shares estimated by capitalizing SCF income. Wealth excludes pensions and owner-occupied net housing. </a:t>
          </a:r>
          <a:r>
            <a:rPr lang="en-US" sz="1200" b="0" i="0" baseline="0">
              <a:effectLst/>
              <a:latin typeface="Arial"/>
              <a:ea typeface="+mn-ea"/>
              <a:cs typeface="Arial"/>
            </a:rPr>
            <a:t>Source: Appendix Table C1. </a:t>
          </a:r>
          <a:endParaRPr lang="en-US" sz="1200" b="0" i="0" u="none" strike="noStrike" baseline="0">
            <a:solidFill>
              <a:srgbClr val="000000"/>
            </a:solidFill>
            <a:latin typeface="Arial"/>
            <a:ea typeface="Arial"/>
            <a:cs typeface="Arial"/>
          </a:endParaRP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0.45103</cdr:x>
      <cdr:y>0.36878</cdr:y>
    </cdr:from>
    <cdr:to>
      <cdr:x>0.48138</cdr:x>
      <cdr:y>0.46154</cdr:y>
    </cdr:to>
    <cdr:cxnSp macro="">
      <cdr:nvCxnSpPr>
        <cdr:cNvPr id="13" name="Connecteur droit avec flèche 12"/>
        <cdr:cNvCxnSpPr/>
      </cdr:nvCxnSpPr>
      <cdr:spPr>
        <a:xfrm xmlns:a="http://schemas.openxmlformats.org/drawingml/2006/main" flipH="1">
          <a:off x="4152900" y="2070110"/>
          <a:ext cx="279406" cy="52069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0.53241</cdr:x>
      <cdr:y>0.50679</cdr:y>
    </cdr:from>
    <cdr:to>
      <cdr:x>0.54345</cdr:x>
      <cdr:y>0.56561</cdr:y>
    </cdr:to>
    <cdr:cxnSp macro="">
      <cdr:nvCxnSpPr>
        <cdr:cNvPr id="14" name="Connecteur droit avec flèche 13"/>
        <cdr:cNvCxnSpPr/>
      </cdr:nvCxnSpPr>
      <cdr:spPr>
        <a:xfrm xmlns:a="http://schemas.openxmlformats.org/drawingml/2006/main" flipH="1" flipV="1">
          <a:off x="4902200" y="2844800"/>
          <a:ext cx="101617" cy="33019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0.55994</cdr:x>
      <cdr:y>0.4546</cdr:y>
    </cdr:from>
    <cdr:to>
      <cdr:x>0.77072</cdr:x>
      <cdr:y>0.50905</cdr:y>
    </cdr:to>
    <cdr:sp macro="" textlink="">
      <cdr:nvSpPr>
        <cdr:cNvPr id="2" name="Rectangle 1"/>
        <cdr:cNvSpPr/>
      </cdr:nvSpPr>
      <cdr:spPr>
        <a:xfrm xmlns:a="http://schemas.openxmlformats.org/drawingml/2006/main">
          <a:off x="5148539" y="2551850"/>
          <a:ext cx="1938061" cy="3056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a:t>
          </a:r>
          <a:r>
            <a:rPr lang="fr-FR" sz="1600" baseline="0">
              <a:solidFill>
                <a:schemeClr val="tx1"/>
              </a:solidFill>
              <a:effectLst/>
              <a:latin typeface="Arial"/>
              <a:cs typeface="Arial"/>
            </a:rPr>
            <a:t>income</a:t>
          </a:r>
          <a:endParaRPr lang="fr-FR" sz="1600">
            <a:solidFill>
              <a:schemeClr val="tx1"/>
            </a:solidFill>
            <a:effectLst/>
            <a:latin typeface="Arial"/>
            <a:cs typeface="Arial"/>
          </a:endParaRPr>
        </a:p>
      </cdr:txBody>
    </cdr:sp>
  </cdr:relSizeAnchor>
  <cdr:relSizeAnchor xmlns:cdr="http://schemas.openxmlformats.org/drawingml/2006/chartDrawing">
    <cdr:from>
      <cdr:x>0.61666</cdr:x>
      <cdr:y>0.16048</cdr:y>
    </cdr:from>
    <cdr:to>
      <cdr:x>0.75552</cdr:x>
      <cdr:y>0.21719</cdr:y>
    </cdr:to>
    <cdr:sp macro="" textlink="">
      <cdr:nvSpPr>
        <cdr:cNvPr id="3" name="Rectangle 2"/>
        <cdr:cNvSpPr/>
      </cdr:nvSpPr>
      <cdr:spPr>
        <a:xfrm xmlns:a="http://schemas.openxmlformats.org/drawingml/2006/main">
          <a:off x="5670085" y="900828"/>
          <a:ext cx="1276815" cy="3183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a:t>
          </a:r>
          <a:endParaRPr lang="fr-FR" sz="1600">
            <a:solidFill>
              <a:schemeClr val="tx1"/>
            </a:solidFill>
            <a:effectLst/>
            <a:latin typeface="Arial"/>
            <a:cs typeface="Arial"/>
          </a:endParaRPr>
        </a:p>
      </cdr:txBody>
    </cdr:sp>
  </cdr:relSizeAnchor>
  <cdr:relSizeAnchor xmlns:cdr="http://schemas.openxmlformats.org/drawingml/2006/chartDrawing">
    <cdr:from>
      <cdr:x>0.11444</cdr:x>
      <cdr:y>0.59664</cdr:y>
    </cdr:from>
    <cdr:to>
      <cdr:x>0.38604</cdr:x>
      <cdr:y>0.64864</cdr:y>
    </cdr:to>
    <cdr:sp macro="" textlink="">
      <cdr:nvSpPr>
        <cdr:cNvPr id="4" name="Rectangle 3"/>
        <cdr:cNvSpPr/>
      </cdr:nvSpPr>
      <cdr:spPr>
        <a:xfrm xmlns:a="http://schemas.openxmlformats.org/drawingml/2006/main">
          <a:off x="1052284" y="3349188"/>
          <a:ext cx="2497308" cy="2918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0.65211</cdr:x>
      <cdr:y>0.36652</cdr:y>
    </cdr:from>
    <cdr:to>
      <cdr:x>0.67956</cdr:x>
      <cdr:y>0.46134</cdr:y>
    </cdr:to>
    <cdr:cxnSp macro="">
      <cdr:nvCxnSpPr>
        <cdr:cNvPr id="16" name="Connecteur droit avec flèche 15"/>
        <cdr:cNvCxnSpPr/>
      </cdr:nvCxnSpPr>
      <cdr:spPr>
        <a:xfrm xmlns:a="http://schemas.openxmlformats.org/drawingml/2006/main" flipV="1">
          <a:off x="5996021" y="2057400"/>
          <a:ext cx="252379" cy="532287"/>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0.65784</cdr:x>
      <cdr:y>0.21699</cdr:y>
    </cdr:from>
    <cdr:to>
      <cdr:x>0.67585</cdr:x>
      <cdr:y>0.3009</cdr:y>
    </cdr:to>
    <cdr:cxnSp macro="">
      <cdr:nvCxnSpPr>
        <cdr:cNvPr id="19" name="Connecteur droit avec flèche 18"/>
        <cdr:cNvCxnSpPr/>
      </cdr:nvCxnSpPr>
      <cdr:spPr>
        <a:xfrm xmlns:a="http://schemas.openxmlformats.org/drawingml/2006/main">
          <a:off x="6048743" y="1218069"/>
          <a:ext cx="165599" cy="47102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0.12431</cdr:x>
      <cdr:y>0.23756</cdr:y>
    </cdr:from>
    <cdr:to>
      <cdr:x>0.39591</cdr:x>
      <cdr:y>0.28956</cdr:y>
    </cdr:to>
    <cdr:sp macro="" textlink="">
      <cdr:nvSpPr>
        <cdr:cNvPr id="11" name="Rectangle 10"/>
        <cdr:cNvSpPr/>
      </cdr:nvSpPr>
      <cdr:spPr>
        <a:xfrm xmlns:a="http://schemas.openxmlformats.org/drawingml/2006/main">
          <a:off x="1143000" y="1333500"/>
          <a:ext cx="2497308" cy="2918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1%</a:t>
          </a:r>
        </a:p>
      </cdr:txBody>
    </cdr:sp>
  </cdr:relSizeAnchor>
  <cdr:relSizeAnchor xmlns:cdr="http://schemas.openxmlformats.org/drawingml/2006/chartDrawing">
    <cdr:from>
      <cdr:x>0.06897</cdr:x>
      <cdr:y>0.92081</cdr:y>
    </cdr:from>
    <cdr:to>
      <cdr:x>0.98207</cdr:x>
      <cdr:y>1</cdr:y>
    </cdr:to>
    <cdr:sp macro="" textlink="">
      <cdr:nvSpPr>
        <cdr:cNvPr id="12" name="Text Box 1"/>
        <cdr:cNvSpPr txBox="1">
          <a:spLocks xmlns:a="http://schemas.openxmlformats.org/drawingml/2006/main" noChangeArrowheads="1"/>
        </cdr:cNvSpPr>
      </cdr:nvSpPr>
      <cdr:spPr bwMode="auto">
        <a:xfrm xmlns:a="http://schemas.openxmlformats.org/drawingml/2006/main">
          <a:off x="635000" y="5168875"/>
          <a:ext cx="8407400" cy="4445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compares top foundation wealth shares obtained by using balance sheet wealth data as reported to the IRS and obained by capitalizing IRS-reported income. Source: Appendix Tables C11 and C13.</a:t>
          </a:r>
        </a:p>
        <a:p xmlns:a="http://schemas.openxmlformats.org/drawingml/2006/main">
          <a:pPr algn="l" rtl="0">
            <a:defRPr sz="1000"/>
          </a:pPr>
          <a:endParaRPr lang="en-US" sz="1200" b="0" i="0" u="none" strike="noStrike" baseline="0">
            <a:solidFill>
              <a:srgbClr val="000000"/>
            </a:solidFill>
            <a:latin typeface="Arial"/>
            <a:ea typeface="Arial"/>
            <a:cs typeface="Arial"/>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0.0731</cdr:x>
      <cdr:y>0.92533</cdr:y>
    </cdr:from>
    <cdr:to>
      <cdr:x>0.96718</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73100" y="5194261"/>
          <a:ext cx="8232180" cy="41913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share of total household wealth owned by the top 10%, obained by capitalizing income tax returns versus in the Survey of Consumer Finances. The unit of analysis is the familly. Source: Appendix Tables B1 and C4.</a:t>
          </a:r>
        </a:p>
      </cdr:txBody>
    </cdr:sp>
  </cdr:relSizeAnchor>
  <cdr:relSizeAnchor xmlns:cdr="http://schemas.openxmlformats.org/drawingml/2006/chartDrawing">
    <cdr:from>
      <cdr:x>0.47172</cdr:x>
      <cdr:y>0.34842</cdr:y>
    </cdr:from>
    <cdr:to>
      <cdr:x>0.72828</cdr:x>
      <cdr:y>0.40513</cdr:y>
    </cdr:to>
    <cdr:sp macro="" textlink="">
      <cdr:nvSpPr>
        <cdr:cNvPr id="3" name="Rectangle 2"/>
        <cdr:cNvSpPr/>
      </cdr:nvSpPr>
      <cdr:spPr>
        <a:xfrm xmlns:a="http://schemas.openxmlformats.org/drawingml/2006/main">
          <a:off x="4343400" y="1955800"/>
          <a:ext cx="2362200" cy="31837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Capitalized income</a:t>
          </a:r>
          <a:endParaRPr lang="fr-FR" sz="1600">
            <a:solidFill>
              <a:schemeClr val="tx1"/>
            </a:solidFill>
            <a:effectLst/>
            <a:latin typeface="Arial"/>
            <a:cs typeface="Arial"/>
          </a:endParaRPr>
        </a:p>
      </cdr:txBody>
    </cdr:sp>
  </cdr:relSizeAnchor>
  <cdr:relSizeAnchor xmlns:cdr="http://schemas.openxmlformats.org/drawingml/2006/chartDrawing">
    <cdr:from>
      <cdr:x>0.51285</cdr:x>
      <cdr:y>0.40493</cdr:y>
    </cdr:from>
    <cdr:to>
      <cdr:x>0.51586</cdr:x>
      <cdr:y>0.47738</cdr:y>
    </cdr:to>
    <cdr:cxnSp macro="">
      <cdr:nvCxnSpPr>
        <cdr:cNvPr id="4" name="Connecteur droit avec flèche 3"/>
        <cdr:cNvCxnSpPr/>
      </cdr:nvCxnSpPr>
      <cdr:spPr>
        <a:xfrm xmlns:a="http://schemas.openxmlformats.org/drawingml/2006/main">
          <a:off x="4722066" y="2273034"/>
          <a:ext cx="27734" cy="40666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0.74758</cdr:x>
      <cdr:y>0.46154</cdr:y>
    </cdr:from>
    <cdr:to>
      <cdr:x>0.88625</cdr:x>
      <cdr:y>0.51825</cdr:y>
    </cdr:to>
    <cdr:sp macro="" textlink="">
      <cdr:nvSpPr>
        <cdr:cNvPr id="7" name="Rectangle 6"/>
        <cdr:cNvSpPr/>
      </cdr:nvSpPr>
      <cdr:spPr>
        <a:xfrm xmlns:a="http://schemas.openxmlformats.org/drawingml/2006/main">
          <a:off x="6883365" y="2590819"/>
          <a:ext cx="1276804" cy="31833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SCF</a:t>
          </a:r>
          <a:endParaRPr lang="fr-FR" sz="1600">
            <a:solidFill>
              <a:schemeClr val="tx1"/>
            </a:solidFill>
            <a:effectLst/>
            <a:latin typeface="Arial"/>
            <a:cs typeface="Arial"/>
          </a:endParaRPr>
        </a:p>
      </cdr:txBody>
    </cdr:sp>
  </cdr:relSizeAnchor>
  <cdr:relSizeAnchor xmlns:cdr="http://schemas.openxmlformats.org/drawingml/2006/chartDrawing">
    <cdr:from>
      <cdr:x>0.76966</cdr:x>
      <cdr:y>0.52036</cdr:y>
    </cdr:from>
    <cdr:to>
      <cdr:x>0.77931</cdr:x>
      <cdr:y>0.63122</cdr:y>
    </cdr:to>
    <cdr:cxnSp macro="">
      <cdr:nvCxnSpPr>
        <cdr:cNvPr id="8" name="Connecteur droit avec flèche 7"/>
        <cdr:cNvCxnSpPr/>
      </cdr:nvCxnSpPr>
      <cdr:spPr>
        <a:xfrm xmlns:a="http://schemas.openxmlformats.org/drawingml/2006/main" flipH="1">
          <a:off x="7086606" y="2921000"/>
          <a:ext cx="88894" cy="622296"/>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0.50897</cdr:x>
      <cdr:y>0.52715</cdr:y>
    </cdr:from>
    <cdr:to>
      <cdr:x>0.64764</cdr:x>
      <cdr:y>0.58386</cdr:y>
    </cdr:to>
    <cdr:sp macro="" textlink="">
      <cdr:nvSpPr>
        <cdr:cNvPr id="2" name="Rectangle 1"/>
        <cdr:cNvSpPr/>
      </cdr:nvSpPr>
      <cdr:spPr>
        <a:xfrm xmlns:a="http://schemas.openxmlformats.org/drawingml/2006/main">
          <a:off x="4686316" y="2959130"/>
          <a:ext cx="1276804" cy="3183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Top 1%</a:t>
          </a:r>
          <a:endParaRPr lang="fr-FR" sz="1600">
            <a:solidFill>
              <a:schemeClr val="tx1"/>
            </a:solidFill>
            <a:effectLst/>
            <a:latin typeface="Arial"/>
            <a:cs typeface="Arial"/>
          </a:endParaRPr>
        </a:p>
      </cdr:txBody>
    </cdr:sp>
  </cdr:relSizeAnchor>
  <cdr:relSizeAnchor xmlns:cdr="http://schemas.openxmlformats.org/drawingml/2006/chartDrawing">
    <cdr:from>
      <cdr:x>0.51034</cdr:x>
      <cdr:y>0.22625</cdr:y>
    </cdr:from>
    <cdr:to>
      <cdr:x>0.76276</cdr:x>
      <cdr:y>0.27829</cdr:y>
    </cdr:to>
    <cdr:sp macro="" textlink="">
      <cdr:nvSpPr>
        <cdr:cNvPr id="4" name="Rectangle 3"/>
        <cdr:cNvSpPr/>
      </cdr:nvSpPr>
      <cdr:spPr>
        <a:xfrm xmlns:a="http://schemas.openxmlformats.org/drawingml/2006/main">
          <a:off x="4698975" y="1270007"/>
          <a:ext cx="2324157" cy="2921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Top 10% to 1%</a:t>
          </a:r>
          <a:endParaRPr lang="fr-FR" sz="1600">
            <a:solidFill>
              <a:schemeClr val="tx1"/>
            </a:solidFill>
            <a:effectLst/>
            <a:latin typeface="Arial"/>
            <a:cs typeface="Arial"/>
          </a:endParaRPr>
        </a:p>
      </cdr:txBody>
    </cdr:sp>
  </cdr:relSizeAnchor>
  <cdr:relSizeAnchor xmlns:cdr="http://schemas.openxmlformats.org/drawingml/2006/chartDrawing">
    <cdr:from>
      <cdr:x>0.07448</cdr:x>
      <cdr:y>0.92308</cdr:y>
    </cdr:from>
    <cdr:to>
      <cdr:x>0.99586</cdr:x>
      <cdr:y>0.99497</cdr:y>
    </cdr:to>
    <cdr:sp macro="" textlink="">
      <cdr:nvSpPr>
        <cdr:cNvPr id="5" name="Text Box 1"/>
        <cdr:cNvSpPr txBox="1">
          <a:spLocks xmlns:a="http://schemas.openxmlformats.org/drawingml/2006/main" noChangeArrowheads="1"/>
        </cdr:cNvSpPr>
      </cdr:nvSpPr>
      <cdr:spPr bwMode="auto">
        <a:xfrm xmlns:a="http://schemas.openxmlformats.org/drawingml/2006/main">
          <a:off x="685800" y="5181600"/>
          <a:ext cx="84836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total household wealth held by the</a:t>
          </a:r>
          <a:r>
            <a:rPr lang="fr-FR" sz="1200" baseline="0" smtClean="0">
              <a:latin typeface="Arial"/>
              <a:ea typeface="+mn-ea"/>
              <a:cs typeface="Arial"/>
            </a:rPr>
            <a:t> 1% and top 10% to 1% richest families, as estimated by capitalizing income tax returns</a:t>
          </a:r>
          <a:r>
            <a:rPr lang="fr-FR" sz="1200" smtClean="0">
              <a:latin typeface="Arial"/>
              <a:ea typeface="+mn-ea"/>
              <a:cs typeface="Arial"/>
            </a:rPr>
            <a:t>. Source: Appendix Table B1.</a:t>
          </a:r>
          <a:endParaRPr lang="en-US" sz="1200" b="0" i="0" u="none" strike="noStrike" baseline="0">
            <a:solidFill>
              <a:srgbClr val="000000"/>
            </a:solidFill>
            <a:latin typeface="Arial"/>
            <a:ea typeface="Arial"/>
            <a:cs typeface="Arial"/>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0.05655</cdr:x>
      <cdr:y>0.92534</cdr:y>
    </cdr:from>
    <cdr:to>
      <cdr:x>1</cdr:x>
      <cdr:y>0.99723</cdr:y>
    </cdr:to>
    <cdr:sp macro="" textlink="">
      <cdr:nvSpPr>
        <cdr:cNvPr id="2" name="Text Box 1"/>
        <cdr:cNvSpPr txBox="1">
          <a:spLocks xmlns:a="http://schemas.openxmlformats.org/drawingml/2006/main" noChangeArrowheads="1"/>
        </cdr:cNvSpPr>
      </cdr:nvSpPr>
      <cdr:spPr bwMode="auto">
        <a:xfrm xmlns:a="http://schemas.openxmlformats.org/drawingml/2006/main">
          <a:off x="520700" y="5194300"/>
          <a:ext cx="86868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total household wealth held by the</a:t>
          </a:r>
          <a:r>
            <a:rPr lang="fr-FR" sz="1200" baseline="0" smtClean="0">
              <a:latin typeface="Arial"/>
              <a:ea typeface="+mn-ea"/>
              <a:cs typeface="Arial"/>
            </a:rPr>
            <a:t> 0.1% richest families, as estimated by capitalizing income tax returns</a:t>
          </a:r>
          <a:r>
            <a:rPr lang="fr-FR" sz="1200" smtClean="0">
              <a:latin typeface="Arial"/>
              <a:ea typeface="+mn-ea"/>
              <a:cs typeface="Arial"/>
            </a:rPr>
            <a:t>. In 2012, the top 0.1% includes about 160,000 families with net wealth above $20.6 million. Source: Appendix Table B1.</a:t>
          </a:r>
          <a:endParaRPr lang="en-US" sz="1200" b="0" i="0" u="none" strike="noStrike" baseline="0">
            <a:solidFill>
              <a:srgbClr val="000000"/>
            </a:solidFill>
            <a:latin typeface="Arial"/>
            <a:ea typeface="Arial"/>
            <a:cs typeface="Arial"/>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0.8</cdr:x>
      <cdr:y>0.33032</cdr:y>
    </cdr:from>
    <cdr:to>
      <cdr:x>0.92687</cdr:x>
      <cdr:y>0.45647</cdr:y>
    </cdr:to>
    <cdr:sp macro="" textlink="">
      <cdr:nvSpPr>
        <cdr:cNvPr id="2" name="Rectangle 1"/>
        <cdr:cNvSpPr/>
      </cdr:nvSpPr>
      <cdr:spPr>
        <a:xfrm xmlns:a="http://schemas.openxmlformats.org/drawingml/2006/main">
          <a:off x="7366000" y="1854200"/>
          <a:ext cx="1168156" cy="70814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Pensions</a:t>
          </a:r>
        </a:p>
      </cdr:txBody>
    </cdr:sp>
  </cdr:relSizeAnchor>
  <cdr:relSizeAnchor xmlns:cdr="http://schemas.openxmlformats.org/drawingml/2006/chartDrawing">
    <cdr:from>
      <cdr:x>0.11034</cdr:x>
      <cdr:y>0.5543</cdr:y>
    </cdr:from>
    <cdr:to>
      <cdr:x>0.33242</cdr:x>
      <cdr:y>0.6239</cdr:y>
    </cdr:to>
    <cdr:sp macro="" textlink="">
      <cdr:nvSpPr>
        <cdr:cNvPr id="3" name="Rectangle 2"/>
        <cdr:cNvSpPr/>
      </cdr:nvSpPr>
      <cdr:spPr>
        <a:xfrm xmlns:a="http://schemas.openxmlformats.org/drawingml/2006/main">
          <a:off x="1016000" y="3111499"/>
          <a:ext cx="2044757" cy="39070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Business assets</a:t>
          </a:r>
        </a:p>
      </cdr:txBody>
    </cdr:sp>
  </cdr:relSizeAnchor>
  <cdr:relSizeAnchor xmlns:cdr="http://schemas.openxmlformats.org/drawingml/2006/chartDrawing">
    <cdr:from>
      <cdr:x>0.42759</cdr:x>
      <cdr:y>0.69683</cdr:y>
    </cdr:from>
    <cdr:to>
      <cdr:x>0.78621</cdr:x>
      <cdr:y>0.76171</cdr:y>
    </cdr:to>
    <cdr:sp macro="" textlink="">
      <cdr:nvSpPr>
        <cdr:cNvPr id="4" name="Rectangle 3"/>
        <cdr:cNvSpPr/>
      </cdr:nvSpPr>
      <cdr:spPr>
        <a:xfrm xmlns:a="http://schemas.openxmlformats.org/drawingml/2006/main">
          <a:off x="3937041" y="3911608"/>
          <a:ext cx="3301994" cy="36419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solidFill>
              <a:effectLst/>
              <a:latin typeface="Arial"/>
              <a:cs typeface="Arial"/>
            </a:rPr>
            <a:t>Housing (net of mortgages)</a:t>
          </a:r>
        </a:p>
      </cdr:txBody>
    </cdr:sp>
  </cdr:relSizeAnchor>
  <cdr:relSizeAnchor xmlns:cdr="http://schemas.openxmlformats.org/drawingml/2006/chartDrawing">
    <cdr:from>
      <cdr:x>0.49103</cdr:x>
      <cdr:y>0.43439</cdr:y>
    </cdr:from>
    <cdr:to>
      <cdr:x>0.90621</cdr:x>
      <cdr:y>0.64706</cdr:y>
    </cdr:to>
    <cdr:sp macro="" textlink="">
      <cdr:nvSpPr>
        <cdr:cNvPr id="5" name="Rectangle 4"/>
        <cdr:cNvSpPr/>
      </cdr:nvSpPr>
      <cdr:spPr>
        <a:xfrm xmlns:a="http://schemas.openxmlformats.org/drawingml/2006/main">
          <a:off x="4521200" y="2438400"/>
          <a:ext cx="3822729" cy="119380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bg1"/>
              </a:solidFill>
              <a:effectLst/>
              <a:latin typeface="Arial"/>
              <a:cs typeface="Arial"/>
            </a:rPr>
            <a:t>Equities</a:t>
          </a:r>
          <a:r>
            <a:rPr lang="fr-FR" sz="1800" baseline="0">
              <a:solidFill>
                <a:schemeClr val="bg1"/>
              </a:solidFill>
              <a:effectLst/>
              <a:latin typeface="Arial"/>
              <a:cs typeface="Arial"/>
            </a:rPr>
            <a:t> &amp; fixed claims </a:t>
          </a:r>
        </a:p>
        <a:p xmlns:a="http://schemas.openxmlformats.org/drawingml/2006/main">
          <a:r>
            <a:rPr lang="fr-FR" sz="1800" baseline="0">
              <a:solidFill>
                <a:schemeClr val="bg1"/>
              </a:solidFill>
              <a:effectLst/>
              <a:latin typeface="Arial"/>
              <a:cs typeface="Arial"/>
            </a:rPr>
            <a:t>(net of non-mortgage debt)</a:t>
          </a:r>
          <a:endParaRPr lang="fr-FR" sz="1800">
            <a:solidFill>
              <a:schemeClr val="bg1"/>
            </a:solidFill>
            <a:effectLst/>
            <a:latin typeface="Arial"/>
            <a:cs typeface="Arial"/>
          </a:endParaRPr>
        </a:p>
      </cdr:txBody>
    </cdr:sp>
  </cdr:relSizeAnchor>
  <cdr:relSizeAnchor xmlns:cdr="http://schemas.openxmlformats.org/drawingml/2006/chartDrawing">
    <cdr:from>
      <cdr:x>0.0731</cdr:x>
      <cdr:y>0.92811</cdr:y>
    </cdr:from>
    <cdr:to>
      <cdr:x>0.99448</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673100" y="5209853"/>
          <a:ext cx="84836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and composition</a:t>
          </a:r>
          <a:r>
            <a:rPr lang="fr-FR" sz="1200" baseline="0" smtClean="0">
              <a:latin typeface="Arial"/>
              <a:ea typeface="+mn-ea"/>
              <a:cs typeface="Arial"/>
            </a:rPr>
            <a:t> of the wealth held by families in the bottom 90% of the wealth distribution, as estimated by capitalizing income tax returns</a:t>
          </a:r>
          <a:r>
            <a:rPr lang="fr-FR" sz="1200" smtClean="0">
              <a:latin typeface="Arial"/>
              <a:ea typeface="+mn-ea"/>
              <a:cs typeface="Arial"/>
            </a:rPr>
            <a:t>. Source: Appendix Table B5.</a:t>
          </a:r>
          <a:endParaRPr lang="en-US" sz="1200" b="0" i="0" u="none" strike="noStrike" baseline="0">
            <a:solidFill>
              <a:srgbClr val="000000"/>
            </a:solidFill>
            <a:latin typeface="Arial"/>
            <a:ea typeface="Arial"/>
            <a:cs typeface="Arial"/>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0.04057</cdr:x>
      <cdr:y>0.91175</cdr:y>
    </cdr:from>
    <cdr:to>
      <cdr:x>1</cdr:x>
      <cdr:y>0.98363</cdr:y>
    </cdr:to>
    <cdr:sp macro="" textlink="">
      <cdr:nvSpPr>
        <cdr:cNvPr id="2" name="Text Box 1"/>
        <cdr:cNvSpPr txBox="1">
          <a:spLocks xmlns:a="http://schemas.openxmlformats.org/drawingml/2006/main" noChangeArrowheads="1"/>
        </cdr:cNvSpPr>
      </cdr:nvSpPr>
      <cdr:spPr bwMode="auto">
        <a:xfrm xmlns:a="http://schemas.openxmlformats.org/drawingml/2006/main">
          <a:off x="347786" y="5314864"/>
          <a:ext cx="8224714" cy="4190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Real values are</a:t>
          </a:r>
          <a:r>
            <a:rPr lang="fr-FR" sz="1200" baseline="0" smtClean="0">
              <a:latin typeface="Arial"/>
              <a:ea typeface="+mn-ea"/>
              <a:cs typeface="Arial"/>
            </a:rPr>
            <a:t> obtained by using the GDP deflator, 2010 dollars. </a:t>
          </a:r>
          <a:r>
            <a:rPr lang="fr-FR" sz="1200" smtClean="0">
              <a:latin typeface="Arial"/>
              <a:ea typeface="+mn-ea"/>
              <a:cs typeface="Arial"/>
            </a:rPr>
            <a:t>Source: Appendix Tables B3.</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0.43172</cdr:x>
      <cdr:y>0.6448</cdr:y>
    </cdr:from>
    <cdr:to>
      <cdr:x>0.58411</cdr:x>
      <cdr:y>0.74636</cdr:y>
    </cdr:to>
    <cdr:sp macro="" textlink="">
      <cdr:nvSpPr>
        <cdr:cNvPr id="3" name="Rectangle 2"/>
        <cdr:cNvSpPr/>
      </cdr:nvSpPr>
      <cdr:spPr>
        <a:xfrm xmlns:a="http://schemas.openxmlformats.org/drawingml/2006/main">
          <a:off x="3975100" y="3619500"/>
          <a:ext cx="1403131" cy="570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a:t>
          </a:r>
          <a:r>
            <a:rPr lang="fr-FR" sz="1800" baseline="0">
              <a:solidFill>
                <a:schemeClr val="tx1"/>
              </a:solidFill>
              <a:effectLst/>
              <a:latin typeface="Arial"/>
              <a:cs typeface="Arial"/>
            </a:rPr>
            <a:t> 1% </a:t>
          </a:r>
        </a:p>
        <a:p xmlns:a="http://schemas.openxmlformats.org/drawingml/2006/main">
          <a:r>
            <a:rPr lang="fr-FR" sz="1800">
              <a:solidFill>
                <a:schemeClr val="tx1"/>
              </a:solidFill>
              <a:effectLst/>
              <a:latin typeface="Arial"/>
              <a:cs typeface="Arial"/>
            </a:rPr>
            <a:t>(left axis)</a:t>
          </a:r>
        </a:p>
      </cdr:txBody>
    </cdr:sp>
  </cdr:relSizeAnchor>
  <cdr:relSizeAnchor xmlns:cdr="http://schemas.openxmlformats.org/drawingml/2006/chartDrawing">
    <cdr:from>
      <cdr:x>0.73793</cdr:x>
      <cdr:y>0.41855</cdr:y>
    </cdr:from>
    <cdr:to>
      <cdr:x>0.90207</cdr:x>
      <cdr:y>0.52011</cdr:y>
    </cdr:to>
    <cdr:sp macro="" textlink="">
      <cdr:nvSpPr>
        <cdr:cNvPr id="4" name="Rectangle 3"/>
        <cdr:cNvSpPr/>
      </cdr:nvSpPr>
      <cdr:spPr>
        <a:xfrm xmlns:a="http://schemas.openxmlformats.org/drawingml/2006/main">
          <a:off x="6794500" y="2349500"/>
          <a:ext cx="1511300" cy="570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a:t>
          </a:r>
          <a:r>
            <a:rPr lang="fr-FR" sz="1800" baseline="0">
              <a:solidFill>
                <a:schemeClr val="tx1"/>
              </a:solidFill>
              <a:effectLst/>
              <a:latin typeface="Arial"/>
              <a:cs typeface="Arial"/>
            </a:rPr>
            <a:t> 90% </a:t>
          </a:r>
        </a:p>
        <a:p xmlns:a="http://schemas.openxmlformats.org/drawingml/2006/main">
          <a:r>
            <a:rPr lang="fr-FR" sz="1800">
              <a:solidFill>
                <a:schemeClr val="tx1"/>
              </a:solidFill>
              <a:effectLst/>
              <a:latin typeface="Arial"/>
              <a:cs typeface="Arial"/>
            </a:rPr>
            <a:t>(right axis)</a:t>
          </a: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0.18339</cdr:x>
      <cdr:y>0.19865</cdr:y>
    </cdr:from>
    <cdr:to>
      <cdr:x>0.33095</cdr:x>
      <cdr:y>0.25282</cdr:y>
    </cdr:to>
    <cdr:sp macro="" textlink="">
      <cdr:nvSpPr>
        <cdr:cNvPr id="2" name="Rectangle 1"/>
        <cdr:cNvSpPr/>
      </cdr:nvSpPr>
      <cdr:spPr>
        <a:xfrm xmlns:a="http://schemas.openxmlformats.org/drawingml/2006/main">
          <a:off x="1689100" y="1117600"/>
          <a:ext cx="1359119" cy="30475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Top 0.1%</a:t>
          </a:r>
        </a:p>
      </cdr:txBody>
    </cdr:sp>
  </cdr:relSizeAnchor>
  <cdr:relSizeAnchor xmlns:cdr="http://schemas.openxmlformats.org/drawingml/2006/chartDrawing">
    <cdr:from>
      <cdr:x>0.16132</cdr:x>
      <cdr:y>0.47169</cdr:y>
    </cdr:from>
    <cdr:to>
      <cdr:x>0.36401</cdr:x>
      <cdr:y>0.52587</cdr:y>
    </cdr:to>
    <cdr:sp macro="" textlink="">
      <cdr:nvSpPr>
        <cdr:cNvPr id="3" name="Rectangle 2"/>
        <cdr:cNvSpPr/>
      </cdr:nvSpPr>
      <cdr:spPr>
        <a:xfrm xmlns:a="http://schemas.openxmlformats.org/drawingml/2006/main">
          <a:off x="1485386" y="2647805"/>
          <a:ext cx="1866268" cy="3041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Total population</a:t>
          </a:r>
        </a:p>
      </cdr:txBody>
    </cdr:sp>
  </cdr:relSizeAnchor>
  <cdr:relSizeAnchor xmlns:cdr="http://schemas.openxmlformats.org/drawingml/2006/chartDrawing">
    <cdr:from>
      <cdr:x>0.67703</cdr:x>
      <cdr:y>0.60485</cdr:y>
    </cdr:from>
    <cdr:to>
      <cdr:x>0.82459</cdr:x>
      <cdr:y>0.65902</cdr:y>
    </cdr:to>
    <cdr:sp macro="" textlink="">
      <cdr:nvSpPr>
        <cdr:cNvPr id="4" name="Rectangle 3"/>
        <cdr:cNvSpPr/>
      </cdr:nvSpPr>
      <cdr:spPr>
        <a:xfrm xmlns:a="http://schemas.openxmlformats.org/drawingml/2006/main">
          <a:off x="6233735" y="3395245"/>
          <a:ext cx="1358658" cy="30407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Bottom 90%</a:t>
          </a:r>
        </a:p>
      </cdr:txBody>
    </cdr:sp>
  </cdr:relSizeAnchor>
  <cdr:relSizeAnchor xmlns:cdr="http://schemas.openxmlformats.org/drawingml/2006/chartDrawing">
    <cdr:from>
      <cdr:x>0.08414</cdr:x>
      <cdr:y>0.92534</cdr:y>
    </cdr:from>
    <cdr:to>
      <cdr:x>0.9931</cdr:x>
      <cdr:y>0.99723</cdr:y>
    </cdr:to>
    <cdr:sp macro="" textlink="">
      <cdr:nvSpPr>
        <cdr:cNvPr id="5" name="Text Box 1"/>
        <cdr:cNvSpPr txBox="1">
          <a:spLocks xmlns:a="http://schemas.openxmlformats.org/drawingml/2006/main" noChangeArrowheads="1"/>
        </cdr:cNvSpPr>
      </cdr:nvSpPr>
      <cdr:spPr bwMode="auto">
        <a:xfrm xmlns:a="http://schemas.openxmlformats.org/drawingml/2006/main">
          <a:off x="774700" y="5194300"/>
          <a:ext cx="83693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depicts the share of wealth owned by elderly households</a:t>
          </a:r>
          <a:r>
            <a:rPr lang="fr-FR" sz="1200" baseline="0">
              <a:effectLst/>
              <a:latin typeface="Arial"/>
              <a:ea typeface="+mn-ea"/>
              <a:cs typeface="Arial"/>
            </a:rPr>
            <a:t>,</a:t>
          </a:r>
          <a:r>
            <a:rPr lang="fr-FR" sz="1200" baseline="0" smtClean="0">
              <a:latin typeface="Arial"/>
              <a:ea typeface="+mn-ea"/>
              <a:cs typeface="Arial"/>
            </a:rPr>
            <a:t> as estimated by capitalizing income tax returns</a:t>
          </a:r>
          <a:r>
            <a:rPr lang="fr-FR" sz="1200" smtClean="0">
              <a:latin typeface="Arial"/>
              <a:ea typeface="+mn-ea"/>
              <a:cs typeface="Arial"/>
            </a:rPr>
            <a:t>. Source: Appendix Table B4.</a:t>
          </a:r>
          <a:endParaRPr lang="en-US" sz="1200" b="0" i="0" u="none" strike="noStrike" baseline="0">
            <a:solidFill>
              <a:srgbClr val="000000"/>
            </a:solidFill>
            <a:latin typeface="Arial"/>
            <a:ea typeface="Arial"/>
            <a:cs typeface="Arial"/>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0.22069</cdr:x>
      <cdr:y>0.3733</cdr:y>
    </cdr:from>
    <cdr:to>
      <cdr:x>0.49379</cdr:x>
      <cdr:y>0.43213</cdr:y>
    </cdr:to>
    <cdr:sp macro="" textlink="">
      <cdr:nvSpPr>
        <cdr:cNvPr id="2" name="Rectangle 1"/>
        <cdr:cNvSpPr/>
      </cdr:nvSpPr>
      <cdr:spPr>
        <a:xfrm xmlns:a="http://schemas.openxmlformats.org/drawingml/2006/main">
          <a:off x="2032001" y="20955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National income</a:t>
          </a:r>
        </a:p>
      </cdr:txBody>
    </cdr:sp>
  </cdr:relSizeAnchor>
  <cdr:relSizeAnchor xmlns:cdr="http://schemas.openxmlformats.org/drawingml/2006/chartDrawing">
    <cdr:from>
      <cdr:x>0.34897</cdr:x>
      <cdr:y>0.43891</cdr:y>
    </cdr:from>
    <cdr:to>
      <cdr:x>0.38621</cdr:x>
      <cdr:y>0.57466</cdr:y>
    </cdr:to>
    <cdr:cxnSp macro="">
      <cdr:nvCxnSpPr>
        <cdr:cNvPr id="3" name="Connecteur droit avec flèche 2"/>
        <cdr:cNvCxnSpPr/>
      </cdr:nvCxnSpPr>
      <cdr:spPr>
        <a:xfrm xmlns:a="http://schemas.openxmlformats.org/drawingml/2006/main">
          <a:off x="3213141" y="2463777"/>
          <a:ext cx="342859" cy="762023"/>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0.69241</cdr:x>
      <cdr:y>0.72624</cdr:y>
    </cdr:from>
    <cdr:to>
      <cdr:x>0.96552</cdr:x>
      <cdr:y>0.78507</cdr:y>
    </cdr:to>
    <cdr:sp macro="" textlink="">
      <cdr:nvSpPr>
        <cdr:cNvPr id="10" name="Rectangle 9"/>
        <cdr:cNvSpPr/>
      </cdr:nvSpPr>
      <cdr:spPr>
        <a:xfrm xmlns:a="http://schemas.openxmlformats.org/drawingml/2006/main">
          <a:off x="6375368" y="4076685"/>
          <a:ext cx="2514661" cy="33023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Labor income</a:t>
          </a:r>
        </a:p>
      </cdr:txBody>
    </cdr:sp>
  </cdr:relSizeAnchor>
  <cdr:relSizeAnchor xmlns:cdr="http://schemas.openxmlformats.org/drawingml/2006/chartDrawing">
    <cdr:from>
      <cdr:x>0.70482</cdr:x>
      <cdr:y>0.62444</cdr:y>
    </cdr:from>
    <cdr:to>
      <cdr:x>0.75172</cdr:x>
      <cdr:y>0.74208</cdr:y>
    </cdr:to>
    <cdr:cxnSp macro="">
      <cdr:nvCxnSpPr>
        <cdr:cNvPr id="11" name="Connecteur droit avec flèche 10"/>
        <cdr:cNvCxnSpPr/>
      </cdr:nvCxnSpPr>
      <cdr:spPr>
        <a:xfrm xmlns:a="http://schemas.openxmlformats.org/drawingml/2006/main" flipH="1" flipV="1">
          <a:off x="6489668" y="3505231"/>
          <a:ext cx="431832" cy="660361"/>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0.04102</cdr:x>
      <cdr:y>0.92811</cdr:y>
    </cdr:from>
    <cdr:to>
      <cdr:x>1</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377734" y="5209853"/>
          <a:ext cx="8829766"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This figure shows the share of total pre-tax national income and pre-tax labor income earned by top 0.1% wealth-holders. Labor income includes employee compensation</a:t>
          </a:r>
          <a:r>
            <a:rPr lang="fr-FR" sz="1200" baseline="0" smtClean="0">
              <a:latin typeface="Arial"/>
              <a:ea typeface="+mn-ea"/>
              <a:cs typeface="Arial"/>
            </a:rPr>
            <a:t> and the labor component of business income.</a:t>
          </a:r>
          <a:r>
            <a:rPr lang="fr-FR" sz="1200" smtClean="0">
              <a:latin typeface="Arial"/>
              <a:ea typeface="+mn-ea"/>
              <a:cs typeface="Arial"/>
            </a:rPr>
            <a:t> Source: Appendix</a:t>
          </a:r>
          <a:r>
            <a:rPr lang="fr-FR" sz="1200" baseline="0" smtClean="0">
              <a:latin typeface="Arial"/>
              <a:ea typeface="+mn-ea"/>
              <a:cs typeface="Arial"/>
            </a:rPr>
            <a:t> Tables</a:t>
          </a:r>
          <a:r>
            <a:rPr lang="fr-FR" sz="1200" smtClean="0">
              <a:latin typeface="Arial"/>
              <a:ea typeface="+mn-ea"/>
              <a:cs typeface="Arial"/>
            </a:rPr>
            <a:t> B25</a:t>
          </a:r>
          <a:r>
            <a:rPr lang="fr-FR" sz="1200" baseline="0" smtClean="0">
              <a:latin typeface="Arial"/>
              <a:ea typeface="+mn-ea"/>
              <a:cs typeface="Arial"/>
            </a:rPr>
            <a:t> and B28.</a:t>
          </a:r>
          <a:endParaRPr lang="en-US" sz="1200" b="0" i="0" u="none" strike="noStrike" baseline="0">
            <a:solidFill>
              <a:srgbClr val="000000"/>
            </a:solidFill>
            <a:latin typeface="Arial"/>
            <a:ea typeface="Arial"/>
            <a:cs typeface="Arial"/>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0.58776</cdr:x>
      <cdr:y>0.40724</cdr:y>
    </cdr:from>
    <cdr:to>
      <cdr:x>0.77931</cdr:x>
      <cdr:y>0.48868</cdr:y>
    </cdr:to>
    <cdr:sp macro="" textlink="">
      <cdr:nvSpPr>
        <cdr:cNvPr id="2" name="Rectangle 1"/>
        <cdr:cNvSpPr/>
      </cdr:nvSpPr>
      <cdr:spPr>
        <a:xfrm xmlns:a="http://schemas.openxmlformats.org/drawingml/2006/main">
          <a:off x="5411797" y="2286017"/>
          <a:ext cx="1763697" cy="4571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10</a:t>
          </a:r>
          <a:r>
            <a:rPr lang="fr-FR" sz="1800" baseline="0">
              <a:solidFill>
                <a:schemeClr val="tx1"/>
              </a:solidFill>
              <a:effectLst/>
              <a:latin typeface="Arial"/>
              <a:cs typeface="Arial"/>
            </a:rPr>
            <a:t> to 1%</a:t>
          </a:r>
          <a:endParaRPr lang="fr-FR" sz="1800">
            <a:solidFill>
              <a:schemeClr val="tx1"/>
            </a:solidFill>
            <a:effectLst/>
            <a:latin typeface="Arial"/>
            <a:cs typeface="Arial"/>
          </a:endParaRPr>
        </a:p>
      </cdr:txBody>
    </cdr:sp>
  </cdr:relSizeAnchor>
  <cdr:relSizeAnchor xmlns:cdr="http://schemas.openxmlformats.org/drawingml/2006/chartDrawing">
    <cdr:from>
      <cdr:x>0.80373</cdr:x>
      <cdr:y>0.19682</cdr:y>
    </cdr:from>
    <cdr:to>
      <cdr:x>0.96552</cdr:x>
      <cdr:y>0.25339</cdr:y>
    </cdr:to>
    <cdr:sp macro="" textlink="">
      <cdr:nvSpPr>
        <cdr:cNvPr id="3" name="Rectangle 2"/>
        <cdr:cNvSpPr/>
      </cdr:nvSpPr>
      <cdr:spPr>
        <a:xfrm xmlns:a="http://schemas.openxmlformats.org/drawingml/2006/main">
          <a:off x="7400350" y="1104806"/>
          <a:ext cx="1489682" cy="31755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Top 1%</a:t>
          </a:r>
        </a:p>
      </cdr:txBody>
    </cdr:sp>
  </cdr:relSizeAnchor>
  <cdr:relSizeAnchor xmlns:cdr="http://schemas.openxmlformats.org/drawingml/2006/chartDrawing">
    <cdr:from>
      <cdr:x>0.78961</cdr:x>
      <cdr:y>0.56109</cdr:y>
    </cdr:from>
    <cdr:to>
      <cdr:x>0.97193</cdr:x>
      <cdr:y>0.64253</cdr:y>
    </cdr:to>
    <cdr:sp macro="" textlink="">
      <cdr:nvSpPr>
        <cdr:cNvPr id="11" name="Rectangle 10"/>
        <cdr:cNvSpPr/>
      </cdr:nvSpPr>
      <cdr:spPr>
        <a:xfrm xmlns:a="http://schemas.openxmlformats.org/drawingml/2006/main">
          <a:off x="7270325" y="3149598"/>
          <a:ext cx="1678711" cy="45715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Bottom</a:t>
          </a:r>
          <a:r>
            <a:rPr lang="fr-FR" sz="1800" baseline="0">
              <a:solidFill>
                <a:schemeClr val="tx1"/>
              </a:solidFill>
              <a:effectLst/>
              <a:latin typeface="Arial"/>
              <a:cs typeface="Arial"/>
            </a:rPr>
            <a:t> 90%</a:t>
          </a:r>
          <a:endParaRPr lang="fr-FR" sz="1800">
            <a:solidFill>
              <a:schemeClr val="tx1"/>
            </a:solidFill>
            <a:effectLst/>
            <a:latin typeface="Arial"/>
            <a:cs typeface="Arial"/>
          </a:endParaRPr>
        </a:p>
      </cdr:txBody>
    </cdr:sp>
  </cdr:relSizeAnchor>
  <cdr:relSizeAnchor xmlns:cdr="http://schemas.openxmlformats.org/drawingml/2006/chartDrawing">
    <cdr:from>
      <cdr:x>0.04102</cdr:x>
      <cdr:y>0.92534</cdr:y>
    </cdr:from>
    <cdr:to>
      <cdr:x>1</cdr:x>
      <cdr:y>0.99723</cdr:y>
    </cdr:to>
    <cdr:sp macro="" textlink="">
      <cdr:nvSpPr>
        <cdr:cNvPr id="5" name="Text Box 1"/>
        <cdr:cNvSpPr txBox="1">
          <a:spLocks xmlns:a="http://schemas.openxmlformats.org/drawingml/2006/main" noChangeArrowheads="1"/>
        </cdr:cNvSpPr>
      </cdr:nvSpPr>
      <cdr:spPr bwMode="auto">
        <a:xfrm xmlns:a="http://schemas.openxmlformats.org/drawingml/2006/main">
          <a:off x="377692" y="5194300"/>
          <a:ext cx="8829808"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chemeClr val="tx1"/>
              </a:solidFill>
              <a:latin typeface="Arial"/>
              <a:ea typeface="Arial"/>
              <a:cs typeface="Arial"/>
            </a:rPr>
            <a:t>The average private (household + corporate) </a:t>
          </a:r>
          <a:r>
            <a:rPr lang="en-US" sz="1200" b="0" i="0" baseline="0">
              <a:effectLst/>
              <a:latin typeface="Arial"/>
              <a:ea typeface="+mn-ea"/>
              <a:cs typeface="Arial"/>
            </a:rPr>
            <a:t>saving rate </a:t>
          </a:r>
          <a:r>
            <a:rPr lang="en-US" sz="1200" b="0" i="0" u="none" strike="noStrike" baseline="0">
              <a:solidFill>
                <a:schemeClr val="tx1"/>
              </a:solidFill>
              <a:latin typeface="Arial"/>
              <a:ea typeface="Arial"/>
              <a:cs typeface="Arial"/>
            </a:rPr>
            <a:t> has been 11.4% over 1913-2013, but the rich save more as a fraction of their income, except in the 1930s when there was large dis-saving through corporations. Source: Appendix Table B33.</a:t>
          </a: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0.11034</cdr:x>
      <cdr:y>0.13575</cdr:y>
    </cdr:from>
    <cdr:to>
      <cdr:x>0.4663</cdr:x>
      <cdr:y>0.22624</cdr:y>
    </cdr:to>
    <cdr:sp macro="" textlink="">
      <cdr:nvSpPr>
        <cdr:cNvPr id="2" name="Rectangle 2"/>
        <cdr:cNvSpPr/>
      </cdr:nvSpPr>
      <cdr:spPr>
        <a:xfrm xmlns:a="http://schemas.openxmlformats.org/drawingml/2006/main">
          <a:off x="1015933" y="762043"/>
          <a:ext cx="3277502" cy="5079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Income share</a:t>
          </a:r>
        </a:p>
      </cdr:txBody>
    </cdr:sp>
  </cdr:relSizeAnchor>
  <cdr:relSizeAnchor xmlns:cdr="http://schemas.openxmlformats.org/drawingml/2006/chartDrawing">
    <cdr:from>
      <cdr:x>0.19724</cdr:x>
      <cdr:y>0.53167</cdr:y>
    </cdr:from>
    <cdr:to>
      <cdr:x>0.4469</cdr:x>
      <cdr:y>0.63115</cdr:y>
    </cdr:to>
    <cdr:sp macro="" textlink="">
      <cdr:nvSpPr>
        <cdr:cNvPr id="8" name="Rectangle 4"/>
        <cdr:cNvSpPr/>
      </cdr:nvSpPr>
      <cdr:spPr>
        <a:xfrm xmlns:a="http://schemas.openxmlformats.org/drawingml/2006/main">
          <a:off x="1816056" y="2984488"/>
          <a:ext cx="2298744"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Observed wealth share</a:t>
          </a:r>
        </a:p>
      </cdr:txBody>
    </cdr:sp>
  </cdr:relSizeAnchor>
  <cdr:relSizeAnchor xmlns:cdr="http://schemas.openxmlformats.org/drawingml/2006/chartDrawing">
    <cdr:from>
      <cdr:x>0</cdr:x>
      <cdr:y>0.92308</cdr:y>
    </cdr:from>
    <cdr:to>
      <cdr:x>1</cdr:x>
      <cdr:y>0.99497</cdr:y>
    </cdr:to>
    <cdr:sp macro="" textlink="">
      <cdr:nvSpPr>
        <cdr:cNvPr id="5" name="Text Box 1"/>
        <cdr:cNvSpPr txBox="1">
          <a:spLocks xmlns:a="http://schemas.openxmlformats.org/drawingml/2006/main" noChangeArrowheads="1"/>
        </cdr:cNvSpPr>
      </cdr:nvSpPr>
      <cdr:spPr bwMode="auto">
        <a:xfrm xmlns:a="http://schemas.openxmlformats.org/drawingml/2006/main">
          <a:off x="0" y="5181617"/>
          <a:ext cx="9207500" cy="4035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80" baseline="0">
              <a:effectLst/>
              <a:latin typeface="Arial"/>
              <a:ea typeface="+mn-ea"/>
              <a:cs typeface="Arial"/>
            </a:rPr>
            <a:t>Since the 1980s the share of total household wealth owned by families in the bottom 90% of the wealth distribution has fallen proportionally more than the share of pre-tax national income earned by these families. Source: Appendix Tables B1, B25 and B33c.</a:t>
          </a:r>
          <a:endParaRPr lang="en-US" sz="1180" b="0" i="0" u="none" strike="noStrike" baseline="0">
            <a:solidFill>
              <a:schemeClr val="tx1"/>
            </a:solidFill>
            <a:latin typeface="Arial"/>
            <a:ea typeface="Arial"/>
            <a:cs typeface="Arial"/>
          </a:endParaRPr>
        </a:p>
      </cdr:txBody>
    </cdr:sp>
  </cdr:relSizeAnchor>
  <cdr:relSizeAnchor xmlns:cdr="http://schemas.openxmlformats.org/drawingml/2006/chartDrawing">
    <cdr:from>
      <cdr:x>0.56138</cdr:x>
      <cdr:y>0.35973</cdr:y>
    </cdr:from>
    <cdr:to>
      <cdr:x>0.98483</cdr:x>
      <cdr:y>0.45921</cdr:y>
    </cdr:to>
    <cdr:sp macro="" textlink="">
      <cdr:nvSpPr>
        <cdr:cNvPr id="6" name="Rectangle 5"/>
        <cdr:cNvSpPr/>
      </cdr:nvSpPr>
      <cdr:spPr>
        <a:xfrm xmlns:a="http://schemas.openxmlformats.org/drawingml/2006/main">
          <a:off x="5168900" y="2019300"/>
          <a:ext cx="3898900"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a:solidFill>
                <a:schemeClr val="tx2">
                  <a:lumMod val="75000"/>
                </a:schemeClr>
              </a:solidFill>
              <a:effectLst/>
              <a:latin typeface="Arial"/>
              <a:cs typeface="Arial"/>
            </a:rPr>
            <a:t>Simulated 1985-2012</a:t>
          </a:r>
          <a:r>
            <a:rPr lang="fr-FR" sz="1400" baseline="0">
              <a:solidFill>
                <a:schemeClr val="tx2">
                  <a:lumMod val="75000"/>
                </a:schemeClr>
              </a:solidFill>
              <a:effectLst/>
              <a:latin typeface="Arial"/>
              <a:cs typeface="Arial"/>
            </a:rPr>
            <a:t> </a:t>
          </a:r>
          <a:r>
            <a:rPr lang="fr-FR" sz="1400">
              <a:solidFill>
                <a:schemeClr val="tx2">
                  <a:lumMod val="75000"/>
                </a:schemeClr>
              </a:solidFill>
              <a:effectLst/>
              <a:latin typeface="Arial"/>
              <a:cs typeface="Arial"/>
            </a:rPr>
            <a:t>wealth share (constant</a:t>
          </a:r>
          <a:r>
            <a:rPr lang="fr-FR" sz="1400" baseline="0">
              <a:solidFill>
                <a:schemeClr val="tx2">
                  <a:lumMod val="75000"/>
                </a:schemeClr>
              </a:solidFill>
              <a:effectLst/>
              <a:latin typeface="Arial"/>
              <a:cs typeface="Arial"/>
            </a:rPr>
            <a:t> 3% saving rate and constant income share)</a:t>
          </a:r>
          <a:endParaRPr lang="fr-FR" sz="1400">
            <a:solidFill>
              <a:schemeClr val="tx2">
                <a:lumMod val="75000"/>
              </a:schemeClr>
            </a:solidFill>
            <a:effectLst/>
            <a:latin typeface="Arial"/>
            <a:cs typeface="Arial"/>
          </a:endParaRPr>
        </a:p>
      </cdr:txBody>
    </cdr:sp>
  </cdr:relSizeAnchor>
  <cdr:relSizeAnchor xmlns:cdr="http://schemas.openxmlformats.org/drawingml/2006/chartDrawing">
    <cdr:from>
      <cdr:x>0.56966</cdr:x>
      <cdr:y>0.59955</cdr:y>
    </cdr:from>
    <cdr:to>
      <cdr:x>0.88828</cdr:x>
      <cdr:y>0.69903</cdr:y>
    </cdr:to>
    <cdr:sp macro="" textlink="">
      <cdr:nvSpPr>
        <cdr:cNvPr id="7" name="Rectangle 6"/>
        <cdr:cNvSpPr/>
      </cdr:nvSpPr>
      <cdr:spPr>
        <a:xfrm xmlns:a="http://schemas.openxmlformats.org/drawingml/2006/main">
          <a:off x="5245100" y="3365500"/>
          <a:ext cx="2933700" cy="5584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a:solidFill>
                <a:srgbClr val="FF0000"/>
              </a:solidFill>
              <a:effectLst/>
              <a:latin typeface="Arial"/>
              <a:cs typeface="Arial"/>
            </a:rPr>
            <a:t>Simulated 1985-2012</a:t>
          </a:r>
          <a:r>
            <a:rPr lang="fr-FR" sz="1400" baseline="0">
              <a:solidFill>
                <a:srgbClr val="FF0000"/>
              </a:solidFill>
              <a:effectLst/>
              <a:latin typeface="Arial"/>
              <a:cs typeface="Arial"/>
            </a:rPr>
            <a:t> wealth share (constant 3% saving rate)</a:t>
          </a:r>
          <a:endParaRPr lang="fr-FR" sz="1400">
            <a:solidFill>
              <a:srgbClr val="FF0000"/>
            </a:solidFill>
            <a:effectLst/>
            <a:latin typeface="Arial"/>
            <a:cs typeface="Arial"/>
          </a:endParaRPr>
        </a:p>
      </cdr:txBody>
    </cdr:sp>
  </cdr:relSizeAnchor>
  <cdr:relSizeAnchor xmlns:cdr="http://schemas.openxmlformats.org/drawingml/2006/chartDrawing">
    <cdr:from>
      <cdr:x>0.88414</cdr:x>
      <cdr:y>0.52489</cdr:y>
    </cdr:from>
    <cdr:to>
      <cdr:x>0.94897</cdr:x>
      <cdr:y>0.62217</cdr:y>
    </cdr:to>
    <cdr:cxnSp macro="">
      <cdr:nvCxnSpPr>
        <cdr:cNvPr id="9" name="Connecteur droit avec flèche 7"/>
        <cdr:cNvCxnSpPr/>
      </cdr:nvCxnSpPr>
      <cdr:spPr>
        <a:xfrm xmlns:a="http://schemas.openxmlformats.org/drawingml/2006/main" flipV="1">
          <a:off x="8140719" y="2946400"/>
          <a:ext cx="596881" cy="54609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0.79172</cdr:x>
      <cdr:y>0.44344</cdr:y>
    </cdr:from>
    <cdr:to>
      <cdr:x>0.8069</cdr:x>
      <cdr:y>0.48416</cdr:y>
    </cdr:to>
    <cdr:cxnSp macro="">
      <cdr:nvCxnSpPr>
        <cdr:cNvPr id="10" name="Connecteur droit avec flèche 7"/>
        <cdr:cNvCxnSpPr/>
      </cdr:nvCxnSpPr>
      <cdr:spPr>
        <a:xfrm xmlns:a="http://schemas.openxmlformats.org/drawingml/2006/main">
          <a:off x="7289800" y="2489200"/>
          <a:ext cx="139700" cy="22860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1.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0.02621</cdr:x>
      <cdr:y>0.9276</cdr:y>
    </cdr:from>
    <cdr:to>
      <cdr:x>0.98483</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241300" y="5207000"/>
          <a:ext cx="8826500" cy="4064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top 0.1% wealth share obtained by capitalizing income, by using the SCF (adjusted to move to tax-unit level, include Forbes 400, and match Financial Accounts totals), and by using estate tax data. Source: Appendix C4 and C4b.</a:t>
          </a:r>
        </a:p>
      </cdr:txBody>
    </cdr:sp>
  </cdr:relSizeAnchor>
  <cdr:relSizeAnchor xmlns:cdr="http://schemas.openxmlformats.org/drawingml/2006/chartDrawing">
    <cdr:from>
      <cdr:x>0.30897</cdr:x>
      <cdr:y>0.1629</cdr:y>
    </cdr:from>
    <cdr:to>
      <cdr:x>0.60414</cdr:x>
      <cdr:y>0.23303</cdr:y>
    </cdr:to>
    <cdr:sp macro="" textlink="">
      <cdr:nvSpPr>
        <cdr:cNvPr id="3" name="Rectangle 2"/>
        <cdr:cNvSpPr/>
      </cdr:nvSpPr>
      <cdr:spPr>
        <a:xfrm xmlns:a="http://schemas.openxmlformats.org/drawingml/2006/main">
          <a:off x="2844816" y="914398"/>
          <a:ext cx="2717778" cy="39366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Wealth obtained by capitalizing income </a:t>
          </a:r>
          <a:endParaRPr lang="fr-FR" sz="1600">
            <a:solidFill>
              <a:schemeClr val="tx1"/>
            </a:solidFill>
            <a:effectLst/>
            <a:latin typeface="Arial"/>
            <a:cs typeface="Arial"/>
          </a:endParaRPr>
        </a:p>
      </cdr:txBody>
    </cdr:sp>
  </cdr:relSizeAnchor>
  <cdr:relSizeAnchor xmlns:cdr="http://schemas.openxmlformats.org/drawingml/2006/chartDrawing">
    <cdr:from>
      <cdr:x>0.31035</cdr:x>
      <cdr:y>0.2647</cdr:y>
    </cdr:from>
    <cdr:to>
      <cdr:x>0.33793</cdr:x>
      <cdr:y>0.3552</cdr:y>
    </cdr:to>
    <cdr:cxnSp macro="">
      <cdr:nvCxnSpPr>
        <cdr:cNvPr id="4" name="Connecteur droit avec flèche 3"/>
        <cdr:cNvCxnSpPr/>
      </cdr:nvCxnSpPr>
      <cdr:spPr>
        <a:xfrm xmlns:a="http://schemas.openxmlformats.org/drawingml/2006/main" flipH="1">
          <a:off x="2857535" y="1485885"/>
          <a:ext cx="253943" cy="508012"/>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0.45517</cdr:x>
      <cdr:y>0.70362</cdr:y>
    </cdr:from>
    <cdr:to>
      <cdr:x>1</cdr:x>
      <cdr:y>0.76697</cdr:y>
    </cdr:to>
    <cdr:sp macro="" textlink="">
      <cdr:nvSpPr>
        <cdr:cNvPr id="12" name="Rectangle 11"/>
        <cdr:cNvSpPr/>
      </cdr:nvSpPr>
      <cdr:spPr>
        <a:xfrm xmlns:a="http://schemas.openxmlformats.org/drawingml/2006/main">
          <a:off x="4191001" y="3949701"/>
          <a:ext cx="5016499" cy="35560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Wealth of decedents</a:t>
          </a:r>
        </a:p>
        <a:p xmlns:a="http://schemas.openxmlformats.org/drawingml/2006/main">
          <a:pPr algn="ctr"/>
          <a:r>
            <a:rPr lang="fr-FR" sz="1600" baseline="0">
              <a:solidFill>
                <a:schemeClr val="tx1"/>
              </a:solidFill>
              <a:effectLst/>
              <a:latin typeface="Arial"/>
              <a:cs typeface="Arial"/>
            </a:rPr>
            <a:t>(weighted by Kopczuk-Saez inverse mortality rates)</a:t>
          </a:r>
          <a:endParaRPr lang="fr-FR" sz="1600">
            <a:solidFill>
              <a:schemeClr val="tx1"/>
            </a:solidFill>
            <a:effectLst/>
            <a:latin typeface="Arial"/>
            <a:cs typeface="Arial"/>
          </a:endParaRPr>
        </a:p>
      </cdr:txBody>
    </cdr:sp>
  </cdr:relSizeAnchor>
  <cdr:relSizeAnchor xmlns:cdr="http://schemas.openxmlformats.org/drawingml/2006/chartDrawing">
    <cdr:from>
      <cdr:x>0.79862</cdr:x>
      <cdr:y>0.58371</cdr:y>
    </cdr:from>
    <cdr:to>
      <cdr:x>0.8069</cdr:x>
      <cdr:y>0.71267</cdr:y>
    </cdr:to>
    <cdr:cxnSp macro="">
      <cdr:nvCxnSpPr>
        <cdr:cNvPr id="13" name="Connecteur droit avec flèche 12"/>
        <cdr:cNvCxnSpPr/>
      </cdr:nvCxnSpPr>
      <cdr:spPr>
        <a:xfrm xmlns:a="http://schemas.openxmlformats.org/drawingml/2006/main" flipV="1">
          <a:off x="7353294" y="3276600"/>
          <a:ext cx="76206" cy="723903"/>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0.56828</cdr:x>
      <cdr:y>0.29186</cdr:y>
    </cdr:from>
    <cdr:to>
      <cdr:x>0.7531</cdr:x>
      <cdr:y>0.41403</cdr:y>
    </cdr:to>
    <cdr:sp macro="" textlink="">
      <cdr:nvSpPr>
        <cdr:cNvPr id="11" name="Rectangle 10"/>
        <cdr:cNvSpPr/>
      </cdr:nvSpPr>
      <cdr:spPr>
        <a:xfrm xmlns:a="http://schemas.openxmlformats.org/drawingml/2006/main">
          <a:off x="5232400" y="1638317"/>
          <a:ext cx="1701801" cy="68578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Wealth reported in SCF (adjusted)</a:t>
          </a:r>
          <a:endParaRPr lang="fr-FR" sz="1600">
            <a:solidFill>
              <a:schemeClr val="tx1"/>
            </a:solidFill>
            <a:effectLst/>
            <a:latin typeface="Arial"/>
            <a:cs typeface="Arial"/>
          </a:endParaRPr>
        </a:p>
      </cdr:txBody>
    </cdr:sp>
  </cdr:relSizeAnchor>
  <cdr:relSizeAnchor xmlns:cdr="http://schemas.openxmlformats.org/drawingml/2006/chartDrawing">
    <cdr:from>
      <cdr:x>0.72965</cdr:x>
      <cdr:y>0.35746</cdr:y>
    </cdr:from>
    <cdr:to>
      <cdr:x>0.80276</cdr:x>
      <cdr:y>0.40045</cdr:y>
    </cdr:to>
    <cdr:cxnSp macro="">
      <cdr:nvCxnSpPr>
        <cdr:cNvPr id="14" name="Connecteur droit avec flèche 7"/>
        <cdr:cNvCxnSpPr/>
      </cdr:nvCxnSpPr>
      <cdr:spPr>
        <a:xfrm xmlns:a="http://schemas.openxmlformats.org/drawingml/2006/main">
          <a:off x="6718284" y="2006574"/>
          <a:ext cx="673160" cy="24132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3.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0.07448</cdr:x>
      <cdr:y>0.88009</cdr:y>
    </cdr:from>
    <cdr:to>
      <cdr:x>0.96856</cdr:x>
      <cdr:y>1</cdr:y>
    </cdr:to>
    <cdr:sp macro="" textlink="">
      <cdr:nvSpPr>
        <cdr:cNvPr id="2" name="Text Box 1"/>
        <cdr:cNvSpPr txBox="1">
          <a:spLocks xmlns:a="http://schemas.openxmlformats.org/drawingml/2006/main" noChangeArrowheads="1"/>
        </cdr:cNvSpPr>
      </cdr:nvSpPr>
      <cdr:spPr bwMode="auto">
        <a:xfrm xmlns:a="http://schemas.openxmlformats.org/drawingml/2006/main">
          <a:off x="685768" y="4940301"/>
          <a:ext cx="8232242" cy="6730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depicts the top 0.1% taxable capital income share (including realized capital gains) in (i) the SOI income tax data; (ii) the sample of decedents weighted using the Kopczuk-Saez (2004) estate mutiplier weights; (iii) the SCF. For both the SCF and SOI income tax data, fractiles are defined relative to the total number of tax units.</a:t>
          </a:r>
        </a:p>
      </cdr:txBody>
    </cdr:sp>
  </cdr:relSizeAnchor>
  <cdr:relSizeAnchor xmlns:cdr="http://schemas.openxmlformats.org/drawingml/2006/chartDrawing">
    <cdr:from>
      <cdr:x>0.42621</cdr:x>
      <cdr:y>0.57466</cdr:y>
    </cdr:from>
    <cdr:to>
      <cdr:x>0.97931</cdr:x>
      <cdr:y>0.6359</cdr:y>
    </cdr:to>
    <cdr:sp macro="" textlink="">
      <cdr:nvSpPr>
        <cdr:cNvPr id="12" name="Rectangle 11"/>
        <cdr:cNvSpPr/>
      </cdr:nvSpPr>
      <cdr:spPr>
        <a:xfrm xmlns:a="http://schemas.openxmlformats.org/drawingml/2006/main">
          <a:off x="3924300" y="3225798"/>
          <a:ext cx="5092657" cy="34376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baseline="0">
              <a:solidFill>
                <a:schemeClr val="tx1"/>
              </a:solidFill>
              <a:effectLst/>
              <a:latin typeface="Arial"/>
              <a:cs typeface="Arial"/>
            </a:rPr>
            <a:t>Taxable capital income of decedents</a:t>
          </a:r>
        </a:p>
        <a:p xmlns:a="http://schemas.openxmlformats.org/drawingml/2006/main">
          <a:pPr algn="ctr"/>
          <a:r>
            <a:rPr lang="fr-FR" sz="1600" baseline="0">
              <a:solidFill>
                <a:schemeClr val="tx1"/>
              </a:solidFill>
              <a:effectLst/>
              <a:latin typeface="Arial"/>
              <a:cs typeface="Arial"/>
            </a:rPr>
            <a:t>(weighted by Kopczuk-Saez inverse mortality rates)</a:t>
          </a:r>
          <a:endParaRPr lang="fr-FR" sz="1600">
            <a:solidFill>
              <a:schemeClr val="tx1"/>
            </a:solidFill>
            <a:effectLst/>
            <a:latin typeface="Arial"/>
            <a:cs typeface="Arial"/>
          </a:endParaRPr>
        </a:p>
      </cdr:txBody>
    </cdr:sp>
  </cdr:relSizeAnchor>
  <cdr:relSizeAnchor xmlns:cdr="http://schemas.openxmlformats.org/drawingml/2006/chartDrawing">
    <cdr:from>
      <cdr:x>0.21793</cdr:x>
      <cdr:y>0.21719</cdr:y>
    </cdr:from>
    <cdr:to>
      <cdr:x>0.54483</cdr:x>
      <cdr:y>0.30769</cdr:y>
    </cdr:to>
    <cdr:sp macro="" textlink="">
      <cdr:nvSpPr>
        <cdr:cNvPr id="7" name="Rectangle 6"/>
        <cdr:cNvSpPr/>
      </cdr:nvSpPr>
      <cdr:spPr>
        <a:xfrm xmlns:a="http://schemas.openxmlformats.org/drawingml/2006/main">
          <a:off x="2006590" y="1219200"/>
          <a:ext cx="3009910" cy="5080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Taxable capital  income in SCF</a:t>
          </a:r>
          <a:endParaRPr lang="fr-FR" sz="1600">
            <a:solidFill>
              <a:schemeClr val="tx1"/>
            </a:solidFill>
            <a:effectLst/>
            <a:latin typeface="Arial"/>
            <a:cs typeface="Arial"/>
          </a:endParaRPr>
        </a:p>
      </cdr:txBody>
    </cdr:sp>
  </cdr:relSizeAnchor>
  <cdr:relSizeAnchor xmlns:cdr="http://schemas.openxmlformats.org/drawingml/2006/chartDrawing">
    <cdr:from>
      <cdr:x>0.65241</cdr:x>
      <cdr:y>0.07466</cdr:y>
    </cdr:from>
    <cdr:to>
      <cdr:x>0.98069</cdr:x>
      <cdr:y>0.1629</cdr:y>
    </cdr:to>
    <cdr:sp macro="" textlink="">
      <cdr:nvSpPr>
        <cdr:cNvPr id="9" name="Rectangle 8"/>
        <cdr:cNvSpPr/>
      </cdr:nvSpPr>
      <cdr:spPr>
        <a:xfrm xmlns:a="http://schemas.openxmlformats.org/drawingml/2006/main">
          <a:off x="6007100" y="419100"/>
          <a:ext cx="3022600" cy="4953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baseline="0">
              <a:solidFill>
                <a:schemeClr val="tx1"/>
              </a:solidFill>
              <a:effectLst/>
              <a:latin typeface="Arial"/>
              <a:cs typeface="Arial"/>
            </a:rPr>
            <a:t>Taxable capital income in income tax data</a:t>
          </a:r>
          <a:endParaRPr lang="fr-FR" sz="1600">
            <a:solidFill>
              <a:schemeClr val="tx1"/>
            </a:solidFill>
            <a:effectLst/>
            <a:latin typeface="Arial"/>
            <a:cs typeface="Aria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0.39259</cdr:x>
      <cdr:y>0.72331</cdr:y>
    </cdr:from>
    <cdr:to>
      <cdr:x>0.75407</cdr:x>
      <cdr:y>0.7972</cdr:y>
    </cdr:to>
    <cdr:sp macro="" textlink="">
      <cdr:nvSpPr>
        <cdr:cNvPr id="3" name="Rectangle 2"/>
        <cdr:cNvSpPr/>
      </cdr:nvSpPr>
      <cdr:spPr>
        <a:xfrm xmlns:a="http://schemas.openxmlformats.org/drawingml/2006/main">
          <a:off x="3365478" y="4216400"/>
          <a:ext cx="3098822" cy="4307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600">
              <a:solidFill>
                <a:schemeClr val="bg1"/>
              </a:solidFill>
              <a:effectLst/>
              <a:latin typeface="Arial"/>
              <a:cs typeface="Arial"/>
            </a:rPr>
            <a:t>Housing</a:t>
          </a:r>
          <a:r>
            <a:rPr lang="fr-FR" sz="1600" baseline="0">
              <a:solidFill>
                <a:schemeClr val="bg1"/>
              </a:solidFill>
              <a:effectLst/>
              <a:latin typeface="Arial"/>
              <a:cs typeface="Arial"/>
            </a:rPr>
            <a:t> (net of mortgages)</a:t>
          </a:r>
          <a:endParaRPr lang="fr-FR" sz="1600">
            <a:solidFill>
              <a:schemeClr val="bg1"/>
            </a:solidFill>
            <a:effectLst/>
            <a:latin typeface="Arial"/>
            <a:cs typeface="Arial"/>
          </a:endParaRPr>
        </a:p>
      </cdr:txBody>
    </cdr:sp>
  </cdr:relSizeAnchor>
  <cdr:relSizeAnchor xmlns:cdr="http://schemas.openxmlformats.org/drawingml/2006/chartDrawing">
    <cdr:from>
      <cdr:x>0.12</cdr:x>
      <cdr:y>0.54684</cdr:y>
    </cdr:from>
    <cdr:to>
      <cdr:x>0.34482</cdr:x>
      <cdr:y>0.65837</cdr:y>
    </cdr:to>
    <cdr:sp macro="" textlink="">
      <cdr:nvSpPr>
        <cdr:cNvPr id="4" name="Rectangle 3"/>
        <cdr:cNvSpPr/>
      </cdr:nvSpPr>
      <cdr:spPr>
        <a:xfrm xmlns:a="http://schemas.openxmlformats.org/drawingml/2006/main">
          <a:off x="1028700" y="3187700"/>
          <a:ext cx="1927269" cy="6501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bg1"/>
              </a:solidFill>
              <a:effectLst/>
              <a:latin typeface="Arial"/>
              <a:cs typeface="Arial"/>
            </a:rPr>
            <a:t>Sole proprietorships</a:t>
          </a:r>
          <a:r>
            <a:rPr lang="fr-FR" sz="1600" baseline="0">
              <a:solidFill>
                <a:schemeClr val="bg1"/>
              </a:solidFill>
              <a:effectLst/>
              <a:latin typeface="Arial"/>
              <a:cs typeface="Arial"/>
            </a:rPr>
            <a:t> </a:t>
          </a:r>
          <a:r>
            <a:rPr lang="fr-FR" sz="1600">
              <a:solidFill>
                <a:schemeClr val="bg1"/>
              </a:solidFill>
              <a:effectLst/>
              <a:latin typeface="Arial"/>
              <a:cs typeface="Arial"/>
            </a:rPr>
            <a:t>&amp; partnerships</a:t>
          </a:r>
        </a:p>
      </cdr:txBody>
    </cdr:sp>
  </cdr:relSizeAnchor>
  <cdr:relSizeAnchor xmlns:cdr="http://schemas.openxmlformats.org/drawingml/2006/chartDrawing">
    <cdr:from>
      <cdr:x>0.51852</cdr:x>
      <cdr:y>0.46405</cdr:y>
    </cdr:from>
    <cdr:to>
      <cdr:x>0.86759</cdr:x>
      <cdr:y>0.51584</cdr:y>
    </cdr:to>
    <cdr:sp macro="" textlink="">
      <cdr:nvSpPr>
        <cdr:cNvPr id="5" name="Rectangle 4"/>
        <cdr:cNvSpPr/>
      </cdr:nvSpPr>
      <cdr:spPr>
        <a:xfrm xmlns:a="http://schemas.openxmlformats.org/drawingml/2006/main">
          <a:off x="4445000" y="2705100"/>
          <a:ext cx="2992415" cy="30188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Currency, deposits &amp; bonds</a:t>
          </a:r>
        </a:p>
      </cdr:txBody>
    </cdr:sp>
  </cdr:relSizeAnchor>
  <cdr:relSizeAnchor xmlns:cdr="http://schemas.openxmlformats.org/drawingml/2006/chartDrawing">
    <cdr:from>
      <cdr:x>0.19872</cdr:x>
      <cdr:y>0.46208</cdr:y>
    </cdr:from>
    <cdr:to>
      <cdr:x>0.32148</cdr:x>
      <cdr:y>0.52505</cdr:y>
    </cdr:to>
    <cdr:sp macro="" textlink="">
      <cdr:nvSpPr>
        <cdr:cNvPr id="6" name="Rectangle 5"/>
        <cdr:cNvSpPr/>
      </cdr:nvSpPr>
      <cdr:spPr>
        <a:xfrm xmlns:a="http://schemas.openxmlformats.org/drawingml/2006/main">
          <a:off x="1703527" y="2693603"/>
          <a:ext cx="1052373" cy="36709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Equities</a:t>
          </a:r>
        </a:p>
      </cdr:txBody>
    </cdr:sp>
  </cdr:relSizeAnchor>
  <cdr:relSizeAnchor xmlns:cdr="http://schemas.openxmlformats.org/drawingml/2006/chartDrawing">
    <cdr:from>
      <cdr:x>0.76018</cdr:x>
      <cdr:y>0.34875</cdr:y>
    </cdr:from>
    <cdr:to>
      <cdr:x>0.88849</cdr:x>
      <cdr:y>0.41668</cdr:y>
    </cdr:to>
    <cdr:sp macro="" textlink="">
      <cdr:nvSpPr>
        <cdr:cNvPr id="7" name="Rectangle 6"/>
        <cdr:cNvSpPr/>
      </cdr:nvSpPr>
      <cdr:spPr>
        <a:xfrm xmlns:a="http://schemas.openxmlformats.org/drawingml/2006/main">
          <a:off x="6999341" y="1957695"/>
          <a:ext cx="1181415" cy="3813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Pensions </a:t>
          </a:r>
        </a:p>
      </cdr:txBody>
    </cdr:sp>
  </cdr:relSizeAnchor>
  <cdr:relSizeAnchor xmlns:cdr="http://schemas.openxmlformats.org/drawingml/2006/chartDrawing">
    <cdr:from>
      <cdr:x>0.07724</cdr:x>
      <cdr:y>0.9276</cdr:y>
    </cdr:from>
    <cdr:to>
      <cdr:x>1</cdr:x>
      <cdr:y>0.99949</cdr:y>
    </cdr:to>
    <cdr:sp macro="" textlink="">
      <cdr:nvSpPr>
        <cdr:cNvPr id="8" name="Text Box 1"/>
        <cdr:cNvSpPr txBox="1">
          <a:spLocks xmlns:a="http://schemas.openxmlformats.org/drawingml/2006/main" noChangeArrowheads="1"/>
        </cdr:cNvSpPr>
      </cdr:nvSpPr>
      <cdr:spPr bwMode="auto">
        <a:xfrm xmlns:a="http://schemas.openxmlformats.org/drawingml/2006/main">
          <a:off x="711200" y="5207000"/>
          <a:ext cx="8496300"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a:effectLst/>
              <a:latin typeface="Arial"/>
              <a:ea typeface="+mn-ea"/>
              <a:cs typeface="Arial"/>
            </a:rPr>
            <a:t>This figure depicts the evolution of the ratio of total household wealth to national income</a:t>
          </a:r>
          <a:r>
            <a:rPr lang="fr-FR" sz="1200" baseline="0" smtClean="0">
              <a:latin typeface="Arial"/>
              <a:ea typeface="+mn-ea"/>
              <a:cs typeface="Arial"/>
            </a:rPr>
            <a:t>. This ratio has followed a U-shaped evolution and the composition of wealth has changed markedly </a:t>
          </a:r>
          <a:r>
            <a:rPr lang="fr-FR" sz="1200" baseline="0">
              <a:effectLst/>
              <a:latin typeface="Arial"/>
              <a:ea typeface="+mn-ea"/>
              <a:cs typeface="Arial"/>
            </a:rPr>
            <a:t>since 1913</a:t>
          </a:r>
          <a:r>
            <a:rPr lang="fr-FR" sz="1200" baseline="0" smtClean="0">
              <a:latin typeface="Arial"/>
              <a:ea typeface="+mn-ea"/>
              <a:cs typeface="Arial"/>
            </a:rPr>
            <a:t>. </a:t>
          </a:r>
          <a:r>
            <a:rPr lang="fr-FR" sz="1200" smtClean="0">
              <a:latin typeface="Arial"/>
              <a:ea typeface="+mn-ea"/>
              <a:cs typeface="Arial"/>
            </a:rPr>
            <a:t>Source: Appendix Table A1.</a:t>
          </a:r>
          <a:endParaRPr lang="en-US" sz="1200" b="0" i="0" u="none" strike="noStrike" baseline="0">
            <a:solidFill>
              <a:srgbClr val="000000"/>
            </a:solidFill>
            <a:latin typeface="Arial"/>
            <a:ea typeface="Arial"/>
            <a:cs typeface="Arial"/>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0.22069</cdr:x>
      <cdr:y>0.3733</cdr:y>
    </cdr:from>
    <cdr:to>
      <cdr:x>0.49379</cdr:x>
      <cdr:y>0.43213</cdr:y>
    </cdr:to>
    <cdr:sp macro="" textlink="">
      <cdr:nvSpPr>
        <cdr:cNvPr id="2" name="Rectangle 1"/>
        <cdr:cNvSpPr/>
      </cdr:nvSpPr>
      <cdr:spPr>
        <a:xfrm xmlns:a="http://schemas.openxmlformats.org/drawingml/2006/main">
          <a:off x="2032001" y="20955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Including capital gains</a:t>
          </a:r>
        </a:p>
      </cdr:txBody>
    </cdr:sp>
  </cdr:relSizeAnchor>
  <cdr:relSizeAnchor xmlns:cdr="http://schemas.openxmlformats.org/drawingml/2006/chartDrawing">
    <cdr:from>
      <cdr:x>0.37931</cdr:x>
      <cdr:y>0.4276</cdr:y>
    </cdr:from>
    <cdr:to>
      <cdr:x>0.43448</cdr:x>
      <cdr:y>0.56109</cdr:y>
    </cdr:to>
    <cdr:cxnSp macro="">
      <cdr:nvCxnSpPr>
        <cdr:cNvPr id="3" name="Connecteur droit avec flèche 2"/>
        <cdr:cNvCxnSpPr/>
      </cdr:nvCxnSpPr>
      <cdr:spPr>
        <a:xfrm xmlns:a="http://schemas.openxmlformats.org/drawingml/2006/main">
          <a:off x="3492500" y="2400300"/>
          <a:ext cx="508000" cy="749300"/>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0.6731</cdr:x>
      <cdr:y>0.59502</cdr:y>
    </cdr:from>
    <cdr:to>
      <cdr:x>0.94621</cdr:x>
      <cdr:y>0.65385</cdr:y>
    </cdr:to>
    <cdr:sp macro="" textlink="">
      <cdr:nvSpPr>
        <cdr:cNvPr id="10" name="Rectangle 9"/>
        <cdr:cNvSpPr/>
      </cdr:nvSpPr>
      <cdr:spPr>
        <a:xfrm xmlns:a="http://schemas.openxmlformats.org/drawingml/2006/main">
          <a:off x="6197600" y="3340100"/>
          <a:ext cx="2514600" cy="330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capital gains</a:t>
          </a:r>
        </a:p>
      </cdr:txBody>
    </cdr:sp>
  </cdr:relSizeAnchor>
  <cdr:relSizeAnchor xmlns:cdr="http://schemas.openxmlformats.org/drawingml/2006/chartDrawing">
    <cdr:from>
      <cdr:x>0.72276</cdr:x>
      <cdr:y>0.48417</cdr:y>
    </cdr:from>
    <cdr:to>
      <cdr:x>0.76966</cdr:x>
      <cdr:y>0.60181</cdr:y>
    </cdr:to>
    <cdr:cxnSp macro="">
      <cdr:nvCxnSpPr>
        <cdr:cNvPr id="11" name="Connecteur droit avec flèche 10"/>
        <cdr:cNvCxnSpPr/>
      </cdr:nvCxnSpPr>
      <cdr:spPr>
        <a:xfrm xmlns:a="http://schemas.openxmlformats.org/drawingml/2006/main" flipH="1" flipV="1">
          <a:off x="6654771" y="2717816"/>
          <a:ext cx="431829" cy="660384"/>
        </a:xfrm>
        <a:prstGeom xmlns:a="http://schemas.openxmlformats.org/drawingml/2006/main" prst="straightConnector1">
          <a:avLst/>
        </a:prstGeom>
        <a:ln xmlns:a="http://schemas.openxmlformats.org/drawingml/2006/main" w="12700">
          <a:solidFill>
            <a:schemeClr val="tx1"/>
          </a:solidFill>
          <a:tailEnd type="arrow"/>
        </a:ln>
        <a:effectLst xmlns:a="http://schemas.openxmlformats.org/drawingml/2006/mai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0.04102</cdr:x>
      <cdr:y>0.92811</cdr:y>
    </cdr:from>
    <cdr:to>
      <cdr:x>1</cdr:x>
      <cdr:y>1</cdr:y>
    </cdr:to>
    <cdr:sp macro="" textlink="">
      <cdr:nvSpPr>
        <cdr:cNvPr id="6" name="Text Box 1"/>
        <cdr:cNvSpPr txBox="1">
          <a:spLocks xmlns:a="http://schemas.openxmlformats.org/drawingml/2006/main" noChangeArrowheads="1"/>
        </cdr:cNvSpPr>
      </cdr:nvSpPr>
      <cdr:spPr bwMode="auto">
        <a:xfrm xmlns:a="http://schemas.openxmlformats.org/drawingml/2006/main">
          <a:off x="377734" y="5209853"/>
          <a:ext cx="8829766" cy="4035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Taxable capital income includes dividends, taxable interest, rents, estate and trust income, the profits of S-corporations, sole proprietorships and partnerships. The top curve includes taxable capital gains. Source: Appendix Tables B21 and B22.</a:t>
          </a:r>
          <a:endParaRPr lang="en-US" sz="1200" b="0" i="0" u="none" strike="noStrike" baseline="0">
            <a:solidFill>
              <a:srgbClr val="000000"/>
            </a:solidFill>
            <a:latin typeface="Arial"/>
            <a:ea typeface="Arial"/>
            <a:cs typeface="Arial"/>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0.24444</cdr:x>
      <cdr:y>0.28256</cdr:y>
    </cdr:from>
    <cdr:to>
      <cdr:x>0.82222</cdr:x>
      <cdr:y>0.4488</cdr:y>
    </cdr:to>
    <cdr:sp macro="" textlink="">
      <cdr:nvSpPr>
        <cdr:cNvPr id="2" name="Rectangle 1"/>
        <cdr:cNvSpPr/>
      </cdr:nvSpPr>
      <cdr:spPr>
        <a:xfrm xmlns:a="http://schemas.openxmlformats.org/drawingml/2006/main">
          <a:off x="2095500" y="1647127"/>
          <a:ext cx="4953001" cy="96907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(Dividends + capital gains) / corporate stocks</a:t>
          </a:r>
        </a:p>
      </cdr:txBody>
    </cdr:sp>
  </cdr:relSizeAnchor>
  <cdr:relSizeAnchor xmlns:cdr="http://schemas.openxmlformats.org/drawingml/2006/chartDrawing">
    <cdr:from>
      <cdr:x>0.19704</cdr:x>
      <cdr:y>0.47277</cdr:y>
    </cdr:from>
    <cdr:to>
      <cdr:x>0.55259</cdr:x>
      <cdr:y>0.57298</cdr:y>
    </cdr:to>
    <cdr:sp macro="" textlink="">
      <cdr:nvSpPr>
        <cdr:cNvPr id="3" name="Rectangle 2"/>
        <cdr:cNvSpPr/>
      </cdr:nvSpPr>
      <cdr:spPr>
        <a:xfrm xmlns:a="http://schemas.openxmlformats.org/drawingml/2006/main">
          <a:off x="1689100" y="2755900"/>
          <a:ext cx="3048000" cy="58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Dividends /</a:t>
          </a:r>
          <a:r>
            <a:rPr lang="fr-FR" sz="1800" baseline="0">
              <a:solidFill>
                <a:schemeClr val="tx1"/>
              </a:solidFill>
              <a:effectLst/>
              <a:latin typeface="Arial"/>
              <a:cs typeface="Arial"/>
            </a:rPr>
            <a:t> corporate stocks</a:t>
          </a:r>
          <a:endParaRPr lang="fr-FR" sz="1800">
            <a:solidFill>
              <a:schemeClr val="tx1"/>
            </a:solidFill>
            <a:effectLst/>
            <a:latin typeface="Arial"/>
            <a:cs typeface="Arial"/>
          </a:endParaRPr>
        </a:p>
      </cdr:txBody>
    </cdr:sp>
  </cdr:relSizeAnchor>
  <cdr:relSizeAnchor xmlns:cdr="http://schemas.openxmlformats.org/drawingml/2006/chartDrawing">
    <cdr:from>
      <cdr:x>0.2161</cdr:x>
      <cdr:y>0.63595</cdr:y>
    </cdr:from>
    <cdr:to>
      <cdr:x>0.63852</cdr:x>
      <cdr:y>0.7146</cdr:y>
    </cdr:to>
    <cdr:sp macro="" textlink="">
      <cdr:nvSpPr>
        <cdr:cNvPr id="4" name="Rectangle 3"/>
        <cdr:cNvSpPr/>
      </cdr:nvSpPr>
      <cdr:spPr>
        <a:xfrm xmlns:a="http://schemas.openxmlformats.org/drawingml/2006/main">
          <a:off x="1852498" y="3707143"/>
          <a:ext cx="3621202" cy="458457"/>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800">
              <a:solidFill>
                <a:schemeClr val="tx1"/>
              </a:solidFill>
              <a:effectLst/>
              <a:latin typeface="Arial"/>
              <a:cs typeface="Arial"/>
            </a:rPr>
            <a:t>Interest /</a:t>
          </a:r>
          <a:r>
            <a:rPr lang="fr-FR" sz="1800" baseline="0">
              <a:solidFill>
                <a:schemeClr val="tx1"/>
              </a:solidFill>
              <a:effectLst/>
              <a:latin typeface="Arial"/>
              <a:cs typeface="Arial"/>
            </a:rPr>
            <a:t> fixed income assets</a:t>
          </a:r>
          <a:endParaRPr lang="fr-FR" sz="1800">
            <a:solidFill>
              <a:schemeClr val="tx1"/>
            </a:solidFill>
            <a:effectLst/>
            <a:latin typeface="Arial"/>
            <a:cs typeface="Arial"/>
          </a:endParaRPr>
        </a:p>
      </cdr:txBody>
    </cdr:sp>
  </cdr:relSizeAnchor>
  <cdr:relSizeAnchor xmlns:cdr="http://schemas.openxmlformats.org/drawingml/2006/chartDrawing">
    <cdr:from>
      <cdr:x>0.04297</cdr:x>
      <cdr:y>0.91511</cdr:y>
    </cdr:from>
    <cdr:to>
      <cdr:x>1</cdr:x>
      <cdr:y>0.98918</cdr:y>
    </cdr:to>
    <cdr:sp macro="" textlink="">
      <cdr:nvSpPr>
        <cdr:cNvPr id="5" name="Text Box 1"/>
        <cdr:cNvSpPr txBox="1">
          <a:spLocks xmlns:a="http://schemas.openxmlformats.org/drawingml/2006/main" noChangeArrowheads="1"/>
        </cdr:cNvSpPr>
      </cdr:nvSpPr>
      <cdr:spPr bwMode="auto">
        <a:xfrm xmlns:a="http://schemas.openxmlformats.org/drawingml/2006/main">
          <a:off x="395646" y="5136892"/>
          <a:ext cx="8811854" cy="4157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200" b="0" i="0" u="none" strike="noStrike" baseline="0">
              <a:solidFill>
                <a:srgbClr val="000000"/>
              </a:solidFill>
              <a:latin typeface="Arial"/>
              <a:ea typeface="Arial"/>
              <a:cs typeface="Arial"/>
            </a:rPr>
            <a:t>The figure reports returns for various assets classes by size of gross worth using matched estate and prior year income tax data for 2008 estate tax filers (mostly 2007 decedents), excluding joint filers. </a:t>
          </a:r>
          <a:r>
            <a:rPr lang="en-US" sz="1200" b="0" i="0" baseline="0">
              <a:effectLst/>
              <a:latin typeface="Arial"/>
              <a:ea typeface="+mn-ea"/>
              <a:cs typeface="Arial"/>
            </a:rPr>
            <a:t>Source: Appendix Table C6. </a:t>
          </a:r>
          <a:endParaRPr lang="en-US" sz="1200" b="0" i="0" u="none" strike="noStrike" baseline="0">
            <a:solidFill>
              <a:srgbClr val="000000"/>
            </a:solidFill>
            <a:latin typeface="Arial"/>
            <a:ea typeface="Arial"/>
            <a:cs typeface="Arial"/>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0"/>
  <sheetViews>
    <sheetView workbookViewId="0">
      <pane xSplit="1" ySplit="4" topLeftCell="B5" activePane="bottomRight" state="frozen"/>
      <selection activeCell="K10" sqref="K10"/>
      <selection pane="topRight" activeCell="K10" sqref="K10"/>
      <selection pane="bottomLeft" activeCell="K10" sqref="K10"/>
      <selection pane="bottomRight" activeCell="A2" sqref="A2:E2"/>
    </sheetView>
  </sheetViews>
  <sheetFormatPr baseColWidth="10" defaultColWidth="8.7109375" defaultRowHeight="15" x14ac:dyDescent="0"/>
  <cols>
    <col min="1" max="1" width="23.5703125" style="1" customWidth="1"/>
    <col min="2" max="4" width="22.42578125" style="1" customWidth="1"/>
    <col min="5" max="5" width="15.28515625" style="2" customWidth="1"/>
    <col min="6" max="16384" width="8.7109375" style="1"/>
  </cols>
  <sheetData>
    <row r="1" spans="1:8" ht="18">
      <c r="A1" s="48"/>
      <c r="B1" s="48"/>
      <c r="C1" s="48"/>
      <c r="D1" s="48"/>
      <c r="E1" s="49"/>
    </row>
    <row r="2" spans="1:8" ht="33" customHeight="1">
      <c r="A2" s="82" t="s">
        <v>117</v>
      </c>
      <c r="B2" s="82"/>
      <c r="C2" s="83"/>
      <c r="D2" s="83"/>
      <c r="E2" s="83"/>
    </row>
    <row r="3" spans="1:8" ht="10" customHeight="1" thickBot="1">
      <c r="A3" s="50"/>
      <c r="B3" s="50"/>
      <c r="C3" s="50"/>
      <c r="D3" s="50"/>
      <c r="E3" s="51"/>
    </row>
    <row r="4" spans="1:8" s="29" customFormat="1" ht="103" customHeight="1" thickTop="1">
      <c r="A4" s="52" t="s">
        <v>95</v>
      </c>
      <c r="B4" s="52" t="s">
        <v>18</v>
      </c>
      <c r="C4" s="52" t="s">
        <v>110</v>
      </c>
      <c r="D4" s="52" t="s">
        <v>111</v>
      </c>
      <c r="E4" s="52" t="s">
        <v>60</v>
      </c>
    </row>
    <row r="5" spans="1:8" s="29" customFormat="1" ht="28" customHeight="1">
      <c r="A5" s="66" t="s">
        <v>112</v>
      </c>
      <c r="B5" s="65"/>
      <c r="C5" s="65"/>
      <c r="D5" s="65"/>
      <c r="E5" s="65"/>
    </row>
    <row r="6" spans="1:8" ht="28" customHeight="1">
      <c r="A6" s="67" t="s">
        <v>17</v>
      </c>
      <c r="B6" s="63">
        <v>160700000</v>
      </c>
      <c r="C6" s="53"/>
      <c r="D6" s="56">
        <v>343000</v>
      </c>
      <c r="E6" s="64">
        <f>100%</f>
        <v>1</v>
      </c>
    </row>
    <row r="7" spans="1:8" ht="28" customHeight="1">
      <c r="A7" s="68" t="s">
        <v>16</v>
      </c>
      <c r="B7" s="55">
        <f>ROUND(0.1*B$6,-3)</f>
        <v>16070000</v>
      </c>
      <c r="C7" s="56">
        <v>660000</v>
      </c>
      <c r="D7" s="56">
        <v>2560000</v>
      </c>
      <c r="E7" s="57">
        <v>0.77240002155303955</v>
      </c>
      <c r="H7" s="40"/>
    </row>
    <row r="8" spans="1:8" ht="28" customHeight="1">
      <c r="A8" s="68" t="s">
        <v>0</v>
      </c>
      <c r="B8" s="55">
        <f>ROUND(0.01*B$6,-2)</f>
        <v>1607000</v>
      </c>
      <c r="C8" s="56">
        <v>3960000</v>
      </c>
      <c r="D8" s="56">
        <v>13840000</v>
      </c>
      <c r="E8" s="57">
        <v>0.4182400107383728</v>
      </c>
      <c r="H8" s="40"/>
    </row>
    <row r="9" spans="1:8" ht="28" customHeight="1">
      <c r="A9" s="68" t="s">
        <v>21</v>
      </c>
      <c r="B9" s="55">
        <f>ROUND(0.001*B$6,-1)</f>
        <v>160700</v>
      </c>
      <c r="C9" s="56">
        <v>20600000</v>
      </c>
      <c r="D9" s="56">
        <v>72800000</v>
      </c>
      <c r="E9" s="57">
        <v>0.22008000314235687</v>
      </c>
      <c r="H9" s="40"/>
    </row>
    <row r="10" spans="1:8" ht="28" customHeight="1">
      <c r="A10" s="68" t="s">
        <v>12</v>
      </c>
      <c r="B10" s="55">
        <f>0.0001*B$6</f>
        <v>16070</v>
      </c>
      <c r="C10" s="56">
        <v>111000000</v>
      </c>
      <c r="D10" s="56">
        <v>371000000</v>
      </c>
      <c r="E10" s="57">
        <v>0.11219000071287155</v>
      </c>
      <c r="H10" s="40"/>
    </row>
    <row r="11" spans="1:8" ht="12" customHeight="1">
      <c r="A11" s="54"/>
      <c r="B11" s="55"/>
      <c r="C11" s="56"/>
      <c r="D11" s="56"/>
      <c r="E11" s="57"/>
      <c r="H11" s="40"/>
    </row>
    <row r="12" spans="1:8" ht="28" customHeight="1">
      <c r="A12" s="66" t="s">
        <v>113</v>
      </c>
      <c r="B12" s="54"/>
      <c r="C12" s="56"/>
      <c r="D12" s="56"/>
      <c r="E12" s="57"/>
    </row>
    <row r="13" spans="1:8" ht="28" customHeight="1">
      <c r="A13" s="67" t="s">
        <v>2</v>
      </c>
      <c r="B13" s="55">
        <f>ROUND(0.9*B$6,-5)</f>
        <v>144600000</v>
      </c>
      <c r="C13" s="58"/>
      <c r="D13" s="53">
        <v>84000</v>
      </c>
      <c r="E13" s="57">
        <v>0.22759997844696045</v>
      </c>
    </row>
    <row r="14" spans="1:8" ht="28" customHeight="1">
      <c r="A14" s="68" t="s">
        <v>15</v>
      </c>
      <c r="B14" s="55">
        <f>ROUND(0.09*B$6,-3)</f>
        <v>14463000</v>
      </c>
      <c r="C14" s="56">
        <v>660000</v>
      </c>
      <c r="D14" s="56">
        <f>ROUND((B7*D7-D8*B8)/B14,-4)</f>
        <v>1310000</v>
      </c>
      <c r="E14" s="57">
        <v>0.35416001081466675</v>
      </c>
    </row>
    <row r="15" spans="1:8" ht="28" customHeight="1">
      <c r="A15" s="68" t="s">
        <v>14</v>
      </c>
      <c r="B15" s="55">
        <f>ROUND(0.009*B$6,-2)</f>
        <v>1446300</v>
      </c>
      <c r="C15" s="56">
        <v>3960000</v>
      </c>
      <c r="D15" s="56">
        <f>ROUND((B8*D8-D9*B9)/B15,-4)</f>
        <v>7290000</v>
      </c>
      <c r="E15" s="57">
        <v>0.19816000759601593</v>
      </c>
    </row>
    <row r="16" spans="1:8" ht="28" customHeight="1">
      <c r="A16" s="68" t="s">
        <v>13</v>
      </c>
      <c r="B16" s="55">
        <f>ROUND(0.0009*B$6,-2)</f>
        <v>144600</v>
      </c>
      <c r="C16" s="56">
        <v>20600000</v>
      </c>
      <c r="D16" s="56">
        <f>ROUND((B9*D9-D10*B10)/B16,-5)</f>
        <v>39700000</v>
      </c>
      <c r="E16" s="57">
        <v>0.10789000242948532</v>
      </c>
    </row>
    <row r="17" spans="1:5" ht="28" customHeight="1">
      <c r="A17" s="68" t="s">
        <v>12</v>
      </c>
      <c r="B17" s="55">
        <f>0.0001*B$6</f>
        <v>16070</v>
      </c>
      <c r="C17" s="56">
        <v>111000000</v>
      </c>
      <c r="D17" s="56">
        <v>371000000</v>
      </c>
      <c r="E17" s="57">
        <v>0.11219000071287155</v>
      </c>
    </row>
    <row r="18" spans="1:5" ht="7.5" customHeight="1" thickBot="1">
      <c r="A18" s="59"/>
      <c r="B18" s="59"/>
      <c r="C18" s="60"/>
      <c r="D18" s="61"/>
      <c r="E18" s="60"/>
    </row>
    <row r="19" spans="1:5" ht="19" thickTop="1">
      <c r="A19" s="62"/>
      <c r="B19" s="62"/>
      <c r="C19" s="48"/>
      <c r="D19" s="48"/>
      <c r="E19" s="49"/>
    </row>
    <row r="20" spans="1:5" ht="16" thickBot="1">
      <c r="A20" s="8"/>
      <c r="B20" s="8"/>
    </row>
    <row r="21" spans="1:5" ht="17" customHeight="1">
      <c r="A21" s="84" t="s">
        <v>140</v>
      </c>
      <c r="B21" s="85"/>
      <c r="C21" s="85"/>
      <c r="D21" s="85"/>
      <c r="E21" s="86"/>
    </row>
    <row r="22" spans="1:5" ht="17" customHeight="1">
      <c r="A22" s="87"/>
      <c r="B22" s="88"/>
      <c r="C22" s="88"/>
      <c r="D22" s="88"/>
      <c r="E22" s="89"/>
    </row>
    <row r="23" spans="1:5">
      <c r="A23" s="87"/>
      <c r="B23" s="88"/>
      <c r="C23" s="88"/>
      <c r="D23" s="88"/>
      <c r="E23" s="89"/>
    </row>
    <row r="24" spans="1:5" ht="16" thickBot="1">
      <c r="A24" s="90"/>
      <c r="B24" s="91"/>
      <c r="C24" s="91"/>
      <c r="D24" s="91"/>
      <c r="E24" s="92"/>
    </row>
    <row r="25" spans="1:5">
      <c r="A25" s="7"/>
      <c r="B25" s="7"/>
      <c r="C25" s="6"/>
      <c r="D25" s="4"/>
      <c r="E25" s="6"/>
    </row>
    <row r="26" spans="1:5">
      <c r="A26" s="7"/>
      <c r="B26" s="7"/>
      <c r="C26" s="6"/>
      <c r="D26" s="4"/>
      <c r="E26" s="6"/>
    </row>
    <row r="27" spans="1:5">
      <c r="A27" s="7"/>
      <c r="B27" s="7"/>
      <c r="C27" s="6"/>
      <c r="D27" s="4"/>
      <c r="E27" s="6"/>
    </row>
    <row r="28" spans="1:5">
      <c r="A28" s="7"/>
      <c r="B28" s="7"/>
      <c r="C28" s="6"/>
      <c r="D28" s="4"/>
      <c r="E28" s="6"/>
    </row>
    <row r="29" spans="1:5">
      <c r="A29" s="7"/>
      <c r="B29" s="7"/>
      <c r="C29" s="6"/>
      <c r="D29" s="4"/>
      <c r="E29" s="6"/>
    </row>
    <row r="30" spans="1:5">
      <c r="A30" s="5"/>
      <c r="B30" s="5"/>
      <c r="C30" s="3"/>
      <c r="D30" s="4"/>
      <c r="E30" s="3"/>
    </row>
  </sheetData>
  <mergeCells count="2">
    <mergeCell ref="A2:E2"/>
    <mergeCell ref="A21:E24"/>
  </mergeCells>
  <phoneticPr fontId="40" type="noConversion"/>
  <pageMargins left="0.75" right="0.75" top="1" bottom="1" header="0.5" footer="0.5"/>
  <pageSetup scale="77" orientation="landscape"/>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workbookViewId="0">
      <pane xSplit="1" ySplit="4" topLeftCell="B67" activePane="bottomRight" state="frozen"/>
      <selection pane="topRight" activeCell="B1" sqref="B1"/>
      <selection pane="bottomLeft" activeCell="A5" sqref="A5"/>
      <selection pane="bottomRight" activeCell="A5" sqref="A5:A109"/>
    </sheetView>
  </sheetViews>
  <sheetFormatPr baseColWidth="10" defaultRowHeight="15" x14ac:dyDescent="0"/>
  <cols>
    <col min="9" max="9" width="3.140625" customWidth="1"/>
    <col min="22" max="22" width="10.7109375" customWidth="1"/>
  </cols>
  <sheetData>
    <row r="1" spans="1:27">
      <c r="B1" s="94" t="s">
        <v>132</v>
      </c>
      <c r="C1" s="94"/>
      <c r="D1" s="94"/>
      <c r="E1" s="94"/>
      <c r="F1" s="69"/>
      <c r="G1" s="69"/>
      <c r="J1" s="94" t="s">
        <v>133</v>
      </c>
      <c r="K1" s="94"/>
      <c r="L1" s="94"/>
      <c r="M1" s="94"/>
      <c r="N1" s="94"/>
      <c r="O1" s="94"/>
      <c r="P1" s="94"/>
      <c r="Q1" s="94"/>
      <c r="R1" s="94"/>
      <c r="S1" s="94"/>
      <c r="T1" s="94"/>
      <c r="U1" s="94"/>
      <c r="V1" s="94"/>
      <c r="W1" s="94"/>
    </row>
    <row r="2" spans="1:27" ht="64" customHeight="1">
      <c r="B2" s="76"/>
      <c r="C2" s="76"/>
      <c r="D2" s="76"/>
      <c r="E2" s="76"/>
      <c r="F2" s="76"/>
      <c r="G2" s="76"/>
      <c r="J2" s="98" t="s">
        <v>118</v>
      </c>
      <c r="K2" s="99"/>
      <c r="L2" s="99"/>
      <c r="M2" s="99"/>
      <c r="N2" s="98" t="s">
        <v>119</v>
      </c>
      <c r="O2" s="99"/>
      <c r="P2" s="99"/>
      <c r="Q2" s="99"/>
      <c r="R2" s="99"/>
      <c r="S2" s="99"/>
      <c r="T2" s="99"/>
      <c r="U2" s="99"/>
      <c r="V2" s="98" t="s">
        <v>127</v>
      </c>
      <c r="W2" s="98"/>
      <c r="X2" s="98" t="s">
        <v>137</v>
      </c>
      <c r="Y2" s="98"/>
      <c r="Z2" s="98" t="s">
        <v>138</v>
      </c>
      <c r="AA2" s="98"/>
    </row>
    <row r="3" spans="1:27" ht="30">
      <c r="J3" s="100" t="s">
        <v>99</v>
      </c>
      <c r="K3" s="99"/>
      <c r="L3" s="101" t="s">
        <v>134</v>
      </c>
      <c r="M3" s="99"/>
      <c r="N3" s="100" t="s">
        <v>99</v>
      </c>
      <c r="O3" s="99"/>
      <c r="P3" s="101" t="s">
        <v>134</v>
      </c>
      <c r="Q3" s="99"/>
      <c r="R3" s="101" t="s">
        <v>135</v>
      </c>
      <c r="S3" s="99"/>
      <c r="T3" s="101" t="s">
        <v>136</v>
      </c>
      <c r="U3" s="99"/>
      <c r="V3" s="75" t="s">
        <v>128</v>
      </c>
      <c r="W3" s="75" t="s">
        <v>129</v>
      </c>
      <c r="X3" s="78" t="s">
        <v>128</v>
      </c>
      <c r="Y3" s="78" t="s">
        <v>129</v>
      </c>
      <c r="Z3" s="78" t="s">
        <v>128</v>
      </c>
      <c r="AA3" s="78" t="s">
        <v>129</v>
      </c>
    </row>
    <row r="4" spans="1:27" ht="30">
      <c r="B4" s="30" t="s">
        <v>62</v>
      </c>
      <c r="C4" s="30" t="s">
        <v>64</v>
      </c>
      <c r="D4" s="30" t="s">
        <v>63</v>
      </c>
      <c r="E4" s="31" t="s">
        <v>65</v>
      </c>
      <c r="F4" s="31" t="s">
        <v>114</v>
      </c>
      <c r="G4" s="31" t="s">
        <v>115</v>
      </c>
      <c r="H4" s="31" t="s">
        <v>120</v>
      </c>
      <c r="J4" s="45" t="s">
        <v>0</v>
      </c>
      <c r="K4" s="44" t="s">
        <v>100</v>
      </c>
      <c r="L4" s="45" t="s">
        <v>0</v>
      </c>
      <c r="M4" s="44" t="s">
        <v>100</v>
      </c>
      <c r="N4" s="45" t="s">
        <v>0</v>
      </c>
      <c r="O4" s="44" t="s">
        <v>100</v>
      </c>
      <c r="P4" s="45" t="s">
        <v>0</v>
      </c>
      <c r="Q4" s="44" t="s">
        <v>100</v>
      </c>
      <c r="R4" s="45" t="s">
        <v>0</v>
      </c>
      <c r="S4" s="44" t="s">
        <v>100</v>
      </c>
      <c r="T4" s="45" t="s">
        <v>0</v>
      </c>
      <c r="U4" s="44" t="s">
        <v>100</v>
      </c>
      <c r="V4" s="77"/>
      <c r="W4" s="77"/>
    </row>
    <row r="5" spans="1:27">
      <c r="A5" s="9">
        <v>1913</v>
      </c>
      <c r="D5" s="12"/>
      <c r="V5" s="42">
        <v>0.25537876288412448</v>
      </c>
      <c r="W5" s="42"/>
      <c r="X5" s="42">
        <v>0.30002355800197222</v>
      </c>
      <c r="Y5" s="42"/>
      <c r="Z5" s="42"/>
      <c r="AA5" s="42"/>
    </row>
    <row r="6" spans="1:27">
      <c r="A6" s="9">
        <v>1914</v>
      </c>
      <c r="D6" s="12"/>
      <c r="V6" s="42">
        <v>0.26237236753001991</v>
      </c>
      <c r="W6" s="42"/>
      <c r="X6" s="42">
        <v>0.30823977036600775</v>
      </c>
      <c r="Y6" s="42"/>
      <c r="Z6" s="42"/>
      <c r="AA6" s="42"/>
    </row>
    <row r="7" spans="1:27">
      <c r="A7" s="9">
        <v>1915</v>
      </c>
      <c r="D7" s="12"/>
      <c r="V7" s="42">
        <v>0.27881993389181514</v>
      </c>
      <c r="W7" s="42"/>
      <c r="X7" s="42">
        <v>0.32754368374579895</v>
      </c>
      <c r="Y7" s="42"/>
      <c r="Z7" s="42"/>
      <c r="AA7" s="42"/>
    </row>
    <row r="8" spans="1:27">
      <c r="A8" s="9">
        <v>1916</v>
      </c>
      <c r="D8" s="12">
        <v>0.38123857466074784</v>
      </c>
      <c r="F8" s="12">
        <v>0.21032349350707746</v>
      </c>
      <c r="V8" s="42">
        <v>0.28148661824547982</v>
      </c>
      <c r="W8" s="42"/>
      <c r="X8" s="42">
        <v>0.31635666025629916</v>
      </c>
      <c r="Y8" s="42"/>
      <c r="Z8" s="42"/>
      <c r="AA8" s="42"/>
    </row>
    <row r="9" spans="1:27">
      <c r="A9" s="9">
        <v>1917</v>
      </c>
      <c r="D9" s="12">
        <v>0.35582571615570979</v>
      </c>
      <c r="F9" s="12">
        <v>0.1930617677130195</v>
      </c>
      <c r="V9" s="42">
        <v>0.22750688630723578</v>
      </c>
      <c r="W9" s="42"/>
      <c r="X9" s="42">
        <v>0.26958244619155924</v>
      </c>
      <c r="Y9" s="42"/>
      <c r="Z9" s="42"/>
      <c r="AA9" s="42"/>
    </row>
    <row r="10" spans="1:27">
      <c r="A10" s="9">
        <v>1918</v>
      </c>
      <c r="D10" s="12">
        <v>0.36796973063664856</v>
      </c>
      <c r="F10" s="12">
        <v>0.2001935012818723</v>
      </c>
      <c r="V10" s="42">
        <v>0.17813302152090554</v>
      </c>
      <c r="W10" s="42"/>
      <c r="X10" s="42">
        <v>0.21268414068732489</v>
      </c>
      <c r="Y10" s="42"/>
      <c r="Z10" s="42">
        <v>0.40862096677786131</v>
      </c>
      <c r="AA10" s="42"/>
    </row>
    <row r="11" spans="1:27">
      <c r="A11" s="9">
        <v>1919</v>
      </c>
      <c r="D11" s="12">
        <v>0.39929102418218571</v>
      </c>
      <c r="F11" s="12">
        <v>0.22391072618485405</v>
      </c>
      <c r="V11" s="42">
        <v>0.18715440612656786</v>
      </c>
      <c r="W11" s="42"/>
      <c r="X11" s="42">
        <v>0.22156293901032337</v>
      </c>
      <c r="Y11" s="42"/>
      <c r="Z11" s="42">
        <v>0.42438016731967404</v>
      </c>
      <c r="AA11" s="42"/>
    </row>
    <row r="12" spans="1:27">
      <c r="A12" s="9">
        <v>1920</v>
      </c>
      <c r="D12" s="12">
        <v>0.37605256764663453</v>
      </c>
      <c r="F12" s="12">
        <v>0.2035975724370869</v>
      </c>
      <c r="V12" s="42">
        <v>0.15496284934486865</v>
      </c>
      <c r="W12" s="42"/>
      <c r="X12" s="42">
        <v>0.19112318714268381</v>
      </c>
      <c r="Y12" s="42"/>
      <c r="Z12" s="42">
        <v>0.3579981641369947</v>
      </c>
      <c r="AA12" s="42"/>
    </row>
    <row r="13" spans="1:27">
      <c r="A13" s="9">
        <v>1921</v>
      </c>
      <c r="D13" s="12">
        <v>0.35219585464328051</v>
      </c>
      <c r="F13" s="12">
        <v>0.17538132687475763</v>
      </c>
      <c r="V13" s="42">
        <v>0.1595360258557125</v>
      </c>
      <c r="W13" s="42"/>
      <c r="X13" s="42">
        <v>0.19115067779783931</v>
      </c>
      <c r="Y13" s="42"/>
      <c r="Z13" s="42">
        <v>0.32050879241988689</v>
      </c>
      <c r="AA13" s="42"/>
    </row>
    <row r="14" spans="1:27">
      <c r="A14" s="9">
        <v>1922</v>
      </c>
      <c r="D14" s="12">
        <v>0.36020428129399923</v>
      </c>
      <c r="F14" s="12">
        <v>0.17554727402142212</v>
      </c>
      <c r="V14" s="42">
        <v>0.18860104748008971</v>
      </c>
      <c r="W14" s="42"/>
      <c r="X14" s="42">
        <v>0.21096078248866343</v>
      </c>
      <c r="Y14" s="42"/>
      <c r="Z14" s="42">
        <v>0.37154728771116718</v>
      </c>
      <c r="AA14" s="42"/>
    </row>
    <row r="15" spans="1:27">
      <c r="A15" s="9">
        <v>1923</v>
      </c>
      <c r="D15" s="12">
        <v>0.3521836043792112</v>
      </c>
      <c r="F15" s="12">
        <v>0.1779831901669536</v>
      </c>
      <c r="V15" s="42">
        <v>0.15109266891045472</v>
      </c>
      <c r="W15" s="42"/>
      <c r="X15" s="42">
        <v>0.16834233803981574</v>
      </c>
      <c r="Y15" s="42"/>
      <c r="Z15" s="42">
        <v>0.31228649271519493</v>
      </c>
      <c r="AA15" s="42"/>
    </row>
    <row r="16" spans="1:27">
      <c r="A16" s="9">
        <v>1924</v>
      </c>
      <c r="D16" s="12">
        <v>0.36695348112975446</v>
      </c>
      <c r="F16" s="12">
        <v>0.18995039106969278</v>
      </c>
      <c r="V16" s="42">
        <v>0.16774583159421469</v>
      </c>
      <c r="W16" s="42"/>
      <c r="X16" s="42">
        <v>0.18224019295646596</v>
      </c>
      <c r="Y16" s="42"/>
      <c r="Z16" s="42">
        <v>0.33840829726362931</v>
      </c>
      <c r="AA16" s="42"/>
    </row>
    <row r="17" spans="1:27">
      <c r="A17" s="9">
        <v>1925</v>
      </c>
      <c r="D17" s="12">
        <v>0.36019942989585452</v>
      </c>
      <c r="F17" s="12">
        <v>0.18454118261476538</v>
      </c>
      <c r="V17" s="42">
        <v>0.2273224614245179</v>
      </c>
      <c r="W17" s="42"/>
      <c r="X17" s="42">
        <v>0.22534786386951408</v>
      </c>
      <c r="Y17" s="42"/>
      <c r="Z17" s="42">
        <v>0.42739942734224545</v>
      </c>
      <c r="AA17" s="42"/>
    </row>
    <row r="18" spans="1:27">
      <c r="A18" s="9">
        <v>1926</v>
      </c>
      <c r="D18" s="12">
        <v>0.3514713862281586</v>
      </c>
      <c r="F18" s="12">
        <v>0.18409556282227008</v>
      </c>
      <c r="V18" s="42">
        <v>0.23150319550940865</v>
      </c>
      <c r="W18" s="42"/>
      <c r="X18" s="42">
        <v>0.23968304741082339</v>
      </c>
      <c r="Y18" s="42"/>
      <c r="Z18" s="42">
        <v>0.45303040031965414</v>
      </c>
      <c r="AA18" s="42"/>
    </row>
    <row r="19" spans="1:27">
      <c r="A19" s="9">
        <v>1927</v>
      </c>
      <c r="D19" s="12">
        <v>0.3920609971482385</v>
      </c>
      <c r="F19" s="12">
        <v>0.21276796168152778</v>
      </c>
      <c r="V19" s="42">
        <v>0.25581582505087141</v>
      </c>
      <c r="W19" s="42"/>
      <c r="X19" s="42">
        <v>0.26065959696255603</v>
      </c>
      <c r="Y19" s="42"/>
      <c r="Z19" s="42">
        <v>0.48557986694313809</v>
      </c>
      <c r="AA19" s="42"/>
    </row>
    <row r="20" spans="1:27">
      <c r="A20" s="9">
        <v>1928</v>
      </c>
      <c r="D20" s="12">
        <v>0.3649708603301221</v>
      </c>
      <c r="F20" s="12">
        <v>0.19703247120687042</v>
      </c>
      <c r="V20" s="42">
        <v>0.30942534304176594</v>
      </c>
      <c r="W20" s="42"/>
      <c r="X20" s="42">
        <v>0.29030741140865551</v>
      </c>
      <c r="Y20" s="42"/>
      <c r="Z20" s="42">
        <v>0.51539973011465445</v>
      </c>
      <c r="AA20" s="42"/>
    </row>
    <row r="21" spans="1:27">
      <c r="A21" s="9">
        <v>1929</v>
      </c>
      <c r="D21" s="12">
        <v>0.36761600508551645</v>
      </c>
      <c r="F21" s="12">
        <v>0.20803988296610507</v>
      </c>
      <c r="V21" s="42">
        <v>0.30103493847958501</v>
      </c>
      <c r="W21" s="42"/>
      <c r="X21" s="42">
        <v>0.27254001875045425</v>
      </c>
      <c r="Y21" s="42"/>
      <c r="Z21" s="42">
        <v>0.48682834702311278</v>
      </c>
      <c r="AA21" s="42"/>
    </row>
    <row r="22" spans="1:27">
      <c r="A22" s="9">
        <v>1930</v>
      </c>
      <c r="D22" s="12">
        <v>0.4029236184190606</v>
      </c>
      <c r="F22" s="12">
        <v>0.22854969528269478</v>
      </c>
      <c r="V22" s="42">
        <v>0.22214803182857662</v>
      </c>
      <c r="W22" s="42"/>
      <c r="X22" s="42">
        <v>0.24511428236691338</v>
      </c>
      <c r="Y22" s="42"/>
      <c r="Z22" s="42">
        <v>0.45358176113284998</v>
      </c>
      <c r="AA22" s="42"/>
    </row>
    <row r="23" spans="1:27">
      <c r="A23" s="9">
        <v>1931</v>
      </c>
      <c r="D23" s="12">
        <v>0.34703806951647004</v>
      </c>
      <c r="F23" s="12">
        <v>0.18772936559326778</v>
      </c>
      <c r="V23" s="42">
        <v>0.20312507413212785</v>
      </c>
      <c r="W23" s="42"/>
      <c r="X23" s="42">
        <v>0.23341428163549222</v>
      </c>
      <c r="Y23" s="42"/>
      <c r="Z23" s="42">
        <v>0.42981700925606064</v>
      </c>
      <c r="AA23" s="42"/>
    </row>
    <row r="24" spans="1:27">
      <c r="A24" s="9">
        <v>1932</v>
      </c>
      <c r="D24" s="12">
        <v>0.28398384570196605</v>
      </c>
      <c r="F24" s="12">
        <v>0.14682046954465383</v>
      </c>
      <c r="V24" s="42">
        <v>0.22788089123075406</v>
      </c>
      <c r="W24" s="42"/>
      <c r="X24" s="42">
        <v>0.26503865907125346</v>
      </c>
      <c r="Y24" s="42"/>
      <c r="Z24" s="42">
        <v>0.46022938062980789</v>
      </c>
      <c r="AA24" s="42"/>
    </row>
    <row r="25" spans="1:27">
      <c r="A25" s="9">
        <v>1933</v>
      </c>
      <c r="D25" s="12">
        <v>0.30307277779173186</v>
      </c>
      <c r="F25" s="12">
        <v>0.16276816486333748</v>
      </c>
      <c r="V25" s="42">
        <v>0.23891516468486285</v>
      </c>
      <c r="W25" s="42"/>
      <c r="X25" s="42">
        <v>0.26132826311926444</v>
      </c>
      <c r="Y25" s="42"/>
      <c r="Z25" s="42">
        <v>0.47879469106949279</v>
      </c>
      <c r="AA25" s="42"/>
    </row>
    <row r="26" spans="1:27">
      <c r="A26" s="9">
        <v>1934</v>
      </c>
      <c r="D26" s="12">
        <v>0.28086417360530319</v>
      </c>
      <c r="F26" s="12">
        <v>0.14938467130710367</v>
      </c>
      <c r="V26" s="42">
        <v>0.21598087393535351</v>
      </c>
      <c r="W26" s="42"/>
      <c r="X26" s="42">
        <v>0.24654271989678225</v>
      </c>
      <c r="Y26" s="42"/>
      <c r="Z26" s="42">
        <v>0.49920389200794191</v>
      </c>
      <c r="AA26" s="42"/>
    </row>
    <row r="27" spans="1:27">
      <c r="A27" s="9">
        <v>1935</v>
      </c>
      <c r="D27" s="12">
        <v>0.27774183395198487</v>
      </c>
      <c r="F27" s="12">
        <v>0.14980726930283697</v>
      </c>
      <c r="V27" s="42">
        <v>0.2109019626393458</v>
      </c>
      <c r="W27" s="42"/>
      <c r="X27" s="42">
        <v>0.23290614406984272</v>
      </c>
      <c r="Y27" s="42"/>
      <c r="Z27" s="42">
        <v>0.50257756693248246</v>
      </c>
      <c r="AA27" s="42"/>
    </row>
    <row r="28" spans="1:27">
      <c r="A28" s="9">
        <v>1936</v>
      </c>
      <c r="D28" s="12">
        <v>0.29701659342295689</v>
      </c>
      <c r="F28" s="12">
        <v>0.16633205294283657</v>
      </c>
      <c r="V28" s="42">
        <v>0.23465001196476074</v>
      </c>
      <c r="W28" s="42"/>
      <c r="X28" s="42">
        <v>0.26161745075095522</v>
      </c>
      <c r="Y28" s="42"/>
      <c r="Z28" s="42">
        <v>0.5033537872823648</v>
      </c>
      <c r="AA28" s="42"/>
    </row>
    <row r="29" spans="1:27">
      <c r="A29" s="9">
        <v>1937</v>
      </c>
      <c r="D29" s="12">
        <v>0.2696785690776784</v>
      </c>
      <c r="F29" s="12">
        <v>0.14218218987945735</v>
      </c>
      <c r="V29" s="42">
        <v>0.20805716842212538</v>
      </c>
      <c r="W29" s="42"/>
      <c r="X29" s="42">
        <v>0.23740348635577224</v>
      </c>
      <c r="Y29" s="42"/>
      <c r="Z29" s="42">
        <v>0.48002819812071684</v>
      </c>
      <c r="AA29" s="42"/>
    </row>
    <row r="30" spans="1:27">
      <c r="A30" s="9">
        <v>1938</v>
      </c>
      <c r="D30" s="12">
        <v>0.270649522788525</v>
      </c>
      <c r="F30" s="12">
        <v>0.14132549295409963</v>
      </c>
      <c r="V30" s="42">
        <v>0.18942236968077414</v>
      </c>
      <c r="W30" s="42"/>
      <c r="X30" s="42">
        <v>0.19646465899942145</v>
      </c>
      <c r="Y30" s="42"/>
      <c r="Z30" s="42">
        <v>0.40545275965494676</v>
      </c>
      <c r="AA30" s="42"/>
    </row>
    <row r="31" spans="1:27">
      <c r="A31" s="9">
        <v>1939</v>
      </c>
      <c r="D31" s="12">
        <v>0.25950806942538057</v>
      </c>
      <c r="F31" s="12">
        <v>0.13183532155900107</v>
      </c>
      <c r="V31" s="42">
        <v>0.19100388543271329</v>
      </c>
      <c r="W31" s="42"/>
      <c r="X31" s="42">
        <v>0.21292164360366839</v>
      </c>
      <c r="Y31" s="42"/>
      <c r="Z31" s="42">
        <v>0.43034658972794243</v>
      </c>
      <c r="AA31" s="42"/>
    </row>
    <row r="32" spans="1:27">
      <c r="A32" s="9">
        <v>1940</v>
      </c>
      <c r="D32" s="12">
        <v>0.25269242935318348</v>
      </c>
      <c r="F32" s="12">
        <v>0.1242309018593872</v>
      </c>
      <c r="V32" s="42">
        <v>0.18383628168056679</v>
      </c>
      <c r="W32" s="42"/>
      <c r="X32" s="42">
        <v>0.20313653570177478</v>
      </c>
      <c r="Y32" s="42"/>
      <c r="Z32" s="42">
        <v>0.37832323901284298</v>
      </c>
      <c r="AA32" s="42"/>
    </row>
    <row r="33" spans="1:27">
      <c r="A33" s="9">
        <v>1941</v>
      </c>
      <c r="D33" s="12">
        <v>0.25304868054492291</v>
      </c>
      <c r="F33" s="12">
        <v>0.12347145713548077</v>
      </c>
      <c r="V33" s="42">
        <v>0.17986982833155296</v>
      </c>
      <c r="W33" s="42"/>
      <c r="X33" s="42">
        <v>0.19391141319761648</v>
      </c>
      <c r="Y33" s="42"/>
      <c r="Z33" s="42">
        <v>0.32055543528147329</v>
      </c>
      <c r="AA33" s="42"/>
    </row>
    <row r="34" spans="1:27">
      <c r="A34" s="9">
        <v>1942</v>
      </c>
      <c r="D34" s="12">
        <v>0.23739337861608611</v>
      </c>
      <c r="F34" s="12">
        <v>0.11312962745480268</v>
      </c>
      <c r="V34" s="42">
        <v>0.16435900598039807</v>
      </c>
      <c r="W34" s="42"/>
      <c r="X34" s="42">
        <v>0.18063244034961345</v>
      </c>
      <c r="Y34" s="42"/>
      <c r="Z34" s="42">
        <v>0.27842976867683705</v>
      </c>
      <c r="AA34" s="42"/>
    </row>
    <row r="35" spans="1:27">
      <c r="A35" s="9">
        <v>1943</v>
      </c>
      <c r="D35" s="12">
        <v>0.24261150662292205</v>
      </c>
      <c r="F35" s="12">
        <v>0.10962283491939397</v>
      </c>
      <c r="V35" s="42">
        <v>0.15983635650821382</v>
      </c>
      <c r="W35" s="42"/>
      <c r="X35" s="42">
        <v>0.17042893456703714</v>
      </c>
      <c r="Y35" s="42"/>
      <c r="Z35" s="42">
        <v>0.27127328089477742</v>
      </c>
      <c r="AA35" s="42"/>
    </row>
    <row r="36" spans="1:27">
      <c r="A36" s="9">
        <v>1944</v>
      </c>
      <c r="D36" s="12">
        <v>0.25490494026835603</v>
      </c>
      <c r="F36" s="12">
        <v>0.11397754172372794</v>
      </c>
      <c r="V36" s="42">
        <v>0.14545588763493733</v>
      </c>
      <c r="W36" s="42"/>
      <c r="X36" s="42">
        <v>0.15520333514860543</v>
      </c>
      <c r="Y36" s="42"/>
      <c r="Z36" s="42">
        <v>0.2479932913712804</v>
      </c>
      <c r="AA36" s="42"/>
    </row>
    <row r="37" spans="1:27">
      <c r="A37" s="9">
        <v>1945</v>
      </c>
      <c r="D37" s="12">
        <v>0.24651631972953014</v>
      </c>
      <c r="F37" s="12">
        <v>0.1054041021601055</v>
      </c>
      <c r="V37" s="42">
        <v>0.14717799076577467</v>
      </c>
      <c r="W37" s="42"/>
      <c r="X37" s="42">
        <v>0.14572333748148236</v>
      </c>
      <c r="Y37" s="42"/>
      <c r="Z37" s="42">
        <v>0.25224687667370038</v>
      </c>
      <c r="AA37" s="42"/>
    </row>
    <row r="38" spans="1:27">
      <c r="A38" s="9">
        <v>1946</v>
      </c>
      <c r="D38" s="12">
        <v>0.24491324779217621</v>
      </c>
      <c r="F38" s="12">
        <v>0.10280996648076927</v>
      </c>
      <c r="V38" s="42">
        <v>0.13637358633278407</v>
      </c>
      <c r="W38" s="42"/>
      <c r="X38" s="42">
        <v>0.13252470560714369</v>
      </c>
      <c r="Y38" s="42"/>
      <c r="Z38" s="42">
        <v>0.27482527439689863</v>
      </c>
      <c r="AA38" s="42"/>
    </row>
    <row r="39" spans="1:27">
      <c r="A39" s="9">
        <v>1947</v>
      </c>
      <c r="D39" s="12">
        <v>0.24276518331738128</v>
      </c>
      <c r="F39" s="12">
        <v>0.10260959282959072</v>
      </c>
      <c r="V39" s="42">
        <v>0.13167223622398669</v>
      </c>
      <c r="W39" s="42"/>
      <c r="X39" s="42">
        <v>0.13190102581823571</v>
      </c>
      <c r="Y39" s="42"/>
      <c r="Z39" s="42">
        <v>0.29496935358596094</v>
      </c>
      <c r="AA39" s="42"/>
    </row>
    <row r="40" spans="1:27">
      <c r="A40" s="9">
        <v>1948</v>
      </c>
      <c r="D40" s="12">
        <v>0.23042023368195114</v>
      </c>
      <c r="F40" s="12">
        <v>9.4526551871470244E-2</v>
      </c>
      <c r="V40" s="42">
        <v>0.13882864354651167</v>
      </c>
      <c r="W40" s="42"/>
      <c r="X40" s="42">
        <v>0.14305368336061175</v>
      </c>
      <c r="Y40" s="42"/>
      <c r="Z40" s="42">
        <v>0.31222092460208373</v>
      </c>
      <c r="AA40" s="42"/>
    </row>
    <row r="41" spans="1:27">
      <c r="A41" s="9">
        <v>1949</v>
      </c>
      <c r="D41" s="12">
        <v>0.22589299557005049</v>
      </c>
      <c r="F41" s="12">
        <v>9.0345218768889651E-2</v>
      </c>
      <c r="V41" s="42">
        <v>0.13508014598870208</v>
      </c>
      <c r="W41" s="42"/>
      <c r="X41" s="42">
        <v>0.14102001444344339</v>
      </c>
      <c r="Y41" s="42"/>
      <c r="Z41" s="42">
        <v>0.28662766908332427</v>
      </c>
      <c r="AA41" s="42"/>
    </row>
    <row r="42" spans="1:27">
      <c r="A42" s="9">
        <v>1950</v>
      </c>
      <c r="D42" s="12">
        <v>0.22775564638356108</v>
      </c>
      <c r="F42" s="12">
        <v>9.2396966368082797E-2</v>
      </c>
      <c r="V42" s="42">
        <v>0.15884305350185871</v>
      </c>
      <c r="W42" s="42"/>
      <c r="X42" s="42">
        <v>0.15680945420882708</v>
      </c>
      <c r="Y42" s="42"/>
      <c r="Z42" s="42">
        <v>0.30359757497105944</v>
      </c>
      <c r="AA42" s="42"/>
    </row>
    <row r="43" spans="1:27">
      <c r="A43" s="9">
        <v>1951</v>
      </c>
      <c r="D43" s="12"/>
      <c r="F43" s="12"/>
      <c r="V43" s="42">
        <v>0.14791056247408241</v>
      </c>
      <c r="W43" s="42"/>
      <c r="X43" s="42">
        <v>0.14423306396799676</v>
      </c>
      <c r="Y43" s="42"/>
      <c r="Z43" s="42">
        <v>0.28285030070517503</v>
      </c>
      <c r="AA43" s="42"/>
    </row>
    <row r="44" spans="1:27">
      <c r="A44" s="9">
        <v>1952</v>
      </c>
      <c r="D44" s="12"/>
      <c r="F44" s="12"/>
      <c r="V44" s="42">
        <v>0.13998407423518774</v>
      </c>
      <c r="W44" s="42"/>
      <c r="X44" s="42">
        <v>0.13477456217881287</v>
      </c>
      <c r="Y44" s="42"/>
      <c r="Z44" s="42">
        <v>0.27518789356831752</v>
      </c>
      <c r="AA44" s="42"/>
    </row>
    <row r="45" spans="1:27">
      <c r="A45" s="9">
        <v>1953</v>
      </c>
      <c r="D45" s="12">
        <v>0.23774174938353482</v>
      </c>
      <c r="F45" s="12">
        <v>9.7295408755261617E-2</v>
      </c>
      <c r="V45" s="42">
        <v>0.1289797478331085</v>
      </c>
      <c r="W45" s="42"/>
      <c r="X45" s="42">
        <v>0.1246414919690091</v>
      </c>
      <c r="Y45" s="42"/>
      <c r="Z45" s="42">
        <v>0.25116281096862553</v>
      </c>
      <c r="AA45" s="42"/>
    </row>
    <row r="46" spans="1:27">
      <c r="A46" s="9">
        <v>1954</v>
      </c>
      <c r="D46" s="12">
        <v>0.23184982971337265</v>
      </c>
      <c r="F46" s="12">
        <v>9.5974404565718027E-2</v>
      </c>
      <c r="V46" s="42">
        <v>0.14359025118237623</v>
      </c>
      <c r="W46" s="42"/>
      <c r="X46" s="42">
        <v>0.12485773145174463</v>
      </c>
      <c r="Y46" s="42"/>
      <c r="Z46" s="42">
        <v>0.25331519378622031</v>
      </c>
      <c r="AA46" s="42"/>
    </row>
    <row r="47" spans="1:27">
      <c r="A47" s="9">
        <v>1955</v>
      </c>
      <c r="D47" s="12"/>
      <c r="F47" s="12"/>
      <c r="V47" s="42">
        <v>0.15317800406121029</v>
      </c>
      <c r="W47" s="42"/>
      <c r="X47" s="42">
        <v>0.12217102613849987</v>
      </c>
      <c r="Y47" s="42"/>
      <c r="Z47" s="42">
        <v>0.26563230722076686</v>
      </c>
      <c r="AA47" s="42"/>
    </row>
    <row r="48" spans="1:27">
      <c r="A48" s="9">
        <v>1956</v>
      </c>
      <c r="D48" s="12">
        <v>0.24746548778186614</v>
      </c>
      <c r="F48" s="12">
        <v>0.10481505985971812</v>
      </c>
      <c r="V48" s="42">
        <v>0.1425410423817994</v>
      </c>
      <c r="W48" s="42"/>
      <c r="X48" s="42">
        <v>0.11407350664975845</v>
      </c>
      <c r="Y48" s="42"/>
      <c r="Z48" s="42">
        <v>0.25703902078450497</v>
      </c>
      <c r="AA48" s="42"/>
    </row>
    <row r="49" spans="1:27">
      <c r="A49" s="9">
        <v>1957</v>
      </c>
      <c r="D49" s="12"/>
      <c r="F49" s="12"/>
      <c r="V49" s="42">
        <v>0.13615705458393518</v>
      </c>
      <c r="W49" s="42"/>
      <c r="X49" s="42">
        <v>0.11858266639170605</v>
      </c>
      <c r="Y49" s="42"/>
      <c r="Z49" s="42">
        <v>0.24810543058658288</v>
      </c>
      <c r="AA49" s="42"/>
    </row>
    <row r="50" spans="1:27">
      <c r="A50" s="9">
        <v>1958</v>
      </c>
      <c r="D50" s="12">
        <v>0.24180869622913173</v>
      </c>
      <c r="F50" s="12">
        <v>0.10061383206122056</v>
      </c>
      <c r="V50" s="42">
        <v>0.13544390358964431</v>
      </c>
      <c r="W50" s="42"/>
      <c r="X50" s="42">
        <v>0.11380857492998861</v>
      </c>
      <c r="Y50" s="42"/>
      <c r="Z50" s="42">
        <v>0.24162609699390422</v>
      </c>
      <c r="AA50" s="42"/>
    </row>
    <row r="51" spans="1:27">
      <c r="A51" s="9">
        <v>1959</v>
      </c>
      <c r="D51" s="12"/>
      <c r="F51" s="12"/>
      <c r="V51" s="42">
        <v>0.14845670522399468</v>
      </c>
      <c r="W51" s="42"/>
      <c r="X51" s="42">
        <v>0.11258397427198247</v>
      </c>
      <c r="Y51" s="42"/>
      <c r="Z51" s="42">
        <v>0.22798357691057741</v>
      </c>
      <c r="AA51" s="42"/>
    </row>
    <row r="52" spans="1:27">
      <c r="A52" s="9">
        <v>1960</v>
      </c>
      <c r="D52" s="12">
        <v>0.25248441029356139</v>
      </c>
      <c r="F52" s="12">
        <v>0.10528605503623409</v>
      </c>
      <c r="V52" s="42">
        <v>0.14739402208327188</v>
      </c>
      <c r="W52" s="42"/>
      <c r="X52" s="42">
        <v>0.11078278249806521</v>
      </c>
      <c r="Y52" s="42"/>
      <c r="Z52" s="42">
        <v>0.22844740141206699</v>
      </c>
      <c r="AA52" s="42"/>
    </row>
    <row r="53" spans="1:27">
      <c r="A53" s="9">
        <v>1961</v>
      </c>
      <c r="D53" s="12"/>
      <c r="F53" s="12"/>
      <c r="V53" s="42">
        <v>0.16369484493577249</v>
      </c>
      <c r="W53" s="42"/>
      <c r="X53" s="42">
        <v>0.10837234636365682</v>
      </c>
      <c r="Y53" s="42"/>
      <c r="Z53" s="42">
        <v>0.2156050636022426</v>
      </c>
      <c r="AA53" s="42"/>
    </row>
    <row r="54" spans="1:27">
      <c r="A54" s="9">
        <v>1962</v>
      </c>
      <c r="D54" s="12">
        <v>0.24392355559411122</v>
      </c>
      <c r="F54" s="12">
        <v>0.10357642744109671</v>
      </c>
      <c r="V54" s="42">
        <v>0.14305000000000001</v>
      </c>
      <c r="W54" s="42"/>
      <c r="X54" s="42">
        <v>0.10322000000000001</v>
      </c>
      <c r="Y54" s="42"/>
      <c r="Z54" s="42">
        <v>0.20136000000000001</v>
      </c>
      <c r="AA54" s="42"/>
    </row>
    <row r="55" spans="1:27">
      <c r="A55" s="9">
        <v>1963</v>
      </c>
      <c r="D55" s="12"/>
      <c r="F55" s="12"/>
      <c r="V55" s="42">
        <v>0.14696500000000001</v>
      </c>
      <c r="W55" s="42"/>
      <c r="X55" s="42">
        <v>0.10358500000000001</v>
      </c>
      <c r="Y55" s="42"/>
      <c r="Z55" s="42">
        <v>0.19409999999999999</v>
      </c>
      <c r="AA55" s="42"/>
    </row>
    <row r="56" spans="1:27">
      <c r="A56" s="9">
        <v>1964</v>
      </c>
      <c r="D56" s="12"/>
      <c r="F56" s="12"/>
      <c r="V56" s="42">
        <v>0.15088000000000001</v>
      </c>
      <c r="W56" s="42"/>
      <c r="X56" s="42">
        <v>0.10395000000000001</v>
      </c>
      <c r="Y56" s="42"/>
      <c r="Z56" s="42">
        <v>0.18684000000000001</v>
      </c>
      <c r="AA56" s="42"/>
    </row>
    <row r="57" spans="1:27">
      <c r="A57" s="9">
        <v>1965</v>
      </c>
      <c r="D57" s="12">
        <v>0.24697673144043783</v>
      </c>
      <c r="F57" s="12">
        <v>0.10849859176595977</v>
      </c>
      <c r="V57" s="42">
        <v>0.15130000000000002</v>
      </c>
      <c r="W57" s="42"/>
      <c r="X57" s="42">
        <v>0.104575</v>
      </c>
      <c r="Y57" s="42"/>
      <c r="Z57" s="42">
        <v>0.18340000000000001</v>
      </c>
      <c r="AA57" s="42"/>
    </row>
    <row r="58" spans="1:27">
      <c r="A58" s="9">
        <v>1966</v>
      </c>
      <c r="D58" s="12"/>
      <c r="F58" s="12"/>
      <c r="V58" s="42">
        <v>0.15172000000000002</v>
      </c>
      <c r="W58" s="42"/>
      <c r="X58" s="42">
        <v>0.1052</v>
      </c>
      <c r="Y58" s="42"/>
      <c r="Z58" s="42">
        <v>0.17996000000000001</v>
      </c>
      <c r="AA58" s="42"/>
    </row>
    <row r="59" spans="1:27">
      <c r="A59" s="9">
        <v>1967</v>
      </c>
      <c r="D59" s="12"/>
      <c r="F59" s="12"/>
      <c r="V59" s="42">
        <v>0.15858000000000003</v>
      </c>
      <c r="W59" s="42"/>
      <c r="X59" s="42">
        <v>0.10772000000000001</v>
      </c>
      <c r="Y59" s="42"/>
      <c r="Z59" s="42">
        <v>0.17557</v>
      </c>
      <c r="AA59" s="42"/>
    </row>
    <row r="60" spans="1:27">
      <c r="A60" s="9">
        <v>1968</v>
      </c>
      <c r="D60" s="12"/>
      <c r="F60" s="12"/>
      <c r="V60" s="42">
        <v>0.16937000000000002</v>
      </c>
      <c r="W60" s="42"/>
      <c r="X60" s="42">
        <v>0.10895000000000001</v>
      </c>
      <c r="Y60" s="42"/>
      <c r="Z60" s="42">
        <v>0.18204000000000001</v>
      </c>
      <c r="AA60" s="42"/>
    </row>
    <row r="61" spans="1:27">
      <c r="A61" s="9">
        <v>1969</v>
      </c>
      <c r="D61" s="12">
        <v>0.2286189701834779</v>
      </c>
      <c r="F61" s="12">
        <v>9.8668320471162738E-2</v>
      </c>
      <c r="V61" s="42">
        <v>0.16845000000000002</v>
      </c>
      <c r="W61" s="42"/>
      <c r="X61" s="42">
        <v>0.10397000000000001</v>
      </c>
      <c r="Y61" s="42"/>
      <c r="Z61" s="42">
        <v>0.16478000000000001</v>
      </c>
      <c r="AA61" s="42"/>
    </row>
    <row r="62" spans="1:27">
      <c r="A62" s="9">
        <v>1970</v>
      </c>
      <c r="D62" s="12"/>
      <c r="F62" s="12"/>
      <c r="V62" s="42">
        <v>0.14218</v>
      </c>
      <c r="W62" s="42"/>
      <c r="X62" s="42">
        <v>0.10703000000000001</v>
      </c>
      <c r="Y62" s="42"/>
      <c r="Z62" s="42">
        <v>0.16314000000000001</v>
      </c>
      <c r="AA62" s="42"/>
    </row>
    <row r="63" spans="1:27">
      <c r="A63" s="9">
        <v>1971</v>
      </c>
      <c r="D63" s="12"/>
      <c r="F63" s="12"/>
      <c r="V63" s="42">
        <v>0.15039000000000002</v>
      </c>
      <c r="W63" s="42"/>
      <c r="X63" s="42">
        <v>0.10734</v>
      </c>
      <c r="Y63" s="42"/>
      <c r="Z63" s="42">
        <v>0.15691000000000002</v>
      </c>
      <c r="AA63" s="42"/>
    </row>
    <row r="64" spans="1:27">
      <c r="A64" s="9">
        <v>1972</v>
      </c>
      <c r="D64" s="12">
        <v>0.23131462305606282</v>
      </c>
      <c r="F64" s="12">
        <v>9.8907390814520366E-2</v>
      </c>
      <c r="V64" s="42">
        <v>0.15021000000000001</v>
      </c>
      <c r="W64" s="42"/>
      <c r="X64" s="42">
        <v>0.10329000000000001</v>
      </c>
      <c r="Y64" s="42"/>
      <c r="Z64" s="42">
        <v>0.14733000000000002</v>
      </c>
      <c r="AA64" s="42"/>
    </row>
    <row r="65" spans="1:27">
      <c r="A65" s="9">
        <v>1973</v>
      </c>
      <c r="D65" s="12"/>
      <c r="F65" s="12"/>
      <c r="V65" s="42">
        <v>0.13258</v>
      </c>
      <c r="W65" s="42"/>
      <c r="X65" s="42">
        <v>9.8970000000000002E-2</v>
      </c>
      <c r="Y65" s="42"/>
      <c r="Z65" s="42">
        <v>0.14262000000000002</v>
      </c>
      <c r="AA65" s="42"/>
    </row>
    <row r="66" spans="1:27">
      <c r="A66" s="9">
        <v>1974</v>
      </c>
      <c r="D66" s="12"/>
      <c r="F66" s="12"/>
      <c r="V66" s="42">
        <v>0.13326000000000002</v>
      </c>
      <c r="W66" s="42"/>
      <c r="X66" s="42">
        <v>0.10752</v>
      </c>
      <c r="Y66" s="42"/>
      <c r="Z66" s="42">
        <v>0.14793000000000001</v>
      </c>
      <c r="AA66" s="42"/>
    </row>
    <row r="67" spans="1:27">
      <c r="A67" s="9">
        <v>1975</v>
      </c>
      <c r="D67" s="12"/>
      <c r="F67" s="12"/>
      <c r="V67" s="42">
        <v>0.12854000000000002</v>
      </c>
      <c r="W67" s="42"/>
      <c r="X67" s="42">
        <v>0.10581000000000002</v>
      </c>
      <c r="Y67" s="42"/>
      <c r="Z67" s="42">
        <v>0.13781000000000002</v>
      </c>
      <c r="AA67" s="42"/>
    </row>
    <row r="68" spans="1:27">
      <c r="A68" s="9">
        <v>1976</v>
      </c>
      <c r="D68" s="12">
        <v>0.19321245653515218</v>
      </c>
      <c r="F68" s="12">
        <v>7.4539776153462203E-2</v>
      </c>
      <c r="J68" s="45"/>
      <c r="K68" s="44"/>
      <c r="L68" s="45"/>
      <c r="M68" s="44"/>
      <c r="N68" s="45"/>
      <c r="O68" s="44"/>
      <c r="P68" s="45"/>
      <c r="Q68" s="44"/>
      <c r="R68" s="44"/>
      <c r="S68" s="44"/>
      <c r="V68" s="42">
        <v>0.12590000000000001</v>
      </c>
      <c r="W68" s="42"/>
      <c r="X68" s="42">
        <v>0.10249000000000001</v>
      </c>
      <c r="Y68" s="42"/>
      <c r="Z68" s="42">
        <v>0.13275000000000001</v>
      </c>
      <c r="AA68" s="42"/>
    </row>
    <row r="69" spans="1:27">
      <c r="A69" s="9">
        <v>1977</v>
      </c>
      <c r="D69" s="12"/>
      <c r="F69" s="12"/>
      <c r="J69" s="45"/>
      <c r="K69" s="44"/>
      <c r="L69" s="45"/>
      <c r="M69" s="44"/>
      <c r="N69" s="45"/>
      <c r="O69" s="44"/>
      <c r="P69" s="45"/>
      <c r="Q69" s="44"/>
      <c r="R69" s="44"/>
      <c r="S69" s="44"/>
      <c r="V69" s="42">
        <v>0.13124000000000002</v>
      </c>
      <c r="W69" s="42"/>
      <c r="X69" s="42">
        <v>0.10273</v>
      </c>
      <c r="Y69" s="42"/>
      <c r="Z69" s="42">
        <v>0.13105</v>
      </c>
      <c r="AA69" s="42"/>
    </row>
    <row r="70" spans="1:27">
      <c r="A70" s="9">
        <v>1978</v>
      </c>
      <c r="D70" s="12"/>
      <c r="F70" s="12"/>
      <c r="J70" s="45"/>
      <c r="K70" s="44"/>
      <c r="L70" s="45"/>
      <c r="M70" s="44"/>
      <c r="N70" s="45"/>
      <c r="O70" s="44"/>
      <c r="P70" s="45"/>
      <c r="Q70" s="44"/>
      <c r="R70" s="44"/>
      <c r="S70" s="44"/>
      <c r="V70" s="42">
        <v>0.12767000000000001</v>
      </c>
      <c r="W70" s="42"/>
      <c r="X70" s="42">
        <v>0.10326</v>
      </c>
      <c r="Y70" s="42"/>
      <c r="Z70" s="42">
        <v>0.13203000000000001</v>
      </c>
      <c r="AA70" s="42"/>
    </row>
    <row r="71" spans="1:27">
      <c r="A71" s="9">
        <v>1979</v>
      </c>
      <c r="D71" s="12"/>
      <c r="F71" s="12"/>
      <c r="J71" s="45"/>
      <c r="K71" s="44"/>
      <c r="L71" s="45"/>
      <c r="M71" s="44"/>
      <c r="N71" s="45"/>
      <c r="O71" s="44"/>
      <c r="P71" s="45"/>
      <c r="Q71" s="44"/>
      <c r="R71" s="44"/>
      <c r="S71" s="44"/>
      <c r="V71" s="42">
        <v>0.16233</v>
      </c>
      <c r="W71" s="42">
        <v>0.13507</v>
      </c>
      <c r="X71" s="42">
        <v>0.10795</v>
      </c>
      <c r="Y71" s="42">
        <v>8.6919999999999997E-2</v>
      </c>
      <c r="Z71" s="42">
        <v>0.13403000000000001</v>
      </c>
      <c r="AA71" s="42">
        <v>0.11219</v>
      </c>
    </row>
    <row r="72" spans="1:27">
      <c r="A72" s="9">
        <v>1980</v>
      </c>
      <c r="D72" s="12"/>
      <c r="F72" s="12"/>
      <c r="J72" s="45"/>
      <c r="K72" s="44"/>
      <c r="L72" s="45"/>
      <c r="M72" s="44"/>
      <c r="N72" s="45"/>
      <c r="O72" s="44"/>
      <c r="P72" s="45"/>
      <c r="Q72" s="44"/>
      <c r="R72" s="44"/>
      <c r="S72" s="44"/>
      <c r="V72" s="42">
        <v>0.15647000000000003</v>
      </c>
      <c r="W72" s="42">
        <v>0.1153</v>
      </c>
      <c r="X72" s="42">
        <v>0.10525000000000001</v>
      </c>
      <c r="Y72" s="42">
        <v>7.4329999999999993E-2</v>
      </c>
      <c r="Z72" s="42">
        <v>0.12343000000000001</v>
      </c>
      <c r="AA72" s="42">
        <v>9.3390000000000001E-2</v>
      </c>
    </row>
    <row r="73" spans="1:27">
      <c r="A73" s="9">
        <v>1981</v>
      </c>
      <c r="D73" s="12"/>
      <c r="F73" s="12"/>
      <c r="J73" s="45"/>
      <c r="K73" s="44"/>
      <c r="L73" s="45"/>
      <c r="M73" s="44"/>
      <c r="N73" s="45"/>
      <c r="O73" s="44"/>
      <c r="P73" s="45"/>
      <c r="Q73" s="44"/>
      <c r="R73" s="44"/>
      <c r="S73" s="44"/>
      <c r="V73" s="42">
        <v>0.16128000000000001</v>
      </c>
      <c r="W73" s="42">
        <v>0.11397</v>
      </c>
      <c r="X73" s="42">
        <v>0.10174000000000001</v>
      </c>
      <c r="Y73" s="42">
        <v>8.5599999999999996E-2</v>
      </c>
      <c r="Z73" s="42">
        <v>0.11294000000000001</v>
      </c>
      <c r="AA73" s="42">
        <v>8.6970000000000006E-2</v>
      </c>
    </row>
    <row r="74" spans="1:27">
      <c r="A74" s="9">
        <v>1982</v>
      </c>
      <c r="D74" s="12">
        <v>0.19056332000000001</v>
      </c>
      <c r="E74" s="28">
        <v>8.312323064946104E-3</v>
      </c>
      <c r="F74" s="12">
        <v>7.3284959999999996E-2</v>
      </c>
      <c r="G74" s="28"/>
      <c r="J74" s="45"/>
      <c r="K74" s="44"/>
      <c r="L74" s="45"/>
      <c r="M74" s="44"/>
      <c r="N74" s="45"/>
      <c r="O74" s="44"/>
      <c r="P74" s="45"/>
      <c r="Q74" s="44"/>
      <c r="R74" s="44"/>
      <c r="S74" s="44"/>
      <c r="V74" s="42">
        <v>0.18342000000000003</v>
      </c>
      <c r="W74" s="42">
        <v>0.13525000000000001</v>
      </c>
      <c r="X74" s="42">
        <v>0.11024</v>
      </c>
      <c r="Y74" s="42">
        <v>9.5619999999999997E-2</v>
      </c>
      <c r="Z74" s="42">
        <v>0.11625000000000001</v>
      </c>
      <c r="AA74" s="42">
        <v>0.11133999999999999</v>
      </c>
    </row>
    <row r="75" spans="1:27">
      <c r="A75" s="9">
        <v>1983</v>
      </c>
      <c r="D75" s="12">
        <v>0.21072234000000001</v>
      </c>
      <c r="E75" s="28">
        <v>9.7925878919015007E-3</v>
      </c>
      <c r="F75" s="12">
        <v>8.3969779999999994E-2</v>
      </c>
      <c r="G75" s="28"/>
      <c r="J75" s="45"/>
      <c r="K75" s="44"/>
      <c r="L75" s="45"/>
      <c r="M75" s="44"/>
      <c r="N75" s="45"/>
      <c r="O75" s="44"/>
      <c r="P75" s="45"/>
      <c r="Q75" s="44"/>
      <c r="R75" s="44"/>
      <c r="S75" s="44"/>
      <c r="V75" s="42">
        <v>0.19219000000000003</v>
      </c>
      <c r="W75" s="42">
        <v>0.19782</v>
      </c>
      <c r="X75" s="42">
        <v>0.11461</v>
      </c>
      <c r="Y75" s="42">
        <v>0.10392999999999999</v>
      </c>
      <c r="Z75" s="42">
        <v>0.11550000000000001</v>
      </c>
      <c r="AA75" s="42">
        <v>0.10808</v>
      </c>
    </row>
    <row r="76" spans="1:27">
      <c r="A76" s="9">
        <v>1984</v>
      </c>
      <c r="D76" s="12">
        <v>0.20950060000000001</v>
      </c>
      <c r="E76" s="28">
        <v>9.3797484572357079E-3</v>
      </c>
      <c r="F76" s="12">
        <v>8.6045759999999999E-2</v>
      </c>
      <c r="G76" s="28"/>
      <c r="J76" s="45"/>
      <c r="K76" s="44"/>
      <c r="L76" s="45"/>
      <c r="M76" s="44"/>
      <c r="N76" s="45"/>
      <c r="O76" s="44"/>
      <c r="P76" s="45"/>
      <c r="Q76" s="44"/>
      <c r="R76" s="44"/>
      <c r="S76" s="44"/>
      <c r="V76" s="42">
        <v>0.20620000000000002</v>
      </c>
      <c r="W76" s="42">
        <v>0.15323999999999999</v>
      </c>
      <c r="X76" s="42">
        <v>0.12033000000000001</v>
      </c>
      <c r="Y76" s="42">
        <v>9.8220000000000002E-2</v>
      </c>
      <c r="Z76" s="42">
        <v>0.11283000000000001</v>
      </c>
      <c r="AA76" s="42">
        <v>9.7530000000000006E-2</v>
      </c>
    </row>
    <row r="77" spans="1:27">
      <c r="A77" s="9">
        <v>1985</v>
      </c>
      <c r="D77" s="12">
        <v>0.22350440999999999</v>
      </c>
      <c r="E77" s="28">
        <v>9.6147586270100231E-3</v>
      </c>
      <c r="F77" s="12">
        <v>9.4486059999999997E-2</v>
      </c>
      <c r="G77" s="28"/>
      <c r="J77" s="45"/>
      <c r="K77" s="44"/>
      <c r="L77" s="45"/>
      <c r="M77" s="44"/>
      <c r="N77" s="45"/>
      <c r="O77" s="44"/>
      <c r="P77" s="45"/>
      <c r="Q77" s="44"/>
      <c r="R77" s="44"/>
      <c r="S77" s="44"/>
      <c r="V77" s="42">
        <v>0.21531000000000003</v>
      </c>
      <c r="W77" s="42">
        <v>0.13089000000000001</v>
      </c>
      <c r="X77" s="42">
        <v>0.12955</v>
      </c>
      <c r="Y77" s="42">
        <v>9.0370000000000006E-2</v>
      </c>
      <c r="Z77" s="42">
        <v>0.12792000000000001</v>
      </c>
      <c r="AA77" s="42">
        <v>8.1210000000000004E-2</v>
      </c>
    </row>
    <row r="78" spans="1:27">
      <c r="A78" s="9">
        <v>1986</v>
      </c>
      <c r="D78" s="12">
        <v>0.22655721000000001</v>
      </c>
      <c r="E78" s="28">
        <v>1.0031690037680058E-2</v>
      </c>
      <c r="F78" s="12">
        <v>9.6067639999999996E-2</v>
      </c>
      <c r="G78" s="28"/>
      <c r="J78" s="45"/>
      <c r="K78" s="44"/>
      <c r="L78" s="45"/>
      <c r="M78" s="44"/>
      <c r="N78" s="45"/>
      <c r="O78" s="44"/>
      <c r="P78" s="45"/>
      <c r="Q78" s="44"/>
      <c r="R78" s="44"/>
      <c r="S78" s="44"/>
      <c r="V78" s="42">
        <v>0.26053000000000004</v>
      </c>
      <c r="W78" s="42">
        <v>0.18049999999999999</v>
      </c>
      <c r="X78" s="42">
        <v>0.12546000000000002</v>
      </c>
      <c r="Y78" s="42">
        <v>0.1051</v>
      </c>
      <c r="Z78" s="42">
        <v>0.12440000000000001</v>
      </c>
      <c r="AA78" s="42">
        <v>9.1819999999999999E-2</v>
      </c>
    </row>
    <row r="79" spans="1:27">
      <c r="A79" s="9">
        <v>1987</v>
      </c>
      <c r="D79" s="12">
        <v>0.21566795999999999</v>
      </c>
      <c r="E79" s="28">
        <v>1.3427684034355351E-2</v>
      </c>
      <c r="F79" s="12">
        <v>8.9839290000000002E-2</v>
      </c>
      <c r="G79" s="28"/>
      <c r="J79" s="45"/>
      <c r="K79" s="44"/>
      <c r="L79" s="45"/>
      <c r="M79" s="44"/>
      <c r="N79" s="45"/>
      <c r="O79" s="44"/>
      <c r="P79" s="45"/>
      <c r="Q79" s="44"/>
      <c r="R79" s="44"/>
      <c r="S79" s="44"/>
      <c r="V79" s="42">
        <v>0.19727000000000003</v>
      </c>
      <c r="W79" s="42">
        <v>0.12447999999999999</v>
      </c>
      <c r="X79" s="42">
        <v>0.15043000000000001</v>
      </c>
      <c r="Y79" s="42">
        <v>9.2160000000000006E-2</v>
      </c>
      <c r="Z79" s="42">
        <v>0.14219000000000001</v>
      </c>
      <c r="AA79" s="42">
        <v>0.11058999999999999</v>
      </c>
    </row>
    <row r="80" spans="1:27">
      <c r="A80" s="9">
        <v>1988</v>
      </c>
      <c r="D80" s="12">
        <v>0.21704841</v>
      </c>
      <c r="E80" s="28">
        <v>1.2527804050658179E-2</v>
      </c>
      <c r="F80" s="12">
        <v>8.9540839999999997E-2</v>
      </c>
      <c r="G80" s="28"/>
      <c r="J80" s="42">
        <v>0.17866389999999999</v>
      </c>
      <c r="K80" s="42">
        <v>7.4846999999999997E-2</v>
      </c>
      <c r="L80" s="42">
        <v>0.51369450000000005</v>
      </c>
      <c r="M80" s="42">
        <v>0.28011809999999998</v>
      </c>
      <c r="N80" s="42">
        <v>0.1924535</v>
      </c>
      <c r="O80" s="42">
        <v>8.1740800000000002E-2</v>
      </c>
      <c r="P80" s="42">
        <v>0.54165169999999996</v>
      </c>
      <c r="Q80" s="42">
        <v>0.29833920000000003</v>
      </c>
      <c r="R80" s="42">
        <v>0.47200120000000001</v>
      </c>
      <c r="S80" s="42">
        <v>0.2139382</v>
      </c>
      <c r="V80" s="42">
        <v>0.24201000000000003</v>
      </c>
      <c r="W80" s="42">
        <v>0.1898</v>
      </c>
      <c r="X80" s="42">
        <v>0.18500000000000003</v>
      </c>
      <c r="Y80" s="42">
        <v>0.12211</v>
      </c>
      <c r="Z80" s="42">
        <v>0.17323000000000002</v>
      </c>
      <c r="AA80" s="42">
        <v>0.12629000000000001</v>
      </c>
    </row>
    <row r="81" spans="1:27">
      <c r="A81" s="9">
        <v>1989</v>
      </c>
      <c r="B81" s="12">
        <v>0.67100000000000004</v>
      </c>
      <c r="C81" s="12">
        <v>0.30099999999999999</v>
      </c>
      <c r="D81" s="12">
        <v>0.21963452999999999</v>
      </c>
      <c r="E81" s="28">
        <v>1.410520664348632E-2</v>
      </c>
      <c r="F81" s="12">
        <v>9.3001050000000002E-2</v>
      </c>
      <c r="G81" s="12">
        <v>0.10759532540000001</v>
      </c>
      <c r="H81" s="70">
        <v>0.1206468</v>
      </c>
      <c r="J81" s="41"/>
      <c r="K81" s="41"/>
      <c r="L81" s="41"/>
      <c r="M81" s="41"/>
      <c r="N81" s="41"/>
      <c r="O81" s="41"/>
      <c r="P81" s="41"/>
      <c r="Q81" s="41"/>
      <c r="R81" s="41"/>
      <c r="S81" s="41"/>
      <c r="V81" s="42">
        <v>0.22035000000000002</v>
      </c>
      <c r="W81" s="42">
        <v>0.20837</v>
      </c>
      <c r="X81" s="42">
        <v>0.17454</v>
      </c>
      <c r="Y81" s="42">
        <v>0.12354999999999999</v>
      </c>
      <c r="Z81" s="42">
        <v>0.16513000000000003</v>
      </c>
      <c r="AA81" s="42">
        <v>0.13436999999999999</v>
      </c>
    </row>
    <row r="82" spans="1:27">
      <c r="A82" s="9">
        <v>1990</v>
      </c>
      <c r="B82" s="12"/>
      <c r="D82" s="12">
        <v>0.20863288999999999</v>
      </c>
      <c r="E82" s="28">
        <v>1.3793520542827413E-2</v>
      </c>
      <c r="F82" s="12">
        <v>8.7297810000000003E-2</v>
      </c>
      <c r="J82" s="42"/>
      <c r="K82" s="42"/>
      <c r="L82" s="42"/>
      <c r="M82" s="42"/>
      <c r="N82" s="42"/>
      <c r="O82" s="42"/>
      <c r="P82" s="42"/>
      <c r="Q82" s="42"/>
      <c r="R82" s="42"/>
      <c r="S82" s="42"/>
      <c r="V82" s="42">
        <v>0.21742000000000003</v>
      </c>
      <c r="W82" s="42">
        <v>0.15409999999999999</v>
      </c>
      <c r="X82" s="42">
        <v>0.18002000000000001</v>
      </c>
      <c r="Y82" s="42">
        <v>0.11854000000000001</v>
      </c>
      <c r="Z82" s="42">
        <v>0.17276000000000002</v>
      </c>
      <c r="AA82" s="42">
        <v>0.10589</v>
      </c>
    </row>
    <row r="83" spans="1:27">
      <c r="A83" s="9">
        <v>1991</v>
      </c>
      <c r="B83" s="12"/>
      <c r="D83" s="12">
        <v>0.21535435</v>
      </c>
      <c r="E83" s="28">
        <v>1.3874909210196646E-2</v>
      </c>
      <c r="F83" s="12">
        <v>8.9521089999999998E-2</v>
      </c>
      <c r="J83" s="42">
        <v>0.1970182</v>
      </c>
      <c r="K83" s="42">
        <v>6.6930699999999996E-2</v>
      </c>
      <c r="L83" s="42">
        <v>0.49508720000000001</v>
      </c>
      <c r="M83" s="42">
        <v>0.25213639999999998</v>
      </c>
      <c r="N83" s="42">
        <v>0.2152193</v>
      </c>
      <c r="O83" s="42">
        <v>7.2734999999999994E-2</v>
      </c>
      <c r="P83" s="42">
        <v>0.53085530000000003</v>
      </c>
      <c r="Q83" s="42">
        <v>0.26822940000000001</v>
      </c>
      <c r="R83" s="42">
        <v>0.4969712</v>
      </c>
      <c r="S83" s="42">
        <v>0.25696330000000001</v>
      </c>
      <c r="V83" s="42">
        <v>0.20224</v>
      </c>
      <c r="W83" s="42">
        <v>0.15343000000000001</v>
      </c>
      <c r="X83" s="42">
        <v>0.17286000000000001</v>
      </c>
      <c r="Y83" s="42">
        <v>0.11005</v>
      </c>
      <c r="Z83" s="42">
        <v>0.16713</v>
      </c>
      <c r="AA83" s="42">
        <v>0.11805</v>
      </c>
    </row>
    <row r="84" spans="1:27">
      <c r="A84" s="9">
        <v>1992</v>
      </c>
      <c r="B84" s="12">
        <v>0.67100000000000004</v>
      </c>
      <c r="C84" s="12">
        <v>0.30199999999999999</v>
      </c>
      <c r="D84" s="12">
        <v>0.21178478000000001</v>
      </c>
      <c r="E84" s="28">
        <v>1.385583216355896E-2</v>
      </c>
      <c r="F84" s="12">
        <v>8.9935520000000005E-2</v>
      </c>
      <c r="G84" s="12">
        <v>0.1134114776</v>
      </c>
      <c r="H84" s="70">
        <v>0.12348919999999999</v>
      </c>
      <c r="J84" s="42"/>
      <c r="K84" s="42"/>
      <c r="L84" s="42"/>
      <c r="M84" s="42"/>
      <c r="N84" s="42"/>
      <c r="O84" s="42"/>
      <c r="P84" s="42"/>
      <c r="Q84" s="42"/>
      <c r="R84" s="42"/>
      <c r="S84" s="42"/>
      <c r="V84" s="42">
        <v>0.22681000000000001</v>
      </c>
      <c r="W84" s="42">
        <v>0.15361</v>
      </c>
      <c r="X84" s="42">
        <v>0.19357000000000002</v>
      </c>
      <c r="Y84" s="42">
        <v>0.13086</v>
      </c>
      <c r="Z84" s="42">
        <v>0.18730000000000002</v>
      </c>
      <c r="AA84" s="42">
        <v>0.16266</v>
      </c>
    </row>
    <row r="85" spans="1:27">
      <c r="A85" s="9">
        <v>1993</v>
      </c>
      <c r="B85" s="12"/>
      <c r="D85" s="12">
        <v>0.21310825999999999</v>
      </c>
      <c r="E85" s="28">
        <v>1.4337699044053406E-2</v>
      </c>
      <c r="F85" s="12">
        <v>8.6924669999999996E-2</v>
      </c>
      <c r="J85" s="42"/>
      <c r="K85" s="42"/>
      <c r="L85" s="42"/>
      <c r="M85" s="42"/>
      <c r="N85" s="42"/>
      <c r="O85" s="42"/>
      <c r="P85" s="42"/>
      <c r="Q85" s="42"/>
      <c r="R85" s="42"/>
      <c r="S85" s="42"/>
      <c r="V85" s="42">
        <v>0.23383000000000001</v>
      </c>
      <c r="W85" s="42">
        <v>0.14033999999999999</v>
      </c>
      <c r="X85" s="42">
        <v>0.19427000000000003</v>
      </c>
      <c r="Y85" s="42">
        <v>9.9330000000000002E-2</v>
      </c>
      <c r="Z85" s="42">
        <v>0.19175</v>
      </c>
      <c r="AA85" s="42">
        <v>0.12459000000000001</v>
      </c>
    </row>
    <row r="86" spans="1:27">
      <c r="A86" s="9">
        <v>1994</v>
      </c>
      <c r="B86" s="12"/>
      <c r="D86" s="12">
        <v>0.21581003000000001</v>
      </c>
      <c r="E86" s="28">
        <v>1.466580339096289E-2</v>
      </c>
      <c r="F86" s="12">
        <v>8.9984629999999996E-2</v>
      </c>
      <c r="J86" s="42">
        <v>0.17204169999999999</v>
      </c>
      <c r="K86" s="42">
        <v>7.0111099999999996E-2</v>
      </c>
      <c r="L86" s="42">
        <v>0.55766919999999998</v>
      </c>
      <c r="M86" s="42">
        <v>0.2580808</v>
      </c>
      <c r="N86" s="42">
        <v>0.18859670000000001</v>
      </c>
      <c r="O86" s="42">
        <v>7.66323E-2</v>
      </c>
      <c r="P86" s="42">
        <v>0.59780900000000003</v>
      </c>
      <c r="Q86" s="42">
        <v>0.27790629999999999</v>
      </c>
      <c r="R86" s="42">
        <v>0.57503389999999999</v>
      </c>
      <c r="S86" s="42">
        <v>0.27076250000000002</v>
      </c>
      <c r="V86" s="42">
        <v>0.24552000000000002</v>
      </c>
      <c r="W86" s="42">
        <v>0.19420999999999999</v>
      </c>
      <c r="X86" s="42">
        <v>0.20699000000000001</v>
      </c>
      <c r="Y86" s="42">
        <v>0.15387000000000001</v>
      </c>
      <c r="Z86" s="42">
        <v>0.20184000000000002</v>
      </c>
      <c r="AA86" s="42">
        <v>0.16622999999999999</v>
      </c>
    </row>
    <row r="87" spans="1:27">
      <c r="A87" s="9">
        <v>1995</v>
      </c>
      <c r="B87" s="12">
        <v>0.67799999999999994</v>
      </c>
      <c r="C87" s="12">
        <v>0.34599999999999997</v>
      </c>
      <c r="D87" s="12">
        <v>0.21540591000000001</v>
      </c>
      <c r="E87" s="28">
        <v>1.562274865872083E-2</v>
      </c>
      <c r="F87" s="12">
        <v>9.2909340000000007E-2</v>
      </c>
      <c r="G87" s="12">
        <v>0.13162651659999999</v>
      </c>
      <c r="H87" s="70">
        <v>0.15526529999999999</v>
      </c>
      <c r="J87" s="42"/>
      <c r="K87" s="42"/>
      <c r="L87" s="42"/>
      <c r="M87" s="42"/>
      <c r="N87" s="42"/>
      <c r="O87" s="42"/>
      <c r="P87" s="42"/>
      <c r="Q87" s="42"/>
      <c r="R87" s="42"/>
      <c r="S87" s="42"/>
      <c r="V87" s="42">
        <v>0.24862000000000001</v>
      </c>
      <c r="W87" s="42">
        <v>0.15853</v>
      </c>
      <c r="X87" s="42">
        <v>0.20509000000000002</v>
      </c>
      <c r="Y87" s="42">
        <v>0.14742</v>
      </c>
      <c r="Z87" s="42">
        <v>0.19661000000000001</v>
      </c>
      <c r="AA87" s="42">
        <v>0.16192000000000001</v>
      </c>
    </row>
    <row r="88" spans="1:27">
      <c r="A88" s="9">
        <v>1996</v>
      </c>
      <c r="B88" s="12"/>
      <c r="D88" s="12">
        <v>0.21448378000000001</v>
      </c>
      <c r="E88" s="28">
        <v>1.6896020574447643E-2</v>
      </c>
      <c r="F88" s="12">
        <v>9.0791150000000001E-2</v>
      </c>
      <c r="J88" s="42"/>
      <c r="K88" s="42"/>
      <c r="L88" s="42"/>
      <c r="M88" s="42"/>
      <c r="N88" s="42"/>
      <c r="O88" s="42"/>
      <c r="P88" s="42"/>
      <c r="Q88" s="42"/>
      <c r="R88" s="42"/>
      <c r="S88" s="42"/>
      <c r="V88" s="42">
        <v>0.27480000257492065</v>
      </c>
      <c r="W88" s="42">
        <v>0.16591</v>
      </c>
      <c r="X88" s="42">
        <v>0.21320000290870667</v>
      </c>
      <c r="Y88" s="42">
        <v>0.14926</v>
      </c>
      <c r="Z88" s="42">
        <v>0.20080000000000001</v>
      </c>
      <c r="AA88" s="42">
        <v>0.14604</v>
      </c>
    </row>
    <row r="89" spans="1:27">
      <c r="A89" s="9">
        <v>1997</v>
      </c>
      <c r="B89" s="12"/>
      <c r="D89" s="12">
        <v>0.21239483000000001</v>
      </c>
      <c r="E89" s="28">
        <v>2.088431025287283E-2</v>
      </c>
      <c r="F89" s="12">
        <v>8.9187310000000006E-2</v>
      </c>
      <c r="J89" s="42">
        <v>0.1821478</v>
      </c>
      <c r="K89" s="42">
        <v>6.5729899999999994E-2</v>
      </c>
      <c r="L89" s="42">
        <v>0.54801239999999996</v>
      </c>
      <c r="M89" s="42">
        <v>0.2182277</v>
      </c>
      <c r="N89" s="42">
        <v>0.19938059999999999</v>
      </c>
      <c r="O89" s="42">
        <v>7.2466600000000006E-2</v>
      </c>
      <c r="P89" s="42">
        <v>0.58759899999999998</v>
      </c>
      <c r="Q89" s="42">
        <v>0.2418429</v>
      </c>
      <c r="R89" s="42">
        <v>0.54812470000000002</v>
      </c>
      <c r="S89" s="42">
        <v>0.21634129999999999</v>
      </c>
      <c r="V89" s="42">
        <v>0.28791999816894531</v>
      </c>
      <c r="W89" s="42">
        <v>0.20624999999999999</v>
      </c>
      <c r="X89" s="42">
        <v>0.21976000070571899</v>
      </c>
      <c r="Y89" s="42">
        <v>0.15353</v>
      </c>
      <c r="Z89" s="42">
        <v>0.20283999999999999</v>
      </c>
      <c r="AA89" s="42">
        <v>0.13719999999999999</v>
      </c>
    </row>
    <row r="90" spans="1:27">
      <c r="A90" s="9">
        <v>1998</v>
      </c>
      <c r="B90" s="12">
        <v>0.68599999999999994</v>
      </c>
      <c r="C90" s="12">
        <v>0.33900000000000002</v>
      </c>
      <c r="D90" s="12">
        <v>0.21695755</v>
      </c>
      <c r="E90" s="28">
        <v>2.2314235305637444E-2</v>
      </c>
      <c r="F90" s="12">
        <v>9.3813489999999999E-2</v>
      </c>
      <c r="G90" s="12">
        <v>0.12564040570000001</v>
      </c>
      <c r="H90" s="70">
        <v>0.14661779999999999</v>
      </c>
      <c r="J90" s="42"/>
      <c r="K90" s="42"/>
      <c r="L90" s="42"/>
      <c r="M90" s="42"/>
      <c r="N90" s="42"/>
      <c r="O90" s="42"/>
      <c r="P90" s="42"/>
      <c r="Q90" s="42"/>
      <c r="R90" s="42"/>
      <c r="S90" s="42"/>
      <c r="V90" s="42">
        <v>0.30719000101089478</v>
      </c>
      <c r="W90" s="42">
        <v>0.20652000000000001</v>
      </c>
      <c r="X90" s="42">
        <v>0.22428999841213226</v>
      </c>
      <c r="Y90" s="42">
        <v>0.16414000000000001</v>
      </c>
      <c r="Z90" s="42">
        <v>0.21157999999999999</v>
      </c>
      <c r="AA90" s="42">
        <v>0.16581000000000001</v>
      </c>
    </row>
    <row r="91" spans="1:27">
      <c r="A91" s="9">
        <v>1999</v>
      </c>
      <c r="B91" s="12"/>
      <c r="D91" s="12">
        <v>0.21682429</v>
      </c>
      <c r="E91" s="28">
        <v>2.6840513390548073E-2</v>
      </c>
      <c r="F91" s="12">
        <v>9.4014959999999995E-2</v>
      </c>
      <c r="J91" s="42"/>
      <c r="K91" s="42"/>
      <c r="L91" s="42"/>
      <c r="M91" s="42"/>
      <c r="N91" s="42"/>
      <c r="O91" s="42"/>
      <c r="P91" s="42"/>
      <c r="Q91" s="42"/>
      <c r="R91" s="42"/>
      <c r="S91" s="42"/>
      <c r="V91" s="42">
        <v>0.31531000137329102</v>
      </c>
      <c r="W91" s="42">
        <v>0.17538000000000001</v>
      </c>
      <c r="X91" s="42">
        <v>0.23104000091552734</v>
      </c>
      <c r="Y91" s="42">
        <v>0.15204000000000001</v>
      </c>
      <c r="Z91" s="42">
        <v>0.21818000000000001</v>
      </c>
      <c r="AA91" s="42">
        <v>0.14901</v>
      </c>
    </row>
    <row r="92" spans="1:27">
      <c r="A92" s="9">
        <v>2000</v>
      </c>
      <c r="B92" s="12"/>
      <c r="D92" s="12">
        <v>0.20787238</v>
      </c>
      <c r="E92" s="28">
        <v>3.0406457670343407E-2</v>
      </c>
      <c r="F92" s="12">
        <v>9.061988E-2</v>
      </c>
      <c r="J92" s="42">
        <v>0.2187634</v>
      </c>
      <c r="K92" s="42">
        <v>8.7617200000000006E-2</v>
      </c>
      <c r="L92" s="42">
        <v>0.57873779999999997</v>
      </c>
      <c r="M92" s="42">
        <v>0.29358889999999999</v>
      </c>
      <c r="N92" s="42">
        <v>0.23729990000000001</v>
      </c>
      <c r="O92" s="42">
        <v>9.6375199999999994E-2</v>
      </c>
      <c r="P92" s="42">
        <v>0.61506090000000002</v>
      </c>
      <c r="Q92" s="42">
        <v>0.31762449999999998</v>
      </c>
      <c r="R92" s="42">
        <v>0.52988710000000006</v>
      </c>
      <c r="S92" s="42">
        <v>0.2154722</v>
      </c>
      <c r="V92" s="42">
        <v>0.33932998776435852</v>
      </c>
      <c r="W92" s="42">
        <v>0.18451000000000001</v>
      </c>
      <c r="X92" s="42">
        <v>0.23568999767303467</v>
      </c>
      <c r="Y92" s="42">
        <v>0.1489</v>
      </c>
      <c r="Z92" s="42">
        <v>0.22603000000000001</v>
      </c>
      <c r="AA92" s="42">
        <v>0.14235999999999999</v>
      </c>
    </row>
    <row r="93" spans="1:27">
      <c r="A93" s="9">
        <v>2001</v>
      </c>
      <c r="B93" s="12">
        <v>0.69799999999999995</v>
      </c>
      <c r="C93" s="12">
        <v>0.32700000000000001</v>
      </c>
      <c r="D93" s="12">
        <v>0.23540797999999999</v>
      </c>
      <c r="E93" s="28">
        <v>2.4425063497449075E-2</v>
      </c>
      <c r="F93" s="12">
        <v>0.10764509999999999</v>
      </c>
      <c r="G93" s="12">
        <v>0.1094481204</v>
      </c>
      <c r="H93" s="70">
        <v>0.13178429999999999</v>
      </c>
      <c r="J93" s="42"/>
      <c r="K93" s="42"/>
      <c r="L93" s="42"/>
      <c r="M93" s="42"/>
      <c r="N93" s="42"/>
      <c r="O93" s="42"/>
      <c r="P93" s="42"/>
      <c r="Q93" s="42"/>
      <c r="R93" s="42"/>
      <c r="S93" s="42"/>
      <c r="V93" s="42">
        <v>0.31057998538017273</v>
      </c>
      <c r="W93" s="42">
        <v>0.22639000000000001</v>
      </c>
      <c r="X93" s="42">
        <v>0.2376600056886673</v>
      </c>
      <c r="Y93" s="42">
        <v>0.12916</v>
      </c>
      <c r="Z93" s="42">
        <v>0.23515</v>
      </c>
      <c r="AA93" s="42">
        <v>0.16214999999999999</v>
      </c>
    </row>
    <row r="94" spans="1:27">
      <c r="A94" s="9">
        <v>2002</v>
      </c>
      <c r="B94" s="12"/>
      <c r="D94" s="12"/>
      <c r="E94" s="28">
        <v>2.3638708356264613E-2</v>
      </c>
      <c r="F94" s="12">
        <v>9.7251299999999999E-2</v>
      </c>
      <c r="J94" s="42"/>
      <c r="K94" s="42"/>
      <c r="L94" s="42"/>
      <c r="M94" s="42"/>
      <c r="N94" s="42"/>
      <c r="O94" s="42"/>
      <c r="P94" s="42"/>
      <c r="Q94" s="42"/>
      <c r="R94" s="42"/>
      <c r="S94" s="42"/>
      <c r="V94" s="42">
        <v>0.30366000533103943</v>
      </c>
      <c r="W94" s="42">
        <v>0.22186</v>
      </c>
      <c r="X94" s="42">
        <v>0.24796999990940094</v>
      </c>
      <c r="Y94" s="42">
        <v>0.18140999999999999</v>
      </c>
      <c r="Z94" s="42">
        <v>0.25044</v>
      </c>
      <c r="AA94" s="42">
        <v>0.22044</v>
      </c>
    </row>
    <row r="95" spans="1:27">
      <c r="A95" s="9">
        <v>2003</v>
      </c>
      <c r="B95" s="12"/>
      <c r="D95" s="12"/>
      <c r="E95" s="28">
        <v>2.3815290714831266E-2</v>
      </c>
      <c r="F95" s="12">
        <v>0.10170978</v>
      </c>
      <c r="J95" s="42">
        <v>0.178008</v>
      </c>
      <c r="K95" s="42">
        <v>6.6409700000000002E-2</v>
      </c>
      <c r="L95" s="42">
        <v>0.54482660000000005</v>
      </c>
      <c r="M95" s="42">
        <v>0.24508920000000001</v>
      </c>
      <c r="N95" s="42">
        <v>0.19511120000000001</v>
      </c>
      <c r="O95" s="42">
        <v>7.4867400000000001E-2</v>
      </c>
      <c r="P95" s="42">
        <v>0.5848757</v>
      </c>
      <c r="Q95" s="42">
        <v>0.26961210000000002</v>
      </c>
      <c r="R95" s="42">
        <v>0.53787110000000005</v>
      </c>
      <c r="S95" s="42">
        <v>0.23963380000000001</v>
      </c>
      <c r="V95" s="42">
        <v>0.32299000024795532</v>
      </c>
      <c r="W95" s="42">
        <v>0.14938000000000001</v>
      </c>
      <c r="X95" s="42">
        <v>0.26151999831199646</v>
      </c>
      <c r="Y95" s="42">
        <v>0.11173</v>
      </c>
      <c r="Z95" s="42">
        <v>0.28295999999999999</v>
      </c>
      <c r="AA95" s="42">
        <v>0.19092000000000001</v>
      </c>
    </row>
    <row r="96" spans="1:27">
      <c r="A96" s="9">
        <v>2004</v>
      </c>
      <c r="B96" s="12">
        <v>0.69599999999999995</v>
      </c>
      <c r="C96" s="12">
        <v>0.33400000000000002</v>
      </c>
      <c r="D96" s="12">
        <v>0.19355088000000001</v>
      </c>
      <c r="E96" s="28">
        <v>2.1755165197257377E-2</v>
      </c>
      <c r="F96" s="12">
        <v>7.9792130000000003E-2</v>
      </c>
      <c r="G96" s="12">
        <v>0.11784521610000002</v>
      </c>
      <c r="H96" s="70">
        <v>0.1388906</v>
      </c>
      <c r="J96" s="42"/>
      <c r="K96" s="42"/>
      <c r="L96" s="42"/>
      <c r="M96" s="42"/>
      <c r="N96" s="42"/>
      <c r="O96" s="42"/>
      <c r="P96" s="42"/>
      <c r="Q96" s="42"/>
      <c r="R96" s="42"/>
      <c r="S96" s="42"/>
      <c r="V96" s="42">
        <v>0.35021999478340149</v>
      </c>
      <c r="W96" s="42">
        <v>0.17121</v>
      </c>
      <c r="X96" s="42">
        <v>0.2786099910736084</v>
      </c>
      <c r="Y96" s="42">
        <v>0.13224</v>
      </c>
      <c r="Z96" s="42">
        <v>0.31466</v>
      </c>
      <c r="AA96" s="42">
        <v>0.19058</v>
      </c>
    </row>
    <row r="97" spans="1:27">
      <c r="A97" s="9">
        <v>2005</v>
      </c>
      <c r="B97" s="12"/>
      <c r="D97" s="12"/>
      <c r="E97" s="28">
        <v>2.1677064771759871E-2</v>
      </c>
      <c r="F97" s="12">
        <v>9.8476179999999996E-2</v>
      </c>
      <c r="J97" s="42"/>
      <c r="K97" s="42"/>
      <c r="L97" s="42"/>
      <c r="M97" s="42"/>
      <c r="N97" s="42"/>
      <c r="O97" s="42"/>
      <c r="P97" s="42"/>
      <c r="Q97" s="42"/>
      <c r="R97" s="42"/>
      <c r="S97" s="42"/>
      <c r="V97" s="42">
        <v>0.36432000994682312</v>
      </c>
      <c r="W97" s="42">
        <v>0.20065</v>
      </c>
      <c r="X97" s="42">
        <v>0.29289999604225159</v>
      </c>
      <c r="Y97" s="42">
        <v>0.14651</v>
      </c>
      <c r="Z97" s="42">
        <v>0.32063000000000003</v>
      </c>
      <c r="AA97" s="42">
        <v>0.18720000000000001</v>
      </c>
    </row>
    <row r="98" spans="1:27">
      <c r="A98" s="9">
        <v>2006</v>
      </c>
      <c r="B98" s="12"/>
      <c r="D98" s="12"/>
      <c r="E98" s="28">
        <v>2.2177850113469486E-2</v>
      </c>
      <c r="F98" s="12">
        <v>9.0049870000000004E-2</v>
      </c>
      <c r="J98" s="42">
        <v>0.21964929999999999</v>
      </c>
      <c r="K98" s="42">
        <v>8.2588099999999998E-2</v>
      </c>
      <c r="L98" s="42">
        <v>0.56813340000000001</v>
      </c>
      <c r="M98" s="42">
        <v>0.26471810000000001</v>
      </c>
      <c r="N98" s="42">
        <v>0.24100079999999999</v>
      </c>
      <c r="O98" s="42">
        <v>9.2527999999999999E-2</v>
      </c>
      <c r="P98" s="42">
        <v>0.60816870000000001</v>
      </c>
      <c r="Q98" s="42">
        <v>0.29059239999999997</v>
      </c>
      <c r="R98" s="42">
        <v>0.52817970000000003</v>
      </c>
      <c r="S98" s="42">
        <v>0.2357244</v>
      </c>
      <c r="V98" s="42">
        <v>0.37428998947143555</v>
      </c>
      <c r="W98" s="42">
        <v>0.18772</v>
      </c>
      <c r="X98" s="42">
        <v>0.29548001289367676</v>
      </c>
      <c r="Y98" s="42">
        <v>0.1391</v>
      </c>
      <c r="Z98" s="42">
        <v>0.31392999999999999</v>
      </c>
      <c r="AA98" s="42">
        <v>0.16192999999999999</v>
      </c>
    </row>
    <row r="99" spans="1:27">
      <c r="A99" s="9">
        <v>2007</v>
      </c>
      <c r="B99" s="12">
        <v>0.71499999999999997</v>
      </c>
      <c r="C99" s="12">
        <v>0.33800000000000002</v>
      </c>
      <c r="D99" s="12"/>
      <c r="E99" s="28">
        <v>2.6217916977764041E-2</v>
      </c>
      <c r="F99" s="12">
        <v>8.7812719999999997E-2</v>
      </c>
      <c r="G99" s="12">
        <v>0.12617571700000002</v>
      </c>
      <c r="H99" s="70">
        <v>0.1532645</v>
      </c>
      <c r="J99" s="42"/>
      <c r="K99" s="42"/>
      <c r="L99" s="42"/>
      <c r="M99" s="42"/>
      <c r="N99" s="42"/>
      <c r="O99" s="42"/>
      <c r="P99" s="42"/>
      <c r="Q99" s="42"/>
      <c r="R99" s="42"/>
      <c r="S99" s="42"/>
      <c r="V99" s="42">
        <v>0.38324001431465149</v>
      </c>
      <c r="W99" s="42">
        <v>0.16594999999999999</v>
      </c>
      <c r="X99" s="42">
        <v>0.28995999693870544</v>
      </c>
      <c r="Y99" s="42">
        <v>0.13730000000000001</v>
      </c>
      <c r="Z99" s="42">
        <v>0.31309999999999999</v>
      </c>
      <c r="AA99" s="42">
        <v>0.13719000000000001</v>
      </c>
    </row>
    <row r="100" spans="1:27">
      <c r="A100" s="9">
        <v>2008</v>
      </c>
      <c r="B100" s="12"/>
      <c r="D100" s="12"/>
      <c r="E100" s="28">
        <v>3.0068218491170359E-2</v>
      </c>
      <c r="F100" s="12">
        <v>8.709857E-2</v>
      </c>
      <c r="J100" s="42"/>
      <c r="K100" s="42"/>
      <c r="L100" s="42"/>
      <c r="M100" s="42"/>
      <c r="N100" s="42"/>
      <c r="O100" s="42"/>
      <c r="P100" s="42"/>
      <c r="Q100" s="42"/>
      <c r="R100" s="42"/>
      <c r="S100" s="42"/>
      <c r="V100" s="42">
        <v>0.38199999928474426</v>
      </c>
      <c r="W100" s="42">
        <v>0.20616000000000001</v>
      </c>
      <c r="X100" s="42">
        <v>0.30256000161170959</v>
      </c>
      <c r="Y100" s="42">
        <v>0.14466999999999999</v>
      </c>
      <c r="Z100" s="42">
        <v>0.32952999999999999</v>
      </c>
      <c r="AA100" s="42">
        <v>0.18609000000000001</v>
      </c>
    </row>
    <row r="101" spans="1:27">
      <c r="A101" s="9">
        <v>2009</v>
      </c>
      <c r="B101" s="12"/>
      <c r="D101" s="12"/>
      <c r="E101" s="28">
        <v>2.6883572361702242E-2</v>
      </c>
      <c r="F101" s="12">
        <v>9.5222890000000004E-2</v>
      </c>
      <c r="J101" s="42">
        <v>0.18455920000000001</v>
      </c>
      <c r="K101" s="42">
        <v>6.1208400000000003E-2</v>
      </c>
      <c r="L101" s="42">
        <v>0.53211129999999995</v>
      </c>
      <c r="M101" s="42">
        <v>0.22935040000000001</v>
      </c>
      <c r="N101" s="42">
        <v>0.20812249999999999</v>
      </c>
      <c r="O101" s="42">
        <v>7.0566299999999998E-2</v>
      </c>
      <c r="P101" s="42">
        <v>0.5760073</v>
      </c>
      <c r="Q101" s="42">
        <v>0.2563955</v>
      </c>
      <c r="R101" s="42">
        <v>0.51966520000000005</v>
      </c>
      <c r="S101" s="42">
        <v>0.21694150000000001</v>
      </c>
      <c r="V101" s="42">
        <v>0.34314000606536865</v>
      </c>
      <c r="W101" s="42">
        <v>0.16306999999999999</v>
      </c>
      <c r="X101" s="42">
        <v>0.29583001136779785</v>
      </c>
      <c r="Y101" s="42">
        <v>0.13469</v>
      </c>
      <c r="Z101" s="42">
        <v>0.32616000000000001</v>
      </c>
      <c r="AA101" s="42">
        <v>0.16556000000000001</v>
      </c>
    </row>
    <row r="102" spans="1:27">
      <c r="A102" s="9">
        <v>2010</v>
      </c>
      <c r="B102" s="12">
        <v>0.745</v>
      </c>
      <c r="C102" s="12">
        <v>0.34499999999999997</v>
      </c>
      <c r="D102" s="12"/>
      <c r="E102" s="28">
        <v>2.7348957571298141E-2</v>
      </c>
      <c r="F102" s="12"/>
      <c r="G102" s="12">
        <v>0.12692712359999997</v>
      </c>
      <c r="H102" s="70">
        <v>0.15640599999999999</v>
      </c>
      <c r="J102" s="42"/>
      <c r="K102" s="42"/>
      <c r="L102" s="42"/>
      <c r="M102" s="42"/>
      <c r="N102" s="42"/>
      <c r="O102" s="42"/>
      <c r="P102" s="42"/>
      <c r="Q102" s="42"/>
      <c r="R102" s="42"/>
      <c r="S102" s="42"/>
      <c r="V102" s="42">
        <v>0.38481000065803528</v>
      </c>
      <c r="W102" s="42">
        <v>0.18201000000000001</v>
      </c>
      <c r="X102" s="42">
        <v>0.31007000803947449</v>
      </c>
      <c r="Y102" s="42">
        <v>0.16513</v>
      </c>
      <c r="Z102" s="42">
        <v>0.37070999999999998</v>
      </c>
      <c r="AA102" s="42">
        <v>0.21162</v>
      </c>
    </row>
    <row r="103" spans="1:27">
      <c r="A103" s="9">
        <v>2011</v>
      </c>
      <c r="D103" s="12"/>
      <c r="E103" s="28">
        <v>2.8799019584274874E-2</v>
      </c>
      <c r="F103" s="12">
        <v>0.12014906</v>
      </c>
      <c r="G103" s="28"/>
      <c r="J103" s="43"/>
      <c r="K103" s="43"/>
      <c r="L103" s="43"/>
      <c r="M103" s="43"/>
      <c r="N103" s="43"/>
      <c r="O103" s="43"/>
      <c r="P103" s="43"/>
      <c r="Q103" s="43"/>
      <c r="R103" s="43"/>
      <c r="S103" s="43"/>
      <c r="V103" s="42">
        <v>0.3695099949836731</v>
      </c>
      <c r="W103" s="42">
        <v>0.16872999999999999</v>
      </c>
      <c r="X103" s="42">
        <v>0.29767999053001404</v>
      </c>
      <c r="Y103" s="42">
        <v>0.13976</v>
      </c>
      <c r="Z103" s="42">
        <v>0.35066000000000003</v>
      </c>
      <c r="AA103" s="42">
        <v>0.19053</v>
      </c>
    </row>
    <row r="104" spans="1:27">
      <c r="A104" s="9">
        <v>2012</v>
      </c>
      <c r="D104" s="12"/>
      <c r="E104" s="28">
        <v>3.0851719933826648E-2</v>
      </c>
      <c r="F104" s="12">
        <v>8.6707019999999996E-2</v>
      </c>
      <c r="G104" s="28"/>
      <c r="J104" s="42">
        <v>0.21135970000000001</v>
      </c>
      <c r="K104" s="42">
        <v>8.6884000000000003E-2</v>
      </c>
      <c r="L104" s="42">
        <v>0.61493059999999999</v>
      </c>
      <c r="M104" s="42">
        <v>0.30260179999999998</v>
      </c>
      <c r="N104" s="42">
        <v>0.2353055</v>
      </c>
      <c r="O104" s="42">
        <v>9.5792299999999997E-2</v>
      </c>
      <c r="P104" s="42">
        <v>0.65796100000000002</v>
      </c>
      <c r="Q104" s="42">
        <v>0.33057249999999999</v>
      </c>
      <c r="R104" s="42">
        <v>0.59204520000000005</v>
      </c>
      <c r="S104" s="42">
        <v>0.23977879999999999</v>
      </c>
      <c r="V104" s="42">
        <v>0.4229699969291687</v>
      </c>
      <c r="W104" s="42">
        <v>0.17379</v>
      </c>
      <c r="X104" s="42">
        <v>0.33445000648498535</v>
      </c>
      <c r="Y104" s="42">
        <v>0.14180000000000001</v>
      </c>
      <c r="Z104" s="42">
        <v>0.41353000000000001</v>
      </c>
      <c r="AA104" s="42">
        <v>0.19683</v>
      </c>
    </row>
    <row r="105" spans="1:27">
      <c r="A105" s="9">
        <v>2013</v>
      </c>
      <c r="B105" s="12">
        <v>0.753</v>
      </c>
      <c r="C105" s="12">
        <v>0.35842872550000016</v>
      </c>
      <c r="D105" s="12"/>
      <c r="E105" s="28">
        <v>3.2080111209175435E-2</v>
      </c>
      <c r="F105" s="12"/>
      <c r="G105" s="12">
        <v>0.13500466340000006</v>
      </c>
      <c r="H105" s="70">
        <v>0.1722099</v>
      </c>
      <c r="J105" s="43"/>
      <c r="K105" s="43"/>
      <c r="L105" s="43"/>
      <c r="M105" s="43"/>
      <c r="N105" s="43"/>
      <c r="O105" s="43"/>
      <c r="P105" s="43"/>
      <c r="Q105" s="43"/>
      <c r="R105" s="43"/>
      <c r="S105" s="43"/>
      <c r="T105" s="43"/>
      <c r="U105" s="43"/>
      <c r="V105" s="42"/>
      <c r="W105" s="42"/>
      <c r="X105" s="42"/>
      <c r="Y105" s="42"/>
      <c r="Z105" s="42"/>
      <c r="AA105" s="42"/>
    </row>
    <row r="106" spans="1:27">
      <c r="A106" s="9">
        <v>2014</v>
      </c>
      <c r="D106" s="12"/>
      <c r="E106" s="28"/>
      <c r="F106" s="28"/>
      <c r="G106" s="28"/>
      <c r="J106" s="43"/>
      <c r="K106" s="43"/>
      <c r="L106" s="43"/>
      <c r="M106" s="43"/>
      <c r="N106" s="43"/>
      <c r="O106" s="43"/>
      <c r="P106" s="43"/>
      <c r="Q106" s="43"/>
      <c r="R106" s="43"/>
      <c r="S106" s="43"/>
      <c r="T106" s="43"/>
      <c r="U106" s="43"/>
      <c r="V106" s="43"/>
      <c r="W106" s="43"/>
    </row>
    <row r="107" spans="1:27">
      <c r="A107" s="9">
        <v>2015</v>
      </c>
      <c r="D107" s="12"/>
      <c r="J107" s="46"/>
      <c r="K107" s="46"/>
      <c r="L107" s="46"/>
      <c r="M107" s="46"/>
      <c r="N107" s="46"/>
      <c r="O107" s="46"/>
      <c r="P107" s="46"/>
      <c r="Q107" s="46"/>
      <c r="R107" s="46"/>
      <c r="S107" s="46"/>
      <c r="T107" s="46"/>
      <c r="U107" s="46"/>
      <c r="V107" s="46"/>
      <c r="W107" s="46"/>
    </row>
    <row r="108" spans="1:27">
      <c r="A108" s="9">
        <v>2016</v>
      </c>
      <c r="J108" s="18"/>
      <c r="K108" s="18"/>
      <c r="L108" s="18"/>
      <c r="M108" s="18"/>
      <c r="N108" s="18"/>
      <c r="O108" s="18"/>
      <c r="P108" s="18"/>
      <c r="Q108" s="18"/>
      <c r="R108" s="18"/>
      <c r="S108" s="18"/>
      <c r="T108" s="18"/>
      <c r="U108" s="18"/>
      <c r="V108" s="18"/>
      <c r="W108" s="18"/>
    </row>
    <row r="109" spans="1:27">
      <c r="A109" s="9">
        <v>2017</v>
      </c>
      <c r="J109" s="18"/>
      <c r="K109" s="18"/>
      <c r="L109" s="18"/>
      <c r="M109" s="18"/>
      <c r="N109" s="18"/>
      <c r="O109" s="18"/>
      <c r="P109" s="18"/>
      <c r="Q109" s="18"/>
      <c r="R109" s="18"/>
      <c r="S109" s="18"/>
      <c r="T109" s="18"/>
      <c r="U109" s="18"/>
      <c r="V109" s="18"/>
      <c r="W109" s="18"/>
    </row>
    <row r="110" spans="1:27">
      <c r="J110" s="18" t="s">
        <v>130</v>
      </c>
      <c r="K110" s="18"/>
      <c r="L110" s="18"/>
      <c r="M110" s="18"/>
      <c r="N110" s="18" t="s">
        <v>130</v>
      </c>
      <c r="O110" s="18"/>
      <c r="P110" s="18"/>
      <c r="Q110" s="18"/>
      <c r="R110" s="18"/>
      <c r="S110" s="18"/>
      <c r="T110" s="18"/>
      <c r="U110" s="18"/>
      <c r="V110" s="18" t="s">
        <v>131</v>
      </c>
      <c r="W110" s="18"/>
    </row>
    <row r="111" spans="1:27">
      <c r="B111" t="s">
        <v>121</v>
      </c>
    </row>
  </sheetData>
  <mergeCells count="13">
    <mergeCell ref="X2:Y2"/>
    <mergeCell ref="Z2:AA2"/>
    <mergeCell ref="B1:E1"/>
    <mergeCell ref="J2:M2"/>
    <mergeCell ref="J3:K3"/>
    <mergeCell ref="L3:M3"/>
    <mergeCell ref="N2:U2"/>
    <mergeCell ref="N3:O3"/>
    <mergeCell ref="P3:Q3"/>
    <mergeCell ref="J1:W1"/>
    <mergeCell ref="V2:W2"/>
    <mergeCell ref="R3:S3"/>
    <mergeCell ref="T3:U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workbookViewId="0">
      <pane xSplit="1" ySplit="2" topLeftCell="B82" activePane="bottomRight" state="frozen"/>
      <selection pane="topRight" activeCell="B1" sqref="B1"/>
      <selection pane="bottomLeft" activeCell="A2" sqref="A2"/>
      <selection pane="bottomRight" activeCell="B1" sqref="B1:P1"/>
    </sheetView>
  </sheetViews>
  <sheetFormatPr baseColWidth="10" defaultRowHeight="15" x14ac:dyDescent="0"/>
  <sheetData>
    <row r="1" spans="1:19" ht="25" customHeight="1">
      <c r="B1" s="93" t="s">
        <v>61</v>
      </c>
      <c r="C1" s="93"/>
      <c r="D1" s="93"/>
      <c r="E1" s="93"/>
      <c r="F1" s="93"/>
      <c r="G1" s="93"/>
      <c r="H1" s="93"/>
      <c r="I1" s="93"/>
      <c r="J1" s="93"/>
      <c r="K1" s="93"/>
      <c r="L1" s="93"/>
      <c r="M1" s="93"/>
      <c r="N1" s="93"/>
      <c r="O1" s="93"/>
      <c r="P1" s="93"/>
      <c r="R1" t="s">
        <v>124</v>
      </c>
    </row>
    <row r="2" spans="1:19" ht="45">
      <c r="B2" s="10" t="s">
        <v>2</v>
      </c>
      <c r="C2" s="10" t="s">
        <v>1</v>
      </c>
      <c r="D2" s="10" t="s">
        <v>19</v>
      </c>
      <c r="E2" s="10" t="s">
        <v>0</v>
      </c>
      <c r="F2" s="10" t="s">
        <v>20</v>
      </c>
      <c r="G2" s="10" t="s">
        <v>21</v>
      </c>
      <c r="H2" s="11" t="s">
        <v>101</v>
      </c>
      <c r="I2" s="10" t="s">
        <v>11</v>
      </c>
      <c r="J2" s="11" t="s">
        <v>22</v>
      </c>
      <c r="K2" s="11" t="s">
        <v>23</v>
      </c>
      <c r="L2" s="11" t="s">
        <v>24</v>
      </c>
      <c r="M2" s="11" t="s">
        <v>25</v>
      </c>
      <c r="N2" s="11" t="s">
        <v>26</v>
      </c>
      <c r="O2" s="11" t="s">
        <v>27</v>
      </c>
      <c r="P2" s="11" t="s">
        <v>28</v>
      </c>
      <c r="R2" t="s">
        <v>125</v>
      </c>
      <c r="S2" t="s">
        <v>126</v>
      </c>
    </row>
    <row r="3" spans="1:19">
      <c r="A3" s="9">
        <v>1913</v>
      </c>
      <c r="B3" s="12"/>
      <c r="C3" s="12"/>
      <c r="D3" s="12"/>
      <c r="E3" s="12">
        <v>0.44021392434230211</v>
      </c>
      <c r="F3" s="12">
        <v>0.39208625067717034</v>
      </c>
      <c r="G3" s="12">
        <v>0.22531783408551995</v>
      </c>
      <c r="H3" s="12">
        <v>0.22549558073229725</v>
      </c>
      <c r="I3" s="12">
        <v>8.8130594809045948E-2</v>
      </c>
      <c r="J3" s="12"/>
      <c r="K3" s="12"/>
      <c r="L3" s="12"/>
      <c r="M3" s="12">
        <v>0.21489609025678216</v>
      </c>
      <c r="N3" s="12">
        <v>4.8127673665131765E-2</v>
      </c>
      <c r="O3" s="12">
        <v>0.1667684165916504</v>
      </c>
      <c r="P3" s="12">
        <v>0.137187239276474</v>
      </c>
    </row>
    <row r="4" spans="1:19">
      <c r="A4" s="9">
        <v>1914</v>
      </c>
      <c r="B4" s="12"/>
      <c r="C4" s="12"/>
      <c r="D4" s="12"/>
      <c r="E4" s="12">
        <v>0.44061709414053224</v>
      </c>
      <c r="F4" s="12">
        <v>0.39310611052788891</v>
      </c>
      <c r="G4" s="12">
        <v>0.22187748782152664</v>
      </c>
      <c r="H4" s="12">
        <v>0.22206558156815603</v>
      </c>
      <c r="I4" s="12">
        <v>9.1721126478820497E-2</v>
      </c>
      <c r="J4" s="12"/>
      <c r="K4" s="12"/>
      <c r="L4" s="12"/>
      <c r="M4" s="12">
        <v>0.2187396063190056</v>
      </c>
      <c r="N4" s="12">
        <v>4.7510983612643332E-2</v>
      </c>
      <c r="O4" s="12">
        <v>0.17122862270636227</v>
      </c>
      <c r="P4" s="12">
        <v>0.13015636134270614</v>
      </c>
    </row>
    <row r="5" spans="1:19">
      <c r="A5" s="9">
        <v>1915</v>
      </c>
      <c r="B5" s="12"/>
      <c r="C5" s="12"/>
      <c r="D5" s="12"/>
      <c r="E5" s="12">
        <v>0.43775552186884054</v>
      </c>
      <c r="F5" s="12">
        <v>0.39234358335185526</v>
      </c>
      <c r="G5" s="12">
        <v>0.23313621676027849</v>
      </c>
      <c r="H5" s="12">
        <v>0.23331583925338872</v>
      </c>
      <c r="I5" s="12">
        <v>0.11133779313712759</v>
      </c>
      <c r="J5" s="12"/>
      <c r="K5" s="12"/>
      <c r="L5" s="12"/>
      <c r="M5" s="12">
        <v>0.20461930510856205</v>
      </c>
      <c r="N5" s="12">
        <v>4.5411938516985273E-2</v>
      </c>
      <c r="O5" s="12">
        <v>0.15920736659157678</v>
      </c>
      <c r="P5" s="12">
        <v>0.12179842362315089</v>
      </c>
    </row>
    <row r="6" spans="1:19">
      <c r="A6" s="9">
        <v>1916</v>
      </c>
      <c r="B6" s="12"/>
      <c r="C6" s="12"/>
      <c r="D6" s="12"/>
      <c r="E6" s="12">
        <v>0.42683875138557886</v>
      </c>
      <c r="F6" s="12">
        <v>0.3709670633929546</v>
      </c>
      <c r="G6" s="12">
        <v>0.24765429609930037</v>
      </c>
      <c r="H6" s="12">
        <v>0.2478201952489435</v>
      </c>
      <c r="I6" s="12">
        <v>0.11406335260057583</v>
      </c>
      <c r="J6" s="12"/>
      <c r="K6" s="12"/>
      <c r="L6" s="12"/>
      <c r="M6" s="12">
        <v>0.17918445528627849</v>
      </c>
      <c r="N6" s="12">
        <v>5.5871687992624264E-2</v>
      </c>
      <c r="O6" s="12">
        <v>0.12331276729365423</v>
      </c>
      <c r="P6" s="12">
        <v>0.13359094349872452</v>
      </c>
    </row>
    <row r="7" spans="1:19">
      <c r="A7" s="9">
        <v>1917</v>
      </c>
      <c r="B7" s="12">
        <v>0.20487635893130551</v>
      </c>
      <c r="C7" s="12">
        <v>0.79512364106869449</v>
      </c>
      <c r="D7" s="12">
        <v>0.67310037187046279</v>
      </c>
      <c r="E7" s="12">
        <v>0.41081742397509835</v>
      </c>
      <c r="F7" s="12">
        <v>0.34837108776890996</v>
      </c>
      <c r="G7" s="12">
        <v>0.22001700755575318</v>
      </c>
      <c r="H7" s="12">
        <v>0.22022674209084012</v>
      </c>
      <c r="I7" s="12">
        <v>9.4323836953905435E-2</v>
      </c>
      <c r="J7" s="12">
        <v>0.38430621709359614</v>
      </c>
      <c r="K7" s="12">
        <v>0.1220232691982317</v>
      </c>
      <c r="L7" s="12">
        <v>0.26228294789536444</v>
      </c>
      <c r="M7" s="12">
        <v>0.19080041641934517</v>
      </c>
      <c r="N7" s="12">
        <v>6.2446336206188391E-2</v>
      </c>
      <c r="O7" s="12">
        <v>0.12835408021315678</v>
      </c>
      <c r="P7" s="12">
        <v>0.12569317060184776</v>
      </c>
    </row>
    <row r="8" spans="1:19">
      <c r="A8" s="9">
        <v>1918</v>
      </c>
      <c r="B8" s="12">
        <v>0.22235606916179196</v>
      </c>
      <c r="C8" s="12">
        <v>0.77764393083820804</v>
      </c>
      <c r="D8" s="12">
        <v>0.6468562202647512</v>
      </c>
      <c r="E8" s="12">
        <v>0.37389711325046826</v>
      </c>
      <c r="F8" s="12">
        <v>0.3017970986784117</v>
      </c>
      <c r="G8" s="12">
        <v>0.17636089892246498</v>
      </c>
      <c r="H8" s="12">
        <v>0.17663999343147441</v>
      </c>
      <c r="I8" s="12">
        <v>7.035060210275014E-2</v>
      </c>
      <c r="J8" s="12">
        <v>0.40374681758773978</v>
      </c>
      <c r="K8" s="12">
        <v>0.13078771057345684</v>
      </c>
      <c r="L8" s="12">
        <v>0.27295910701428294</v>
      </c>
      <c r="M8" s="12">
        <v>0.19753621432800328</v>
      </c>
      <c r="N8" s="12">
        <v>7.2100014572056559E-2</v>
      </c>
      <c r="O8" s="12">
        <v>0.12543619975594672</v>
      </c>
      <c r="P8" s="12">
        <v>0.10601029681971484</v>
      </c>
    </row>
    <row r="9" spans="1:19">
      <c r="A9" s="9">
        <v>1919</v>
      </c>
      <c r="B9" s="12">
        <v>0.20634129843218973</v>
      </c>
      <c r="C9" s="12">
        <v>0.79365870156781027</v>
      </c>
      <c r="D9" s="12">
        <v>0.67227093330061349</v>
      </c>
      <c r="E9" s="12">
        <v>0.39973235352534392</v>
      </c>
      <c r="F9" s="12">
        <v>0.32370787089133224</v>
      </c>
      <c r="G9" s="12">
        <v>0.18481438504437503</v>
      </c>
      <c r="H9" s="12">
        <v>0.18508962975486862</v>
      </c>
      <c r="I9" s="12">
        <v>6.9412756056230637E-2</v>
      </c>
      <c r="J9" s="12">
        <v>0.39392634804246635</v>
      </c>
      <c r="K9" s="12">
        <v>0.12138776826719677</v>
      </c>
      <c r="L9" s="12">
        <v>0.27253857977526957</v>
      </c>
      <c r="M9" s="12">
        <v>0.21491796848096889</v>
      </c>
      <c r="N9" s="12">
        <v>7.6024482634011681E-2</v>
      </c>
      <c r="O9" s="12">
        <v>0.13889348584695721</v>
      </c>
      <c r="P9" s="12">
        <v>0.11540162898814439</v>
      </c>
    </row>
    <row r="10" spans="1:19">
      <c r="A10" s="9">
        <v>1920</v>
      </c>
      <c r="B10" s="12">
        <v>0.227405954698081</v>
      </c>
      <c r="C10" s="12">
        <v>0.772594045301919</v>
      </c>
      <c r="D10" s="12">
        <v>0.62743942860565149</v>
      </c>
      <c r="E10" s="12">
        <v>0.35599422427023353</v>
      </c>
      <c r="F10" s="12">
        <v>0.28279381849709023</v>
      </c>
      <c r="G10" s="12">
        <v>0.1495462391204814</v>
      </c>
      <c r="H10" s="12">
        <v>0.14988373098513033</v>
      </c>
      <c r="I10" s="12">
        <v>5.0633203373353301E-2</v>
      </c>
      <c r="J10" s="12">
        <v>0.41659982103168547</v>
      </c>
      <c r="K10" s="12">
        <v>0.1451546166962675</v>
      </c>
      <c r="L10" s="12">
        <v>0.27144520433541797</v>
      </c>
      <c r="M10" s="12">
        <v>0.20644798514975213</v>
      </c>
      <c r="N10" s="12">
        <v>7.3200405773143296E-2</v>
      </c>
      <c r="O10" s="12">
        <v>0.13324757937660883</v>
      </c>
      <c r="P10" s="12">
        <v>9.8913035747128092E-2</v>
      </c>
    </row>
    <row r="11" spans="1:19">
      <c r="A11" s="9">
        <v>1921</v>
      </c>
      <c r="B11" s="12">
        <v>0.22589947894964724</v>
      </c>
      <c r="C11" s="12">
        <v>0.77410052105035276</v>
      </c>
      <c r="D11" s="12">
        <v>0.62983903109176997</v>
      </c>
      <c r="E11" s="12">
        <v>0.35948915045935143</v>
      </c>
      <c r="F11" s="12">
        <v>0.28625262782516581</v>
      </c>
      <c r="G11" s="12">
        <v>0.15079519996030011</v>
      </c>
      <c r="H11" s="12">
        <v>0.15114086083795528</v>
      </c>
      <c r="I11" s="12">
        <v>4.9049789495686349E-2</v>
      </c>
      <c r="J11" s="12">
        <v>0.41461137059100134</v>
      </c>
      <c r="K11" s="12">
        <v>0.14426148995858279</v>
      </c>
      <c r="L11" s="12">
        <v>0.27034988063241855</v>
      </c>
      <c r="M11" s="12">
        <v>0.20869395049905132</v>
      </c>
      <c r="N11" s="12">
        <v>7.3236522634185619E-2</v>
      </c>
      <c r="O11" s="12">
        <v>0.1354574278648657</v>
      </c>
      <c r="P11" s="12">
        <v>0.10174541046461376</v>
      </c>
    </row>
    <row r="12" spans="1:19">
      <c r="A12" s="9">
        <v>1922</v>
      </c>
      <c r="B12" s="12">
        <v>0.2139217746109775</v>
      </c>
      <c r="C12" s="12">
        <v>0.7860782253890225</v>
      </c>
      <c r="D12" s="12">
        <v>0.65196246822025616</v>
      </c>
      <c r="E12" s="12">
        <v>0.39093978552262987</v>
      </c>
      <c r="F12" s="12">
        <v>0.31540943070965277</v>
      </c>
      <c r="G12" s="12">
        <v>0.17171946422905882</v>
      </c>
      <c r="H12" s="12">
        <v>0.17204146046610289</v>
      </c>
      <c r="I12" s="12">
        <v>6.0264170807953196E-2</v>
      </c>
      <c r="J12" s="12">
        <v>0.39513843986639263</v>
      </c>
      <c r="K12" s="12">
        <v>0.13411575716876634</v>
      </c>
      <c r="L12" s="12">
        <v>0.2610226826976263</v>
      </c>
      <c r="M12" s="12">
        <v>0.21922032129357105</v>
      </c>
      <c r="N12" s="12">
        <v>7.5530354812977096E-2</v>
      </c>
      <c r="O12" s="12">
        <v>0.14368996648059396</v>
      </c>
      <c r="P12" s="12">
        <v>0.11145529342110562</v>
      </c>
    </row>
    <row r="13" spans="1:19">
      <c r="A13" s="9">
        <v>1923</v>
      </c>
      <c r="B13" s="12">
        <v>0.20746680541163054</v>
      </c>
      <c r="C13" s="12">
        <v>0.79253319458836946</v>
      </c>
      <c r="D13" s="12">
        <v>0.63445608942146658</v>
      </c>
      <c r="E13" s="12">
        <v>0.3474597361099856</v>
      </c>
      <c r="F13" s="12">
        <v>0.27910929211062296</v>
      </c>
      <c r="G13" s="12">
        <v>0.14911102313770533</v>
      </c>
      <c r="H13" s="12">
        <v>0.14948001092273172</v>
      </c>
      <c r="I13" s="12">
        <v>5.1665475904917685E-2</v>
      </c>
      <c r="J13" s="12">
        <v>0.44507345847838387</v>
      </c>
      <c r="K13" s="12">
        <v>0.15807710516690288</v>
      </c>
      <c r="L13" s="12">
        <v>0.28699635331148099</v>
      </c>
      <c r="M13" s="12">
        <v>0.19834871297228027</v>
      </c>
      <c r="N13" s="12">
        <v>6.8350443999362631E-2</v>
      </c>
      <c r="O13" s="12">
        <v>0.12999826897291764</v>
      </c>
      <c r="P13" s="12">
        <v>9.7445547232787644E-2</v>
      </c>
    </row>
    <row r="14" spans="1:19">
      <c r="A14" s="9">
        <v>1924</v>
      </c>
      <c r="B14" s="12">
        <v>0.19315979387089843</v>
      </c>
      <c r="C14" s="12">
        <v>0.80684020612910157</v>
      </c>
      <c r="D14" s="12">
        <v>0.65225686984039555</v>
      </c>
      <c r="E14" s="12">
        <v>0.36792609418013494</v>
      </c>
      <c r="F14" s="12">
        <v>0.29708328714760557</v>
      </c>
      <c r="G14" s="12">
        <v>0.16008967632044749</v>
      </c>
      <c r="H14" s="12">
        <v>0.16045037962043204</v>
      </c>
      <c r="I14" s="12">
        <v>5.5759200620812951E-2</v>
      </c>
      <c r="J14" s="12">
        <v>0.43891411194896662</v>
      </c>
      <c r="K14" s="12">
        <v>0.15458333628870602</v>
      </c>
      <c r="L14" s="12">
        <v>0.2843307756602606</v>
      </c>
      <c r="M14" s="12">
        <v>0.20783641785968746</v>
      </c>
      <c r="N14" s="12">
        <v>7.0842807032529376E-2</v>
      </c>
      <c r="O14" s="12">
        <v>0.13699361082715808</v>
      </c>
      <c r="P14" s="12">
        <v>0.10433047569963454</v>
      </c>
    </row>
    <row r="15" spans="1:19">
      <c r="A15" s="9">
        <v>1925</v>
      </c>
      <c r="B15" s="12">
        <v>0.17701230414171432</v>
      </c>
      <c r="C15" s="12">
        <v>0.82298769585828568</v>
      </c>
      <c r="D15" s="12">
        <v>0.70785087363370425</v>
      </c>
      <c r="E15" s="12">
        <v>0.43054809130740757</v>
      </c>
      <c r="F15" s="12">
        <v>0.34625888155663809</v>
      </c>
      <c r="G15" s="12">
        <v>0.18640763079714109</v>
      </c>
      <c r="H15" s="12">
        <v>0.18673210844887153</v>
      </c>
      <c r="I15" s="12">
        <v>6.7163249094806782E-2</v>
      </c>
      <c r="J15" s="12">
        <v>0.39243960455087812</v>
      </c>
      <c r="K15" s="12">
        <v>0.11513682222458144</v>
      </c>
      <c r="L15" s="12">
        <v>0.27730278232629668</v>
      </c>
      <c r="M15" s="12">
        <v>0.24414046051026647</v>
      </c>
      <c r="N15" s="12">
        <v>8.4289209750769478E-2</v>
      </c>
      <c r="O15" s="12">
        <v>0.15985125075949699</v>
      </c>
      <c r="P15" s="12">
        <v>0.11924438170233431</v>
      </c>
    </row>
    <row r="16" spans="1:19">
      <c r="A16" s="9">
        <v>1926</v>
      </c>
      <c r="B16" s="12">
        <v>0.16977610712232427</v>
      </c>
      <c r="C16" s="12">
        <v>0.83022389287767573</v>
      </c>
      <c r="D16" s="12">
        <v>0.72437689241119163</v>
      </c>
      <c r="E16" s="12">
        <v>0.45125598966019409</v>
      </c>
      <c r="F16" s="12">
        <v>0.36461864249494208</v>
      </c>
      <c r="G16" s="12">
        <v>0.20269895559595805</v>
      </c>
      <c r="H16" s="12">
        <v>0.20300290414156211</v>
      </c>
      <c r="I16" s="12">
        <v>7.5118457768776153E-2</v>
      </c>
      <c r="J16" s="12">
        <v>0.37896790321748164</v>
      </c>
      <c r="K16" s="12">
        <v>0.1058470004664841</v>
      </c>
      <c r="L16" s="12">
        <v>0.27312090275099754</v>
      </c>
      <c r="M16" s="12">
        <v>0.24855703406423604</v>
      </c>
      <c r="N16" s="12">
        <v>8.663734716525201E-2</v>
      </c>
      <c r="O16" s="12">
        <v>0.16191968689898403</v>
      </c>
      <c r="P16" s="12">
        <v>0.12758049782718189</v>
      </c>
    </row>
    <row r="17" spans="1:16">
      <c r="A17" s="9">
        <v>1927</v>
      </c>
      <c r="B17" s="12">
        <v>0.16106706567050399</v>
      </c>
      <c r="C17" s="12">
        <v>0.83893293432949601</v>
      </c>
      <c r="D17" s="12">
        <v>0.73331029484153254</v>
      </c>
      <c r="E17" s="12">
        <v>0.49460790946661498</v>
      </c>
      <c r="F17" s="12">
        <v>0.4025856820364927</v>
      </c>
      <c r="G17" s="12">
        <v>0.22641186213556661</v>
      </c>
      <c r="H17" s="12">
        <v>0.22667999408071771</v>
      </c>
      <c r="I17" s="12">
        <v>8.5350579102099061E-2</v>
      </c>
      <c r="J17" s="12">
        <v>0.34432502486288102</v>
      </c>
      <c r="K17" s="12">
        <v>0.10562263948796347</v>
      </c>
      <c r="L17" s="12">
        <v>0.23870238537491756</v>
      </c>
      <c r="M17" s="12">
        <v>0.2681960473310484</v>
      </c>
      <c r="N17" s="12">
        <v>9.2022227430122283E-2</v>
      </c>
      <c r="O17" s="12">
        <v>0.17617381990092609</v>
      </c>
      <c r="P17" s="12">
        <v>0.14106128303346754</v>
      </c>
    </row>
    <row r="18" spans="1:16">
      <c r="A18" s="9">
        <v>1928</v>
      </c>
      <c r="B18" s="12">
        <v>0.15562208940695754</v>
      </c>
      <c r="C18" s="12">
        <v>0.84437791059304246</v>
      </c>
      <c r="D18" s="12">
        <v>0.74102317003754115</v>
      </c>
      <c r="E18" s="12">
        <v>0.5140980617156492</v>
      </c>
      <c r="F18" s="12">
        <v>0.42309926012005583</v>
      </c>
      <c r="G18" s="12">
        <v>0.24617347576162346</v>
      </c>
      <c r="H18" s="12">
        <v>0.2464110680499349</v>
      </c>
      <c r="I18" s="12">
        <v>9.7616680484731114E-2</v>
      </c>
      <c r="J18" s="12">
        <v>0.33027984887739326</v>
      </c>
      <c r="K18" s="12">
        <v>0.10335474055550131</v>
      </c>
      <c r="L18" s="12">
        <v>0.22692510832189194</v>
      </c>
      <c r="M18" s="12">
        <v>0.26792458595402574</v>
      </c>
      <c r="N18" s="12">
        <v>9.099880159559337E-2</v>
      </c>
      <c r="O18" s="12">
        <v>0.17692578435843237</v>
      </c>
      <c r="P18" s="12">
        <v>0.14855679527689236</v>
      </c>
    </row>
    <row r="19" spans="1:16">
      <c r="A19" s="9">
        <v>1929</v>
      </c>
      <c r="B19" s="12">
        <v>0.15742120651479619</v>
      </c>
      <c r="C19" s="12">
        <v>0.84257879348520381</v>
      </c>
      <c r="D19" s="12">
        <v>0.74058991604400659</v>
      </c>
      <c r="E19" s="12">
        <v>0.50553320973102644</v>
      </c>
      <c r="F19" s="12">
        <v>0.4171065293746048</v>
      </c>
      <c r="G19" s="12">
        <v>0.24790042489816416</v>
      </c>
      <c r="H19" s="12">
        <v>0.24814086314988076</v>
      </c>
      <c r="I19" s="12">
        <v>0.10193891326689758</v>
      </c>
      <c r="J19" s="12">
        <v>0.33704558375417737</v>
      </c>
      <c r="K19" s="12">
        <v>0.10198887744119722</v>
      </c>
      <c r="L19" s="12">
        <v>0.23505670631298015</v>
      </c>
      <c r="M19" s="12">
        <v>0.25763278483286228</v>
      </c>
      <c r="N19" s="12">
        <v>8.842668035642165E-2</v>
      </c>
      <c r="O19" s="12">
        <v>0.16920610447644063</v>
      </c>
      <c r="P19" s="12">
        <v>0.14596151163126658</v>
      </c>
    </row>
    <row r="20" spans="1:16">
      <c r="A20" s="9">
        <v>1930</v>
      </c>
      <c r="B20" s="12">
        <v>0.16381214688684653</v>
      </c>
      <c r="C20" s="12">
        <v>0.83618785311315347</v>
      </c>
      <c r="D20" s="12">
        <v>0.74693668485545273</v>
      </c>
      <c r="E20" s="12">
        <v>0.48951340928575582</v>
      </c>
      <c r="F20" s="12">
        <v>0.39988221271165414</v>
      </c>
      <c r="G20" s="12">
        <v>0.22972237321111191</v>
      </c>
      <c r="H20" s="12">
        <v>0.2300054786712665</v>
      </c>
      <c r="I20" s="12">
        <v>8.9589414118536839E-2</v>
      </c>
      <c r="J20" s="12">
        <v>0.34667444382739765</v>
      </c>
      <c r="K20" s="12">
        <v>8.9251168257700741E-2</v>
      </c>
      <c r="L20" s="12">
        <v>0.25742327556969691</v>
      </c>
      <c r="M20" s="12">
        <v>0.25979103607464393</v>
      </c>
      <c r="N20" s="12">
        <v>8.9631196574101679E-2</v>
      </c>
      <c r="O20" s="12">
        <v>0.17015983950054223</v>
      </c>
      <c r="P20" s="12">
        <v>0.14013295909257506</v>
      </c>
    </row>
    <row r="21" spans="1:16">
      <c r="A21" s="9">
        <v>1931</v>
      </c>
      <c r="B21" s="12">
        <v>0.16429461964774239</v>
      </c>
      <c r="C21" s="12">
        <v>0.83570538035225761</v>
      </c>
      <c r="D21" s="12">
        <v>0.73946479717398073</v>
      </c>
      <c r="E21" s="12">
        <v>0.47965689621202323</v>
      </c>
      <c r="F21" s="12">
        <v>0.38757538175763917</v>
      </c>
      <c r="G21" s="12">
        <v>0.21620148176713322</v>
      </c>
      <c r="H21" s="12">
        <v>0.21651956158343183</v>
      </c>
      <c r="I21" s="12">
        <v>8.1817639959042052E-2</v>
      </c>
      <c r="J21" s="12">
        <v>0.35604848414023438</v>
      </c>
      <c r="K21" s="12">
        <v>9.6240583178276884E-2</v>
      </c>
      <c r="L21" s="12">
        <v>0.25980790096195749</v>
      </c>
      <c r="M21" s="12">
        <v>0.26345541444489001</v>
      </c>
      <c r="N21" s="12">
        <v>9.2081514454384061E-2</v>
      </c>
      <c r="O21" s="12">
        <v>0.17137389999050595</v>
      </c>
      <c r="P21" s="12">
        <v>0.13438384180809115</v>
      </c>
    </row>
    <row r="22" spans="1:16">
      <c r="A22" s="9">
        <v>1932</v>
      </c>
      <c r="B22" s="12">
        <v>0.16014492488394882</v>
      </c>
      <c r="C22" s="12">
        <v>0.83985507511605118</v>
      </c>
      <c r="D22" s="12">
        <v>0.74275846643570842</v>
      </c>
      <c r="E22" s="12">
        <v>0.47034896557012518</v>
      </c>
      <c r="F22" s="12">
        <v>0.39037549532202709</v>
      </c>
      <c r="G22" s="12">
        <v>0.22417174720785932</v>
      </c>
      <c r="H22" s="12">
        <v>0.22448093285762974</v>
      </c>
      <c r="I22" s="12">
        <v>7.5133529430097074E-2</v>
      </c>
      <c r="J22" s="12">
        <v>0.369506109545926</v>
      </c>
      <c r="K22" s="12">
        <v>9.7096608680342755E-2</v>
      </c>
      <c r="L22" s="12">
        <v>0.27240950086558324</v>
      </c>
      <c r="M22" s="12">
        <v>0.24617721836226586</v>
      </c>
      <c r="N22" s="12">
        <v>7.9973470248098089E-2</v>
      </c>
      <c r="O22" s="12">
        <v>0.16620374811416777</v>
      </c>
      <c r="P22" s="12">
        <v>0.14903821777776224</v>
      </c>
    </row>
    <row r="23" spans="1:16">
      <c r="A23" s="9">
        <v>1933</v>
      </c>
      <c r="B23" s="12">
        <v>0.15855893589393311</v>
      </c>
      <c r="C23" s="12">
        <v>0.84144106410606689</v>
      </c>
      <c r="D23" s="12">
        <v>0.74834179836902226</v>
      </c>
      <c r="E23" s="12">
        <v>0.47075344757412113</v>
      </c>
      <c r="F23" s="12">
        <v>0.38618147156557575</v>
      </c>
      <c r="G23" s="12">
        <v>0.22187766822150759</v>
      </c>
      <c r="H23" s="12">
        <v>0.22219936490238162</v>
      </c>
      <c r="I23" s="12">
        <v>7.7652610653984711E-2</v>
      </c>
      <c r="J23" s="12">
        <v>0.37068761653194576</v>
      </c>
      <c r="K23" s="12">
        <v>9.3099265737044634E-2</v>
      </c>
      <c r="L23" s="12">
        <v>0.27758835079490113</v>
      </c>
      <c r="M23" s="12">
        <v>0.24887577935261354</v>
      </c>
      <c r="N23" s="12">
        <v>8.457197600854538E-2</v>
      </c>
      <c r="O23" s="12">
        <v>0.16430380334406816</v>
      </c>
      <c r="P23" s="12">
        <v>0.14422505756752288</v>
      </c>
    </row>
    <row r="24" spans="1:16">
      <c r="A24" s="9">
        <v>1934</v>
      </c>
      <c r="B24" s="12">
        <v>0.17468156339600138</v>
      </c>
      <c r="C24" s="12">
        <v>0.82531843660399862</v>
      </c>
      <c r="D24" s="12">
        <v>0.73450515954124207</v>
      </c>
      <c r="E24" s="12">
        <v>0.4721455470688069</v>
      </c>
      <c r="F24" s="12">
        <v>0.39268314252012182</v>
      </c>
      <c r="G24" s="12">
        <v>0.21779266117937759</v>
      </c>
      <c r="H24" s="12">
        <v>0.21813111994194453</v>
      </c>
      <c r="I24" s="12">
        <v>7.4026791324292907E-2</v>
      </c>
      <c r="J24" s="12">
        <v>0.35317288953519171</v>
      </c>
      <c r="K24" s="12">
        <v>9.0813277062756548E-2</v>
      </c>
      <c r="L24" s="12">
        <v>0.26235961247243517</v>
      </c>
      <c r="M24" s="12">
        <v>0.25435288588942928</v>
      </c>
      <c r="N24" s="12">
        <v>7.9462404548685084E-2</v>
      </c>
      <c r="O24" s="12">
        <v>0.17489048134074422</v>
      </c>
      <c r="P24" s="12">
        <v>0.14376586985508469</v>
      </c>
    </row>
    <row r="25" spans="1:16">
      <c r="A25" s="9">
        <v>1935</v>
      </c>
      <c r="B25" s="12">
        <v>0.18838000764946183</v>
      </c>
      <c r="C25" s="12">
        <v>0.81161999235053817</v>
      </c>
      <c r="D25" s="12">
        <v>0.71831267126744125</v>
      </c>
      <c r="E25" s="12">
        <v>0.45274818369983982</v>
      </c>
      <c r="F25" s="12">
        <v>0.37668733676066923</v>
      </c>
      <c r="G25" s="12">
        <v>0.2076627508406946</v>
      </c>
      <c r="H25" s="12">
        <v>0.2080321277911294</v>
      </c>
      <c r="I25" s="12">
        <v>7.0329975821126878E-2</v>
      </c>
      <c r="J25" s="12">
        <v>0.35887180865069834</v>
      </c>
      <c r="K25" s="12">
        <v>9.3307321083096917E-2</v>
      </c>
      <c r="L25" s="12">
        <v>0.26556448756760143</v>
      </c>
      <c r="M25" s="12">
        <v>0.24508543285914522</v>
      </c>
      <c r="N25" s="12">
        <v>7.606084693917059E-2</v>
      </c>
      <c r="O25" s="12">
        <v>0.16902458591997463</v>
      </c>
      <c r="P25" s="12">
        <v>0.13733277501956773</v>
      </c>
    </row>
    <row r="26" spans="1:16">
      <c r="A26" s="9">
        <v>1936</v>
      </c>
      <c r="B26" s="12">
        <v>0.18431337020541716</v>
      </c>
      <c r="C26" s="12">
        <v>0.81568662979458284</v>
      </c>
      <c r="D26" s="12">
        <v>0.71904311630830697</v>
      </c>
      <c r="E26" s="12">
        <v>0.45193305324754091</v>
      </c>
      <c r="F26" s="12">
        <v>0.3726242419711725</v>
      </c>
      <c r="G26" s="12">
        <v>0.19968361990614827</v>
      </c>
      <c r="H26" s="12">
        <v>0.20008004871781473</v>
      </c>
      <c r="I26" s="12">
        <v>6.5499899525898492E-2</v>
      </c>
      <c r="J26" s="12">
        <v>0.36375357654704193</v>
      </c>
      <c r="K26" s="12">
        <v>9.6643513486275867E-2</v>
      </c>
      <c r="L26" s="12">
        <v>0.26711006306076607</v>
      </c>
      <c r="M26" s="12">
        <v>0.2522494333413926</v>
      </c>
      <c r="N26" s="12">
        <v>7.9308811276368407E-2</v>
      </c>
      <c r="O26" s="12">
        <v>0.17294062206502422</v>
      </c>
      <c r="P26" s="12">
        <v>0.13418372038024978</v>
      </c>
    </row>
    <row r="27" spans="1:16">
      <c r="A27" s="9">
        <v>1937</v>
      </c>
      <c r="B27" s="12">
        <v>0.20104490749495563</v>
      </c>
      <c r="C27" s="12">
        <v>0.79895509250504437</v>
      </c>
      <c r="D27" s="12">
        <v>0.6825362473540042</v>
      </c>
      <c r="E27" s="12">
        <v>0.45315357102003301</v>
      </c>
      <c r="F27" s="12">
        <v>0.36586994618708424</v>
      </c>
      <c r="G27" s="12">
        <v>0.19737659492600645</v>
      </c>
      <c r="H27" s="12">
        <v>0.19778754072218827</v>
      </c>
      <c r="I27" s="12">
        <v>6.6411573777948915E-2</v>
      </c>
      <c r="J27" s="12">
        <v>0.34580152148501136</v>
      </c>
      <c r="K27" s="12">
        <v>0.11641884515104017</v>
      </c>
      <c r="L27" s="12">
        <v>0.22938267633397119</v>
      </c>
      <c r="M27" s="12">
        <v>0.25577697609402655</v>
      </c>
      <c r="N27" s="12">
        <v>8.728362483294877E-2</v>
      </c>
      <c r="O27" s="12">
        <v>0.16849335126107778</v>
      </c>
      <c r="P27" s="12">
        <v>0.13096502114805753</v>
      </c>
    </row>
    <row r="28" spans="1:16">
      <c r="A28" s="9">
        <v>1938</v>
      </c>
      <c r="B28" s="12">
        <v>0.20302931546417491</v>
      </c>
      <c r="C28" s="12">
        <v>0.79697068453582509</v>
      </c>
      <c r="D28" s="12">
        <v>0.66181307877798468</v>
      </c>
      <c r="E28" s="12">
        <v>0.40666096124287715</v>
      </c>
      <c r="F28" s="12">
        <v>0.32093458966394073</v>
      </c>
      <c r="G28" s="12">
        <v>0.16791582596213606</v>
      </c>
      <c r="H28" s="12">
        <v>0.16840731398059561</v>
      </c>
      <c r="I28" s="12">
        <v>5.8325227789035768E-2</v>
      </c>
      <c r="J28" s="12">
        <v>0.39030972329294794</v>
      </c>
      <c r="K28" s="12">
        <v>0.13515760575784042</v>
      </c>
      <c r="L28" s="12">
        <v>0.25515211753510753</v>
      </c>
      <c r="M28" s="12">
        <v>0.23874513528074109</v>
      </c>
      <c r="N28" s="12">
        <v>8.5726371578936422E-2</v>
      </c>
      <c r="O28" s="12">
        <v>0.15301876370180467</v>
      </c>
      <c r="P28" s="12">
        <v>0.1095905981731003</v>
      </c>
    </row>
    <row r="29" spans="1:16">
      <c r="A29" s="9">
        <v>1939</v>
      </c>
      <c r="B29" s="12">
        <v>0.19934953251623355</v>
      </c>
      <c r="C29" s="12">
        <v>0.80065046748376645</v>
      </c>
      <c r="D29" s="12">
        <v>0.67114727442693978</v>
      </c>
      <c r="E29" s="12">
        <v>0.41946405320529101</v>
      </c>
      <c r="F29" s="12">
        <v>0.33218178537963161</v>
      </c>
      <c r="G29" s="12">
        <v>0.17432511752226251</v>
      </c>
      <c r="H29" s="12">
        <v>0.17481160504090185</v>
      </c>
      <c r="I29" s="12">
        <v>5.8327213848308149E-2</v>
      </c>
      <c r="J29" s="12">
        <v>0.38118641427847544</v>
      </c>
      <c r="K29" s="12">
        <v>0.12950319305682667</v>
      </c>
      <c r="L29" s="12">
        <v>0.25168322122164877</v>
      </c>
      <c r="M29" s="12">
        <v>0.2451389356830285</v>
      </c>
      <c r="N29" s="12">
        <v>8.7282267825659399E-2</v>
      </c>
      <c r="O29" s="12">
        <v>0.1578566678573691</v>
      </c>
      <c r="P29" s="12">
        <v>0.11599790367395436</v>
      </c>
    </row>
    <row r="30" spans="1:16">
      <c r="A30" s="9">
        <v>1940</v>
      </c>
      <c r="B30" s="12">
        <v>0.22426029002111214</v>
      </c>
      <c r="C30" s="12">
        <v>0.77573970997888786</v>
      </c>
      <c r="D30" s="12">
        <v>0.6386553508004863</v>
      </c>
      <c r="E30" s="12">
        <v>0.379293085603151</v>
      </c>
      <c r="F30" s="12">
        <v>0.29731041003955527</v>
      </c>
      <c r="G30" s="12">
        <v>0.15335431181741965</v>
      </c>
      <c r="H30" s="12">
        <v>0.15390436925180515</v>
      </c>
      <c r="I30" s="12">
        <v>5.1780443031010349E-2</v>
      </c>
      <c r="J30" s="12">
        <v>0.39644662437573686</v>
      </c>
      <c r="K30" s="12">
        <v>0.13708435917840156</v>
      </c>
      <c r="L30" s="12">
        <v>0.2593622651973353</v>
      </c>
      <c r="M30" s="12">
        <v>0.22593877378573135</v>
      </c>
      <c r="N30" s="12">
        <v>8.198267556359573E-2</v>
      </c>
      <c r="O30" s="12">
        <v>0.14395609822213562</v>
      </c>
      <c r="P30" s="12">
        <v>0.10157386878640931</v>
      </c>
    </row>
    <row r="31" spans="1:16">
      <c r="A31" s="9">
        <v>1941</v>
      </c>
      <c r="B31" s="12">
        <v>0.23823677146560807</v>
      </c>
      <c r="C31" s="12">
        <v>0.76176322853439193</v>
      </c>
      <c r="D31" s="12">
        <v>0.62061854941875139</v>
      </c>
      <c r="E31" s="12">
        <v>0.35035574331190977</v>
      </c>
      <c r="F31" s="12">
        <v>0.26878423232470056</v>
      </c>
      <c r="G31" s="12">
        <v>0.13392714557834787</v>
      </c>
      <c r="H31" s="12">
        <v>0.13449006743576641</v>
      </c>
      <c r="I31" s="12">
        <v>4.4285280363669972E-2</v>
      </c>
      <c r="J31" s="12">
        <v>0.41140748522248216</v>
      </c>
      <c r="K31" s="12">
        <v>0.14114467911564055</v>
      </c>
      <c r="L31" s="12">
        <v>0.27026280610684161</v>
      </c>
      <c r="M31" s="12">
        <v>0.21642859773356191</v>
      </c>
      <c r="N31" s="12">
        <v>8.1571510987209217E-2</v>
      </c>
      <c r="O31" s="12">
        <v>0.13485708674635269</v>
      </c>
      <c r="P31" s="12">
        <v>8.9641865214677902E-2</v>
      </c>
    </row>
    <row r="32" spans="1:16">
      <c r="A32" s="9">
        <v>1942</v>
      </c>
      <c r="B32" s="12">
        <v>0.25323253539362567</v>
      </c>
      <c r="C32" s="12">
        <v>0.74676746460637433</v>
      </c>
      <c r="D32" s="12">
        <v>0.60437930180596944</v>
      </c>
      <c r="E32" s="12">
        <v>0.3460285744218885</v>
      </c>
      <c r="F32" s="12">
        <v>0.26552248563858843</v>
      </c>
      <c r="G32" s="12">
        <v>0.1298599723885317</v>
      </c>
      <c r="H32" s="12">
        <v>0.13044741873849583</v>
      </c>
      <c r="I32" s="12">
        <v>4.085937337053766E-2</v>
      </c>
      <c r="J32" s="12">
        <v>0.40073889018448583</v>
      </c>
      <c r="K32" s="12">
        <v>0.14238816280040489</v>
      </c>
      <c r="L32" s="12">
        <v>0.25835072738408094</v>
      </c>
      <c r="M32" s="12">
        <v>0.2161686020333568</v>
      </c>
      <c r="N32" s="12">
        <v>8.0506088783300067E-2</v>
      </c>
      <c r="O32" s="12">
        <v>0.13566251325005674</v>
      </c>
      <c r="P32" s="12">
        <v>8.9000599017994036E-2</v>
      </c>
    </row>
    <row r="33" spans="1:19">
      <c r="A33" s="9">
        <v>1943</v>
      </c>
      <c r="B33" s="12">
        <v>0.24817874568889153</v>
      </c>
      <c r="C33" s="12">
        <v>0.75182125431110847</v>
      </c>
      <c r="D33" s="12">
        <v>0.61557702787623181</v>
      </c>
      <c r="E33" s="12">
        <v>0.35052964370676276</v>
      </c>
      <c r="F33" s="12">
        <v>0.26522072338268038</v>
      </c>
      <c r="G33" s="12">
        <v>0.12667895275361468</v>
      </c>
      <c r="H33" s="12">
        <v>0.12728921077650074</v>
      </c>
      <c r="I33" s="12">
        <v>3.6700790263538126E-2</v>
      </c>
      <c r="J33" s="12">
        <v>0.40129161060434571</v>
      </c>
      <c r="K33" s="12">
        <v>0.13624422643487666</v>
      </c>
      <c r="L33" s="12">
        <v>0.26504738416946905</v>
      </c>
      <c r="M33" s="12">
        <v>0.22385069095314808</v>
      </c>
      <c r="N33" s="12">
        <v>8.5308920324082382E-2</v>
      </c>
      <c r="O33" s="12">
        <v>0.1385417706290657</v>
      </c>
      <c r="P33" s="12">
        <v>8.9978162490076563E-2</v>
      </c>
    </row>
    <row r="34" spans="1:19">
      <c r="A34" s="9">
        <v>1944</v>
      </c>
      <c r="B34" s="12">
        <v>0.25137930508600603</v>
      </c>
      <c r="C34" s="12">
        <v>0.74862069491399397</v>
      </c>
      <c r="D34" s="12">
        <v>0.61608083390530965</v>
      </c>
      <c r="E34" s="12">
        <v>0.34463177591037975</v>
      </c>
      <c r="F34" s="12">
        <v>0.25829005057646937</v>
      </c>
      <c r="G34" s="12">
        <v>0.1217299300983723</v>
      </c>
      <c r="H34" s="12">
        <v>0.12236791618321521</v>
      </c>
      <c r="I34" s="12">
        <v>3.8059958590076472E-2</v>
      </c>
      <c r="J34" s="12">
        <v>0.40398891900361422</v>
      </c>
      <c r="K34" s="12">
        <v>0.13253986100868431</v>
      </c>
      <c r="L34" s="12">
        <v>0.27144905799492991</v>
      </c>
      <c r="M34" s="12">
        <v>0.22290184581200745</v>
      </c>
      <c r="N34" s="12">
        <v>8.634172533391038E-2</v>
      </c>
      <c r="O34" s="12">
        <v>0.13656012047809707</v>
      </c>
      <c r="P34" s="12">
        <v>8.3669971508295832E-2</v>
      </c>
    </row>
    <row r="35" spans="1:19">
      <c r="A35" s="9">
        <v>1945</v>
      </c>
      <c r="B35" s="12">
        <v>0.24769181069481316</v>
      </c>
      <c r="C35" s="12">
        <v>0.75230818930518684</v>
      </c>
      <c r="D35" s="12">
        <v>0.62372473908612658</v>
      </c>
      <c r="E35" s="12">
        <v>0.34397801909520115</v>
      </c>
      <c r="F35" s="12">
        <v>0.25542708005420089</v>
      </c>
      <c r="G35" s="12">
        <v>0.11869480010668916</v>
      </c>
      <c r="H35" s="12">
        <v>0.11935610740577217</v>
      </c>
      <c r="I35" s="12">
        <v>3.5126150896502013E-2</v>
      </c>
      <c r="J35" s="12">
        <v>0.40833017020998569</v>
      </c>
      <c r="K35" s="12">
        <v>0.12858345021906026</v>
      </c>
      <c r="L35" s="12">
        <v>0.27974671999092543</v>
      </c>
      <c r="M35" s="12">
        <v>0.225283218988512</v>
      </c>
      <c r="N35" s="12">
        <v>8.8550939041000254E-2</v>
      </c>
      <c r="O35" s="12">
        <v>0.13673227994751175</v>
      </c>
      <c r="P35" s="12">
        <v>8.356864921018714E-2</v>
      </c>
    </row>
    <row r="36" spans="1:19">
      <c r="A36" s="9">
        <v>1946</v>
      </c>
      <c r="B36" s="12">
        <v>0.25409456788121199</v>
      </c>
      <c r="C36" s="12">
        <v>0.74590543211878801</v>
      </c>
      <c r="D36" s="12">
        <v>0.6088829361246243</v>
      </c>
      <c r="E36" s="12">
        <v>0.31831027415761987</v>
      </c>
      <c r="F36" s="12">
        <v>0.2346397824871933</v>
      </c>
      <c r="G36" s="12">
        <v>0.10911880839529409</v>
      </c>
      <c r="H36" s="12">
        <v>0.10982135322850888</v>
      </c>
      <c r="I36" s="12">
        <v>3.4418949315716256E-2</v>
      </c>
      <c r="J36" s="12">
        <v>0.42759515796116815</v>
      </c>
      <c r="K36" s="12">
        <v>0.13702249599416372</v>
      </c>
      <c r="L36" s="12">
        <v>0.29057266196700443</v>
      </c>
      <c r="M36" s="12">
        <v>0.20919146576232578</v>
      </c>
      <c r="N36" s="12">
        <v>8.3670491670426561E-2</v>
      </c>
      <c r="O36" s="12">
        <v>0.12552097409189922</v>
      </c>
      <c r="P36" s="12">
        <v>7.4699859079577824E-2</v>
      </c>
      <c r="R36" s="72">
        <v>27401.076044768935</v>
      </c>
      <c r="S36" s="72">
        <v>3089337.8361758343</v>
      </c>
    </row>
    <row r="37" spans="1:19">
      <c r="A37" s="9">
        <v>1947</v>
      </c>
      <c r="B37" s="12">
        <v>0.2700200033154958</v>
      </c>
      <c r="C37" s="12">
        <v>0.7299799966845042</v>
      </c>
      <c r="D37" s="12">
        <v>0.59002791619462469</v>
      </c>
      <c r="E37" s="12">
        <v>0.30231086221011261</v>
      </c>
      <c r="F37" s="12">
        <v>0.22342111609047363</v>
      </c>
      <c r="G37" s="12">
        <v>0.10477081376653329</v>
      </c>
      <c r="H37" s="12">
        <v>0.10550143023179895</v>
      </c>
      <c r="I37" s="12">
        <v>3.3459791764833817E-2</v>
      </c>
      <c r="J37" s="12">
        <v>0.42766913447439159</v>
      </c>
      <c r="K37" s="12">
        <v>0.1399520804898795</v>
      </c>
      <c r="L37" s="12">
        <v>0.28771705398451208</v>
      </c>
      <c r="M37" s="12">
        <v>0.19754004844357931</v>
      </c>
      <c r="N37" s="12">
        <v>7.8889746119638976E-2</v>
      </c>
      <c r="O37" s="12">
        <v>0.11865030232394035</v>
      </c>
      <c r="P37" s="12">
        <v>7.1311022001699476E-2</v>
      </c>
      <c r="R37" s="72">
        <v>28447.003828814613</v>
      </c>
      <c r="S37" s="72">
        <v>2866400.3904413022</v>
      </c>
    </row>
    <row r="38" spans="1:19">
      <c r="A38" s="9">
        <v>1948</v>
      </c>
      <c r="B38" s="12">
        <v>0.28134360812608517</v>
      </c>
      <c r="C38" s="12">
        <v>0.71865639187391483</v>
      </c>
      <c r="D38" s="12">
        <v>0.57647758509469704</v>
      </c>
      <c r="E38" s="12">
        <v>0.29921141624659831</v>
      </c>
      <c r="F38" s="12">
        <v>0.2224873453681554</v>
      </c>
      <c r="G38" s="12">
        <v>0.10322343801310285</v>
      </c>
      <c r="H38" s="12">
        <v>0.10397480556542474</v>
      </c>
      <c r="I38" s="12">
        <v>3.1786886828520156E-2</v>
      </c>
      <c r="J38" s="12">
        <v>0.41944497562731653</v>
      </c>
      <c r="K38" s="12">
        <v>0.14217880677921779</v>
      </c>
      <c r="L38" s="12">
        <v>0.27726616884809874</v>
      </c>
      <c r="M38" s="12">
        <v>0.19598797823349545</v>
      </c>
      <c r="N38" s="12">
        <v>7.6724070878442907E-2</v>
      </c>
      <c r="O38" s="12">
        <v>0.11926390735505255</v>
      </c>
      <c r="P38" s="12">
        <v>7.1436551184582697E-2</v>
      </c>
      <c r="R38" s="72">
        <v>29883.636605482614</v>
      </c>
      <c r="S38" s="72">
        <v>2860336.0715364697</v>
      </c>
    </row>
    <row r="39" spans="1:19">
      <c r="A39" s="9">
        <v>1949</v>
      </c>
      <c r="B39" s="12">
        <v>0.28878375939711498</v>
      </c>
      <c r="C39" s="12">
        <v>0.71121624060288502</v>
      </c>
      <c r="D39" s="12">
        <v>0.56233523589400591</v>
      </c>
      <c r="E39" s="12">
        <v>0.29055777313991887</v>
      </c>
      <c r="F39" s="12">
        <v>0.21573847099275476</v>
      </c>
      <c r="G39" s="12">
        <v>9.9951774844997648E-2</v>
      </c>
      <c r="H39" s="12">
        <v>0.10072902630051588</v>
      </c>
      <c r="I39" s="12">
        <v>3.1049475277909893E-2</v>
      </c>
      <c r="J39" s="12">
        <v>0.42065846746296615</v>
      </c>
      <c r="K39" s="12">
        <v>0.14888100470887911</v>
      </c>
      <c r="L39" s="12">
        <v>0.27177746275408704</v>
      </c>
      <c r="M39" s="12">
        <v>0.19060599829492123</v>
      </c>
      <c r="N39" s="12">
        <v>7.4819302147164118E-2</v>
      </c>
      <c r="O39" s="12">
        <v>0.11578669614775711</v>
      </c>
      <c r="P39" s="12">
        <v>6.8902299567087752E-2</v>
      </c>
      <c r="R39" s="72">
        <v>31553.557323485275</v>
      </c>
      <c r="S39" s="72">
        <v>2857265.3229271681</v>
      </c>
    </row>
    <row r="40" spans="1:19">
      <c r="A40" s="9">
        <v>1950</v>
      </c>
      <c r="B40" s="12">
        <v>0.28434245559215054</v>
      </c>
      <c r="C40" s="12">
        <v>0.71565754440784946</v>
      </c>
      <c r="D40" s="12">
        <v>0.57297422935996734</v>
      </c>
      <c r="E40" s="12">
        <v>0.30530416339309946</v>
      </c>
      <c r="F40" s="12">
        <v>0.22668975114716813</v>
      </c>
      <c r="G40" s="12">
        <v>0.10586902180664871</v>
      </c>
      <c r="H40" s="12">
        <v>0.10664565868867282</v>
      </c>
      <c r="I40" s="12">
        <v>2.8035337764484858E-2</v>
      </c>
      <c r="J40" s="12">
        <v>0.41035338101475</v>
      </c>
      <c r="K40" s="12">
        <v>0.14268331504788212</v>
      </c>
      <c r="L40" s="12">
        <v>0.26767006596686788</v>
      </c>
      <c r="M40" s="12">
        <v>0.19943514158645076</v>
      </c>
      <c r="N40" s="12">
        <v>7.8614412245931325E-2</v>
      </c>
      <c r="O40" s="12">
        <v>0.12082072934051942</v>
      </c>
      <c r="P40" s="12">
        <v>7.7833684042163856E-2</v>
      </c>
      <c r="R40" s="72">
        <v>32071.551432863689</v>
      </c>
      <c r="S40" s="72">
        <v>3099227.7754245992</v>
      </c>
    </row>
    <row r="41" spans="1:19">
      <c r="A41" s="9">
        <v>1951</v>
      </c>
      <c r="B41" s="12">
        <v>0.28563444934486293</v>
      </c>
      <c r="C41" s="12">
        <v>0.71436555065513707</v>
      </c>
      <c r="D41" s="12">
        <v>0.57210932385617042</v>
      </c>
      <c r="E41" s="12">
        <v>0.30009388783375246</v>
      </c>
      <c r="F41" s="12">
        <v>0.22141987089056325</v>
      </c>
      <c r="G41" s="12">
        <v>0.10130723941273323</v>
      </c>
      <c r="H41" s="12">
        <v>0.10211385696428484</v>
      </c>
      <c r="I41" s="12">
        <v>3.1042908650404578E-2</v>
      </c>
      <c r="J41" s="12">
        <v>0.41427166282138461</v>
      </c>
      <c r="K41" s="12">
        <v>0.14225622679896666</v>
      </c>
      <c r="L41" s="12">
        <v>0.27201543602241796</v>
      </c>
      <c r="M41" s="12">
        <v>0.19878664842101923</v>
      </c>
      <c r="N41" s="12">
        <v>7.8674016943189207E-2</v>
      </c>
      <c r="O41" s="12">
        <v>0.12011263147783002</v>
      </c>
      <c r="P41" s="12">
        <v>7.0264330762328658E-2</v>
      </c>
      <c r="R41" s="72">
        <v>32484.701515893135</v>
      </c>
      <c r="S41" s="72">
        <v>3071623.3128897334</v>
      </c>
    </row>
    <row r="42" spans="1:19">
      <c r="A42" s="9">
        <v>1952</v>
      </c>
      <c r="B42" s="12">
        <v>0.2886920535408507</v>
      </c>
      <c r="C42" s="12">
        <v>0.7113079464591493</v>
      </c>
      <c r="D42" s="12">
        <v>0.565862779521635</v>
      </c>
      <c r="E42" s="12">
        <v>0.29700193122168933</v>
      </c>
      <c r="F42" s="12">
        <v>0.21776433270973303</v>
      </c>
      <c r="G42" s="12">
        <v>9.9455418820755842E-2</v>
      </c>
      <c r="H42" s="12">
        <v>0.10028431155348176</v>
      </c>
      <c r="I42" s="12">
        <v>3.0527750571626787E-2</v>
      </c>
      <c r="J42" s="12">
        <v>0.41430601523745997</v>
      </c>
      <c r="K42" s="12">
        <v>0.1454451669375143</v>
      </c>
      <c r="L42" s="12">
        <v>0.26886084829994567</v>
      </c>
      <c r="M42" s="12">
        <v>0.19754651240093349</v>
      </c>
      <c r="N42" s="12">
        <v>7.9237598511956303E-2</v>
      </c>
      <c r="O42" s="12">
        <v>0.11830891388897719</v>
      </c>
      <c r="P42" s="12">
        <v>6.8927668249129048E-2</v>
      </c>
      <c r="R42" s="72">
        <v>33934.031965414484</v>
      </c>
      <c r="S42" s="72">
        <v>3141972.7747360584</v>
      </c>
    </row>
    <row r="43" spans="1:19">
      <c r="A43" s="9">
        <v>1953</v>
      </c>
      <c r="B43" s="12">
        <v>0.29683605927098</v>
      </c>
      <c r="C43" s="12">
        <v>0.70316394072902</v>
      </c>
      <c r="D43" s="12">
        <v>0.5541507573518919</v>
      </c>
      <c r="E43" s="12">
        <v>0.28330258395454783</v>
      </c>
      <c r="F43" s="12">
        <v>0.20724492216665288</v>
      </c>
      <c r="G43" s="12">
        <v>9.4439229922561249E-2</v>
      </c>
      <c r="H43" s="12">
        <v>9.5300471989736402E-2</v>
      </c>
      <c r="I43" s="12">
        <v>2.9475919729729932E-2</v>
      </c>
      <c r="J43" s="12">
        <v>0.41986135677447217</v>
      </c>
      <c r="K43" s="12">
        <v>0.1490131833771281</v>
      </c>
      <c r="L43" s="12">
        <v>0.27084817339734407</v>
      </c>
      <c r="M43" s="12">
        <v>0.18886335403198656</v>
      </c>
      <c r="N43" s="12">
        <v>7.6057661787894942E-2</v>
      </c>
      <c r="O43" s="12">
        <v>0.11280569224409163</v>
      </c>
      <c r="P43" s="12">
        <v>6.4963310192831317E-2</v>
      </c>
      <c r="R43" s="72">
        <v>35264.957951303579</v>
      </c>
      <c r="S43" s="72">
        <v>3029142.8749157232</v>
      </c>
    </row>
    <row r="44" spans="1:19">
      <c r="A44" s="9">
        <v>1954</v>
      </c>
      <c r="B44" s="12">
        <v>0.29446650107947137</v>
      </c>
      <c r="C44" s="12">
        <v>0.70553349892052863</v>
      </c>
      <c r="D44" s="12">
        <v>0.55105288585964995</v>
      </c>
      <c r="E44" s="12">
        <v>0.28818278304431316</v>
      </c>
      <c r="F44" s="12">
        <v>0.21009040636920603</v>
      </c>
      <c r="G44" s="12">
        <v>9.5056883083493734E-2</v>
      </c>
      <c r="H44" s="12">
        <v>9.5933214860945137E-2</v>
      </c>
      <c r="I44" s="12">
        <v>2.9154311701164684E-2</v>
      </c>
      <c r="J44" s="12">
        <v>0.41735071587621547</v>
      </c>
      <c r="K44" s="12">
        <v>0.15448061306087868</v>
      </c>
      <c r="L44" s="12">
        <v>0.26287010281533679</v>
      </c>
      <c r="M44" s="12">
        <v>0.19312589996081941</v>
      </c>
      <c r="N44" s="12">
        <v>7.8092376675107128E-2</v>
      </c>
      <c r="O44" s="12">
        <v>0.1150335232857123</v>
      </c>
      <c r="P44" s="12">
        <v>6.590257138232905E-2</v>
      </c>
      <c r="R44" s="72">
        <v>36118.445889656738</v>
      </c>
      <c r="S44" s="72">
        <v>3181293.2186866389</v>
      </c>
    </row>
    <row r="45" spans="1:19">
      <c r="A45" s="9">
        <v>1955</v>
      </c>
      <c r="B45" s="12">
        <v>0.29032561155903192</v>
      </c>
      <c r="C45" s="12">
        <v>0.70967438844096808</v>
      </c>
      <c r="D45" s="12">
        <v>0.55014079052608467</v>
      </c>
      <c r="E45" s="12">
        <v>0.29064081770241101</v>
      </c>
      <c r="F45" s="12">
        <v>0.21008998990426239</v>
      </c>
      <c r="G45" s="12">
        <v>9.7435615107264548E-2</v>
      </c>
      <c r="H45" s="12">
        <v>9.8321265783320747E-2</v>
      </c>
      <c r="I45" s="12">
        <v>3.0764451265807229E-2</v>
      </c>
      <c r="J45" s="12">
        <v>0.41903357073855707</v>
      </c>
      <c r="K45" s="12">
        <v>0.15953359791488342</v>
      </c>
      <c r="L45" s="12">
        <v>0.25949997282367365</v>
      </c>
      <c r="M45" s="12">
        <v>0.19320520259514645</v>
      </c>
      <c r="N45" s="12">
        <v>8.0550827798148622E-2</v>
      </c>
      <c r="O45" s="12">
        <v>0.11265437479699784</v>
      </c>
      <c r="P45" s="12">
        <v>6.6671163841457326E-2</v>
      </c>
      <c r="R45" s="72">
        <v>37616.735282420828</v>
      </c>
      <c r="S45" s="72">
        <v>3389181.815121891</v>
      </c>
    </row>
    <row r="46" spans="1:19">
      <c r="A46" s="9">
        <v>1956</v>
      </c>
      <c r="B46" s="12">
        <v>0.28693742954386048</v>
      </c>
      <c r="C46" s="12">
        <v>0.71306257045613952</v>
      </c>
      <c r="D46" s="12">
        <v>0.55960246098468613</v>
      </c>
      <c r="E46" s="12">
        <v>0.29418335376447496</v>
      </c>
      <c r="F46" s="12">
        <v>0.21616179744918576</v>
      </c>
      <c r="G46" s="12">
        <v>9.9619738396022534E-2</v>
      </c>
      <c r="H46" s="12">
        <v>0.10051505830135833</v>
      </c>
      <c r="I46" s="12">
        <v>3.1636911410397768E-2</v>
      </c>
      <c r="J46" s="12">
        <v>0.41887921669166456</v>
      </c>
      <c r="K46" s="12">
        <v>0.15346010947145339</v>
      </c>
      <c r="L46" s="12">
        <v>0.26541910722021117</v>
      </c>
      <c r="M46" s="12">
        <v>0.19456361536845243</v>
      </c>
      <c r="N46" s="12">
        <v>7.8021556315289203E-2</v>
      </c>
      <c r="O46" s="12">
        <v>0.11654205905316323</v>
      </c>
      <c r="P46" s="12">
        <v>6.7982826985624772E-2</v>
      </c>
      <c r="R46" s="72">
        <v>38207.502510690902</v>
      </c>
      <c r="S46" s="72">
        <v>3525510.8128921799</v>
      </c>
    </row>
    <row r="47" spans="1:19">
      <c r="A47" s="9">
        <v>1957</v>
      </c>
      <c r="B47" s="12">
        <v>0.28195469902427461</v>
      </c>
      <c r="C47" s="12">
        <v>0.71804530097572539</v>
      </c>
      <c r="D47" s="12">
        <v>0.57154183335461828</v>
      </c>
      <c r="E47" s="12">
        <v>0.29176478277960322</v>
      </c>
      <c r="F47" s="12">
        <v>0.2145144376688202</v>
      </c>
      <c r="G47" s="12">
        <v>9.9103469314296672E-2</v>
      </c>
      <c r="H47" s="12">
        <v>0.10001725625000964</v>
      </c>
      <c r="I47" s="12">
        <v>3.1449900434780513E-2</v>
      </c>
      <c r="J47" s="12">
        <v>0.42628051819612217</v>
      </c>
      <c r="K47" s="12">
        <v>0.14650346762110711</v>
      </c>
      <c r="L47" s="12">
        <v>0.27977705057501506</v>
      </c>
      <c r="M47" s="12">
        <v>0.19266131346530654</v>
      </c>
      <c r="N47" s="12">
        <v>7.725034511078302E-2</v>
      </c>
      <c r="O47" s="12">
        <v>0.11541096835452352</v>
      </c>
      <c r="P47" s="12">
        <v>6.7653568879516152E-2</v>
      </c>
      <c r="R47" s="72">
        <v>37401.473084002042</v>
      </c>
      <c r="S47" s="72">
        <v>3483250.8331937329</v>
      </c>
    </row>
    <row r="48" spans="1:19">
      <c r="A48" s="9">
        <v>1958</v>
      </c>
      <c r="B48" s="12">
        <v>0.28240035389973106</v>
      </c>
      <c r="C48" s="12">
        <v>0.71759964610026894</v>
      </c>
      <c r="D48" s="12">
        <v>0.56944244807437205</v>
      </c>
      <c r="E48" s="12">
        <v>0.2885353801680296</v>
      </c>
      <c r="F48" s="12">
        <v>0.21129369034281642</v>
      </c>
      <c r="G48" s="12">
        <v>9.724004208131902E-2</v>
      </c>
      <c r="H48" s="12">
        <v>9.8176964939686182E-2</v>
      </c>
      <c r="I48" s="12">
        <v>3.0807217032096754E-2</v>
      </c>
      <c r="J48" s="12">
        <v>0.42906426593223934</v>
      </c>
      <c r="K48" s="12">
        <v>0.14815719802589689</v>
      </c>
      <c r="L48" s="12">
        <v>0.28090706790634246</v>
      </c>
      <c r="M48" s="12">
        <v>0.19129533808671056</v>
      </c>
      <c r="N48" s="12">
        <v>7.7241689825213178E-2</v>
      </c>
      <c r="O48" s="12">
        <v>0.1140536482614974</v>
      </c>
      <c r="P48" s="12">
        <v>6.6432825049222266E-2</v>
      </c>
      <c r="R48" s="72">
        <v>38458.932272462851</v>
      </c>
      <c r="S48" s="72">
        <v>3536499.2436335348</v>
      </c>
    </row>
    <row r="49" spans="1:19">
      <c r="A49" s="9">
        <v>1959</v>
      </c>
      <c r="B49" s="12">
        <v>0.27535040575345793</v>
      </c>
      <c r="C49" s="12">
        <v>0.72464959424654207</v>
      </c>
      <c r="D49" s="12">
        <v>0.57976695323634253</v>
      </c>
      <c r="E49" s="12">
        <v>0.29409748365215299</v>
      </c>
      <c r="F49" s="12">
        <v>0.21629967533377384</v>
      </c>
      <c r="G49" s="12">
        <v>9.8270121417320819E-2</v>
      </c>
      <c r="H49" s="12">
        <v>9.9220341478888377E-2</v>
      </c>
      <c r="I49" s="12">
        <v>3.0703835405429432E-2</v>
      </c>
      <c r="J49" s="12">
        <v>0.43055211059438908</v>
      </c>
      <c r="K49" s="12">
        <v>0.14488264101019954</v>
      </c>
      <c r="L49" s="12">
        <v>0.28566946958418954</v>
      </c>
      <c r="M49" s="12">
        <v>0.19582736223483216</v>
      </c>
      <c r="N49" s="12">
        <v>7.7797808318379152E-2</v>
      </c>
      <c r="O49" s="12">
        <v>0.11802955391645302</v>
      </c>
      <c r="P49" s="12">
        <v>6.756628601189138E-2</v>
      </c>
      <c r="R49" s="72">
        <v>39395.576333539757</v>
      </c>
      <c r="S49" s="72">
        <v>3787002.1841859459</v>
      </c>
    </row>
    <row r="50" spans="1:19">
      <c r="A50" s="9">
        <v>1960</v>
      </c>
      <c r="B50" s="12">
        <v>0.27319860830473131</v>
      </c>
      <c r="C50" s="12">
        <v>0.72680139169526869</v>
      </c>
      <c r="D50" s="12">
        <v>0.58060226236681889</v>
      </c>
      <c r="E50" s="12">
        <v>0.29376754877277922</v>
      </c>
      <c r="F50" s="12">
        <v>0.21562242061927053</v>
      </c>
      <c r="G50" s="12">
        <v>0.10091341251737201</v>
      </c>
      <c r="H50" s="12">
        <v>0.10187109222221868</v>
      </c>
      <c r="I50" s="12">
        <v>3.2945345248695281E-2</v>
      </c>
      <c r="J50" s="12">
        <v>0.43303384292248948</v>
      </c>
      <c r="K50" s="12">
        <v>0.14619912932844981</v>
      </c>
      <c r="L50" s="12">
        <v>0.28683471359403967</v>
      </c>
      <c r="M50" s="12">
        <v>0.1928541362554072</v>
      </c>
      <c r="N50" s="12">
        <v>7.8145128153508686E-2</v>
      </c>
      <c r="O50" s="12">
        <v>0.11470900810189852</v>
      </c>
      <c r="P50" s="12">
        <v>6.7968067268676741E-2</v>
      </c>
      <c r="R50" s="72">
        <v>39893.313828703351</v>
      </c>
      <c r="S50" s="72">
        <v>3860716.9266867009</v>
      </c>
    </row>
    <row r="51" spans="1:19">
      <c r="A51" s="9">
        <v>1961</v>
      </c>
      <c r="B51" s="12">
        <v>0.27074482150434098</v>
      </c>
      <c r="C51" s="12">
        <v>0.72925517849565902</v>
      </c>
      <c r="D51" s="12">
        <v>0.57745481052240777</v>
      </c>
      <c r="E51" s="12">
        <v>0.29446265538305033</v>
      </c>
      <c r="F51" s="12">
        <v>0.21435949367942256</v>
      </c>
      <c r="G51" s="12">
        <v>0.1001315808939216</v>
      </c>
      <c r="H51" s="12">
        <v>0.10110873450407333</v>
      </c>
      <c r="I51" s="12">
        <v>3.2638564538672518E-2</v>
      </c>
      <c r="J51" s="12">
        <v>0.43479252311260869</v>
      </c>
      <c r="K51" s="12">
        <v>0.15180036797325125</v>
      </c>
      <c r="L51" s="12">
        <v>0.28299215513935744</v>
      </c>
      <c r="M51" s="12">
        <v>0.19433107448912873</v>
      </c>
      <c r="N51" s="12">
        <v>8.0103161703627773E-2</v>
      </c>
      <c r="O51" s="12">
        <v>0.11422791278550096</v>
      </c>
      <c r="P51" s="12">
        <v>6.7493016355249083E-2</v>
      </c>
      <c r="R51" s="72">
        <v>40802.380034091759</v>
      </c>
      <c r="S51" s="72">
        <v>3993908.1359437713</v>
      </c>
    </row>
    <row r="52" spans="1:19">
      <c r="A52" s="9">
        <v>1962</v>
      </c>
      <c r="B52" s="12">
        <v>0.26374999999999993</v>
      </c>
      <c r="C52" s="12">
        <v>0.73625000000000007</v>
      </c>
      <c r="D52" s="12">
        <v>0.58259000000000005</v>
      </c>
      <c r="E52" s="12">
        <v>0.29621000000000003</v>
      </c>
      <c r="F52" s="12">
        <v>0.21712000000000001</v>
      </c>
      <c r="G52" s="12">
        <v>0.10095000000000001</v>
      </c>
      <c r="H52" s="12">
        <v>0.10194086183342385</v>
      </c>
      <c r="I52" s="12">
        <v>3.2780000000000004E-2</v>
      </c>
      <c r="J52" s="12">
        <v>0.44004000000000004</v>
      </c>
      <c r="K52" s="12">
        <v>0.15366000000000002</v>
      </c>
      <c r="L52" s="12">
        <v>0.28638000000000002</v>
      </c>
      <c r="M52" s="12">
        <v>0.19526000000000002</v>
      </c>
      <c r="N52" s="12">
        <v>7.9090000000000021E-2</v>
      </c>
      <c r="O52" s="12">
        <v>0.11617</v>
      </c>
      <c r="P52" s="12">
        <v>6.8170000000000008E-2</v>
      </c>
      <c r="R52" s="72">
        <v>40770.625715019822</v>
      </c>
      <c r="S52" s="72">
        <v>4120947.9957313449</v>
      </c>
    </row>
    <row r="53" spans="1:19">
      <c r="A53" s="9">
        <v>1963</v>
      </c>
      <c r="B53" s="12">
        <v>0.26862499999999989</v>
      </c>
      <c r="C53" s="12">
        <v>0.73137500000000011</v>
      </c>
      <c r="D53" s="12">
        <v>0.57684500000000005</v>
      </c>
      <c r="E53" s="12">
        <v>0.29084500000000002</v>
      </c>
      <c r="F53" s="12">
        <v>0.21214</v>
      </c>
      <c r="G53" s="12">
        <v>9.9115000000000009E-2</v>
      </c>
      <c r="H53" s="12">
        <v>0.10010117429549246</v>
      </c>
      <c r="I53" s="12">
        <v>3.2945000000000002E-2</v>
      </c>
      <c r="J53" s="12">
        <v>0.44053000000000009</v>
      </c>
      <c r="K53" s="12">
        <v>0.15453000000000006</v>
      </c>
      <c r="L53" s="12">
        <v>0.28600000000000003</v>
      </c>
      <c r="M53" s="12">
        <v>0.19173000000000001</v>
      </c>
      <c r="N53" s="12">
        <v>7.8705000000000025E-2</v>
      </c>
      <c r="O53" s="12">
        <v>0.11302499999999999</v>
      </c>
      <c r="P53" s="12">
        <v>6.6170000000000007E-2</v>
      </c>
      <c r="R53" s="72">
        <v>41911.164397704008</v>
      </c>
      <c r="S53" s="72">
        <v>4084015.7648488432</v>
      </c>
    </row>
    <row r="54" spans="1:19">
      <c r="A54" s="9">
        <v>1964</v>
      </c>
      <c r="B54" s="12">
        <v>0.27349999999999997</v>
      </c>
      <c r="C54" s="12">
        <v>0.72650000000000003</v>
      </c>
      <c r="D54" s="12">
        <v>0.57110000000000005</v>
      </c>
      <c r="E54" s="12">
        <v>0.28548000000000001</v>
      </c>
      <c r="F54" s="12">
        <v>0.20716000000000001</v>
      </c>
      <c r="G54" s="12">
        <v>9.7280000000000005E-2</v>
      </c>
      <c r="H54" s="12">
        <v>9.8260781863470897E-2</v>
      </c>
      <c r="I54" s="12">
        <v>3.3110000000000001E-2</v>
      </c>
      <c r="J54" s="12">
        <v>0.44102000000000002</v>
      </c>
      <c r="K54" s="12">
        <v>0.15539999999999998</v>
      </c>
      <c r="L54" s="12">
        <v>0.28562000000000004</v>
      </c>
      <c r="M54" s="12">
        <v>0.18820000000000001</v>
      </c>
      <c r="N54" s="12">
        <v>7.8320000000000001E-2</v>
      </c>
      <c r="O54" s="12">
        <v>0.10988000000000001</v>
      </c>
      <c r="P54" s="12">
        <v>6.4170000000000005E-2</v>
      </c>
      <c r="R54" s="72">
        <v>44008.118136083845</v>
      </c>
      <c r="S54" s="72">
        <v>4134220.7710933448</v>
      </c>
    </row>
    <row r="55" spans="1:19">
      <c r="A55" s="9">
        <v>1965</v>
      </c>
      <c r="B55" s="12">
        <v>0.27840500000000001</v>
      </c>
      <c r="C55" s="12">
        <v>0.72159499999999999</v>
      </c>
      <c r="D55" s="12">
        <v>0.56455000000000011</v>
      </c>
      <c r="E55" s="12">
        <v>0.28447500000000003</v>
      </c>
      <c r="F55" s="12">
        <v>0.20765</v>
      </c>
      <c r="G55" s="12">
        <v>9.8875000000000005E-2</v>
      </c>
      <c r="H55" s="12">
        <v>9.9836488876569957E-2</v>
      </c>
      <c r="I55" s="12">
        <v>3.3265000000000003E-2</v>
      </c>
      <c r="J55" s="12">
        <v>0.43711999999999995</v>
      </c>
      <c r="K55" s="12">
        <v>0.15704499999999988</v>
      </c>
      <c r="L55" s="12">
        <v>0.28007500000000007</v>
      </c>
      <c r="M55" s="12">
        <v>0.18560000000000004</v>
      </c>
      <c r="N55" s="12">
        <v>7.6825000000000032E-2</v>
      </c>
      <c r="O55" s="12">
        <v>0.108775</v>
      </c>
      <c r="P55" s="12">
        <v>6.5610000000000002E-2</v>
      </c>
      <c r="R55" s="72">
        <v>46743.262992240314</v>
      </c>
      <c r="S55" s="72">
        <v>4298615.601639987</v>
      </c>
    </row>
    <row r="56" spans="1:19">
      <c r="A56" s="9">
        <v>1966</v>
      </c>
      <c r="B56" s="12">
        <v>0.28330999999999995</v>
      </c>
      <c r="C56" s="12">
        <v>0.71669000000000005</v>
      </c>
      <c r="D56" s="12">
        <v>0.55800000000000005</v>
      </c>
      <c r="E56" s="12">
        <v>0.28347</v>
      </c>
      <c r="F56" s="12">
        <v>0.20814000000000002</v>
      </c>
      <c r="G56" s="12">
        <v>0.10047</v>
      </c>
      <c r="H56" s="12">
        <v>0.10141107076658819</v>
      </c>
      <c r="I56" s="12">
        <v>3.3420000000000005E-2</v>
      </c>
      <c r="J56" s="12">
        <v>0.43322000000000005</v>
      </c>
      <c r="K56" s="12">
        <v>0.15869</v>
      </c>
      <c r="L56" s="12">
        <v>0.27453000000000005</v>
      </c>
      <c r="M56" s="12">
        <v>0.183</v>
      </c>
      <c r="N56" s="12">
        <v>7.532999999999998E-2</v>
      </c>
      <c r="O56" s="12">
        <v>0.10767000000000002</v>
      </c>
      <c r="P56" s="12">
        <v>6.7049999999999998E-2</v>
      </c>
      <c r="R56" s="72">
        <v>47861.787345159857</v>
      </c>
      <c r="S56" s="72">
        <v>4309993.5663616611</v>
      </c>
    </row>
    <row r="57" spans="1:19">
      <c r="A57" s="9">
        <v>1967</v>
      </c>
      <c r="B57" s="12">
        <v>0.29196749999999994</v>
      </c>
      <c r="C57" s="12">
        <v>0.70803250000000006</v>
      </c>
      <c r="D57" s="12">
        <v>0.54681000000000002</v>
      </c>
      <c r="E57" s="12">
        <v>0.27790000000000004</v>
      </c>
      <c r="F57" s="12">
        <v>0.20204000000000003</v>
      </c>
      <c r="G57" s="12">
        <v>9.4030000000000002E-2</v>
      </c>
      <c r="H57" s="12">
        <v>9.5012499673526762E-2</v>
      </c>
      <c r="I57" s="12">
        <v>3.0520000000000002E-2</v>
      </c>
      <c r="J57" s="12">
        <v>0.43013250000000003</v>
      </c>
      <c r="K57" s="12">
        <v>0.16122250000000005</v>
      </c>
      <c r="L57" s="12">
        <v>0.26890999999999998</v>
      </c>
      <c r="M57" s="12">
        <v>0.18387000000000003</v>
      </c>
      <c r="N57" s="12">
        <v>7.5860000000000011E-2</v>
      </c>
      <c r="O57" s="12">
        <v>0.10801000000000002</v>
      </c>
      <c r="P57" s="12">
        <v>6.3509999999999997E-2</v>
      </c>
      <c r="R57" s="72">
        <v>50509.78511878306</v>
      </c>
      <c r="S57" s="72">
        <v>4326852.2544662794</v>
      </c>
    </row>
    <row r="58" spans="1:19">
      <c r="A58" s="9">
        <v>1968</v>
      </c>
      <c r="B58" s="12">
        <v>0.29528999999999994</v>
      </c>
      <c r="C58" s="12">
        <v>0.70471000000000006</v>
      </c>
      <c r="D58" s="12">
        <v>0.55734000000000006</v>
      </c>
      <c r="E58" s="12">
        <v>0.28639000000000003</v>
      </c>
      <c r="F58" s="12">
        <v>0.21031000000000002</v>
      </c>
      <c r="G58" s="12">
        <v>9.9960000000000007E-2</v>
      </c>
      <c r="H58" s="12">
        <v>0.10086701800840651</v>
      </c>
      <c r="I58" s="12">
        <v>3.2850000000000004E-2</v>
      </c>
      <c r="J58" s="12">
        <v>0.41832000000000003</v>
      </c>
      <c r="K58" s="12">
        <v>0.14737</v>
      </c>
      <c r="L58" s="12">
        <v>0.27095000000000002</v>
      </c>
      <c r="M58" s="12">
        <v>0.18643000000000004</v>
      </c>
      <c r="N58" s="12">
        <v>7.6080000000000009E-2</v>
      </c>
      <c r="O58" s="12">
        <v>0.11035000000000002</v>
      </c>
      <c r="P58" s="12">
        <v>6.7110000000000003E-2</v>
      </c>
      <c r="R58" s="72">
        <v>54114.248042648469</v>
      </c>
      <c r="S58" s="72">
        <v>4723492.6842225231</v>
      </c>
    </row>
    <row r="59" spans="1:19">
      <c r="A59" s="9">
        <v>1969</v>
      </c>
      <c r="B59" s="12">
        <v>0.29889999999999994</v>
      </c>
      <c r="C59" s="12">
        <v>0.70110000000000006</v>
      </c>
      <c r="D59" s="12">
        <v>0.53856000000000004</v>
      </c>
      <c r="E59" s="12">
        <v>0.27878000000000003</v>
      </c>
      <c r="F59" s="12">
        <v>0.20570000000000002</v>
      </c>
      <c r="G59" s="12">
        <v>9.9800000000000014E-2</v>
      </c>
      <c r="H59" s="12">
        <v>0.10055820330426879</v>
      </c>
      <c r="I59" s="12">
        <v>3.4200000000000001E-2</v>
      </c>
      <c r="J59" s="12">
        <v>0.42232000000000003</v>
      </c>
      <c r="K59" s="12">
        <v>0.16254000000000002</v>
      </c>
      <c r="L59" s="12">
        <v>0.25978000000000001</v>
      </c>
      <c r="M59" s="12">
        <v>0.17898000000000003</v>
      </c>
      <c r="N59" s="12">
        <v>7.3080000000000006E-2</v>
      </c>
      <c r="O59" s="12">
        <v>0.10590000000000001</v>
      </c>
      <c r="P59" s="12">
        <v>6.5600000000000019E-2</v>
      </c>
      <c r="R59" s="72">
        <v>54448.578271611659</v>
      </c>
      <c r="S59" s="72">
        <v>4570510.9352639392</v>
      </c>
    </row>
    <row r="60" spans="1:19">
      <c r="A60" s="9">
        <v>1970</v>
      </c>
      <c r="B60" s="12">
        <v>0.29997499999999988</v>
      </c>
      <c r="C60" s="12">
        <v>0.70002500000000012</v>
      </c>
      <c r="D60" s="12">
        <v>0.54718</v>
      </c>
      <c r="E60" s="12">
        <v>0.27554000000000001</v>
      </c>
      <c r="F60" s="12">
        <v>0.19892000000000001</v>
      </c>
      <c r="G60" s="12">
        <v>9.4650000000000012E-2</v>
      </c>
      <c r="H60" s="12">
        <v>9.5470911038802911E-2</v>
      </c>
      <c r="I60" s="12">
        <v>3.1859999999999999E-2</v>
      </c>
      <c r="J60" s="12">
        <v>0.42448500000000011</v>
      </c>
      <c r="K60" s="12">
        <v>0.15284500000000012</v>
      </c>
      <c r="L60" s="12">
        <v>0.27163999999999999</v>
      </c>
      <c r="M60" s="12">
        <v>0.18089</v>
      </c>
      <c r="N60" s="12">
        <v>7.6619999999999994E-2</v>
      </c>
      <c r="O60" s="12">
        <v>0.10427</v>
      </c>
      <c r="P60" s="12">
        <v>6.2790000000000012E-2</v>
      </c>
      <c r="R60" s="72">
        <v>52253.9049599504</v>
      </c>
      <c r="S60" s="72">
        <v>4319772.2728221575</v>
      </c>
    </row>
    <row r="61" spans="1:19">
      <c r="A61" s="9">
        <v>1971</v>
      </c>
      <c r="B61" s="12">
        <v>0.30109749999999991</v>
      </c>
      <c r="C61" s="12">
        <v>0.69890250000000009</v>
      </c>
      <c r="D61" s="12">
        <v>0.54061000000000003</v>
      </c>
      <c r="E61" s="12">
        <v>0.26989000000000002</v>
      </c>
      <c r="F61" s="12">
        <v>0.19586000000000001</v>
      </c>
      <c r="G61" s="12">
        <v>9.2230000000000006E-2</v>
      </c>
      <c r="H61" s="12">
        <v>9.3164363311090626E-2</v>
      </c>
      <c r="I61" s="12">
        <v>2.9720000000000003E-2</v>
      </c>
      <c r="J61" s="12">
        <v>0.42901250000000007</v>
      </c>
      <c r="K61" s="12">
        <v>0.15829250000000006</v>
      </c>
      <c r="L61" s="12">
        <v>0.27072000000000002</v>
      </c>
      <c r="M61" s="12">
        <v>0.17766000000000001</v>
      </c>
      <c r="N61" s="12">
        <v>7.4030000000000012E-2</v>
      </c>
      <c r="O61" s="12">
        <v>0.10363</v>
      </c>
      <c r="P61" s="12">
        <v>6.251000000000001E-2</v>
      </c>
      <c r="R61" s="72">
        <v>52577.496772142338</v>
      </c>
      <c r="S61" s="72">
        <v>4241525.2678783955</v>
      </c>
    </row>
    <row r="62" spans="1:19">
      <c r="A62" s="9">
        <v>1972</v>
      </c>
      <c r="B62" s="12">
        <v>0.30344249999999995</v>
      </c>
      <c r="C62" s="12">
        <v>0.69655750000000005</v>
      </c>
      <c r="D62" s="12">
        <v>0.53790000000000004</v>
      </c>
      <c r="E62" s="12">
        <v>0.26495000000000002</v>
      </c>
      <c r="F62" s="12">
        <v>0.19032000000000002</v>
      </c>
      <c r="G62" s="12">
        <v>8.7230000000000002E-2</v>
      </c>
      <c r="H62" s="12">
        <v>8.8167917251542299E-2</v>
      </c>
      <c r="I62" s="12">
        <v>2.9040000000000003E-2</v>
      </c>
      <c r="J62" s="12">
        <v>0.43160750000000003</v>
      </c>
      <c r="K62" s="12">
        <v>0.15865750000000001</v>
      </c>
      <c r="L62" s="12">
        <v>0.27295000000000003</v>
      </c>
      <c r="M62" s="12">
        <v>0.17772000000000002</v>
      </c>
      <c r="N62" s="12">
        <v>7.4630000000000002E-2</v>
      </c>
      <c r="O62" s="12">
        <v>0.10309000000000001</v>
      </c>
      <c r="P62" s="12">
        <v>5.8189999999999999E-2</v>
      </c>
      <c r="R62" s="72">
        <v>56180.190132817617</v>
      </c>
      <c r="S62" s="72">
        <v>4414822.3265103037</v>
      </c>
    </row>
    <row r="63" spans="1:19">
      <c r="A63" s="9">
        <v>1973</v>
      </c>
      <c r="B63" s="12">
        <v>0.30934499999999998</v>
      </c>
      <c r="C63" s="12">
        <v>0.69065500000000002</v>
      </c>
      <c r="D63" s="12">
        <v>0.52715000000000001</v>
      </c>
      <c r="E63" s="12">
        <v>0.24857000000000001</v>
      </c>
      <c r="F63" s="12">
        <v>0.17548000000000002</v>
      </c>
      <c r="G63" s="12">
        <v>7.9690000000000011E-2</v>
      </c>
      <c r="H63" s="12">
        <v>8.0641454130745679E-2</v>
      </c>
      <c r="I63" s="12">
        <v>2.4630000000000003E-2</v>
      </c>
      <c r="J63" s="12">
        <v>0.44208500000000001</v>
      </c>
      <c r="K63" s="12">
        <v>0.16350500000000001</v>
      </c>
      <c r="L63" s="12">
        <v>0.27857999999999999</v>
      </c>
      <c r="M63" s="12">
        <v>0.16888</v>
      </c>
      <c r="N63" s="12">
        <v>7.3089999999999988E-2</v>
      </c>
      <c r="O63" s="12">
        <v>9.5790000000000014E-2</v>
      </c>
      <c r="P63" s="12">
        <v>5.5060000000000012E-2</v>
      </c>
      <c r="R63" s="72">
        <v>57763.799789516881</v>
      </c>
      <c r="S63" s="72">
        <v>4177378.9595151655</v>
      </c>
    </row>
    <row r="64" spans="1:19">
      <c r="A64" s="9">
        <v>1974</v>
      </c>
      <c r="B64" s="12">
        <v>0.31476249999999995</v>
      </c>
      <c r="C64" s="12">
        <v>0.68523750000000005</v>
      </c>
      <c r="D64" s="12">
        <v>0.51919999999999999</v>
      </c>
      <c r="E64" s="12">
        <v>0.24876000000000001</v>
      </c>
      <c r="F64" s="12">
        <v>0.17847000000000002</v>
      </c>
      <c r="G64" s="12">
        <v>7.9530000000000003E-2</v>
      </c>
      <c r="H64" s="12">
        <v>8.037992377651082E-2</v>
      </c>
      <c r="I64" s="12">
        <v>2.4210000000000002E-2</v>
      </c>
      <c r="J64" s="12">
        <v>0.43647750000000007</v>
      </c>
      <c r="K64" s="12">
        <v>0.16603750000000006</v>
      </c>
      <c r="L64" s="12">
        <v>0.27044000000000001</v>
      </c>
      <c r="M64" s="12">
        <v>0.16922999999999999</v>
      </c>
      <c r="N64" s="12">
        <v>7.0289999999999991E-2</v>
      </c>
      <c r="O64" s="12">
        <v>9.8940000000000014E-2</v>
      </c>
      <c r="P64" s="12">
        <v>5.5320000000000001E-2</v>
      </c>
      <c r="R64" s="72">
        <v>53295.732696959967</v>
      </c>
      <c r="S64" s="72">
        <v>3790814.2866847818</v>
      </c>
    </row>
    <row r="65" spans="1:19">
      <c r="A65" s="9">
        <v>1975</v>
      </c>
      <c r="B65" s="12">
        <v>0.31792249999999989</v>
      </c>
      <c r="C65" s="12">
        <v>0.68207750000000011</v>
      </c>
      <c r="D65" s="12">
        <v>0.52133000000000007</v>
      </c>
      <c r="E65" s="12">
        <v>0.24714000000000003</v>
      </c>
      <c r="F65" s="12">
        <v>0.17465000000000003</v>
      </c>
      <c r="G65" s="12">
        <v>7.597000000000001E-2</v>
      </c>
      <c r="H65" s="12">
        <v>7.6795590621097087E-2</v>
      </c>
      <c r="I65" s="12">
        <v>2.4160000000000001E-2</v>
      </c>
      <c r="J65" s="12">
        <v>0.43493750000000009</v>
      </c>
      <c r="K65" s="12">
        <v>0.16074750000000004</v>
      </c>
      <c r="L65" s="12">
        <v>0.27419000000000004</v>
      </c>
      <c r="M65" s="12">
        <v>0.17117000000000002</v>
      </c>
      <c r="N65" s="12">
        <v>7.2489999999999999E-2</v>
      </c>
      <c r="O65" s="12">
        <v>9.8680000000000018E-2</v>
      </c>
      <c r="P65" s="12">
        <v>5.1810000000000009E-2</v>
      </c>
      <c r="R65" s="72">
        <v>51383.213341952673</v>
      </c>
      <c r="S65" s="72">
        <v>3594889.5126319057</v>
      </c>
    </row>
    <row r="66" spans="1:19">
      <c r="A66" s="9">
        <v>1976</v>
      </c>
      <c r="B66" s="12">
        <v>0.32290499999999989</v>
      </c>
      <c r="C66" s="12">
        <v>0.67709500000000011</v>
      </c>
      <c r="D66" s="12">
        <v>0.50486000000000009</v>
      </c>
      <c r="E66" s="12">
        <v>0.23460000000000003</v>
      </c>
      <c r="F66" s="12">
        <v>0.16441</v>
      </c>
      <c r="G66" s="12">
        <v>7.1870000000000003E-2</v>
      </c>
      <c r="H66" s="12">
        <v>7.2641828797411573E-2</v>
      </c>
      <c r="I66" s="12">
        <v>2.2780000000000002E-2</v>
      </c>
      <c r="J66" s="12">
        <v>0.44249500000000008</v>
      </c>
      <c r="K66" s="12">
        <v>0.17223500000000003</v>
      </c>
      <c r="L66" s="12">
        <v>0.27026000000000006</v>
      </c>
      <c r="M66" s="12">
        <v>0.16273000000000004</v>
      </c>
      <c r="N66" s="12">
        <v>7.019000000000003E-2</v>
      </c>
      <c r="O66" s="12">
        <v>9.2539999999999997E-2</v>
      </c>
      <c r="P66" s="12">
        <v>4.9090000000000002E-2</v>
      </c>
      <c r="Q66" s="70"/>
      <c r="R66" s="72">
        <v>55080.5466227164</v>
      </c>
      <c r="S66" s="72">
        <v>3601587.653929282</v>
      </c>
    </row>
    <row r="67" spans="1:19">
      <c r="A67" s="9">
        <v>1977</v>
      </c>
      <c r="B67" s="12">
        <v>0.32815249999999985</v>
      </c>
      <c r="C67" s="12">
        <v>0.67184750000000015</v>
      </c>
      <c r="D67" s="12">
        <v>0.51241000000000003</v>
      </c>
      <c r="E67" s="12">
        <v>0.23906000000000002</v>
      </c>
      <c r="F67" s="12">
        <v>0.16799</v>
      </c>
      <c r="G67" s="12">
        <v>7.332000000000001E-2</v>
      </c>
      <c r="H67" s="12">
        <v>7.4300699777686774E-2</v>
      </c>
      <c r="I67" s="12">
        <v>2.2890000000000001E-2</v>
      </c>
      <c r="J67" s="12">
        <v>0.4327875000000001</v>
      </c>
      <c r="K67" s="12">
        <v>0.15943750000000012</v>
      </c>
      <c r="L67" s="12">
        <v>0.27334999999999998</v>
      </c>
      <c r="M67" s="12">
        <v>0.16574</v>
      </c>
      <c r="N67" s="12">
        <v>7.1070000000000022E-2</v>
      </c>
      <c r="O67" s="12">
        <v>9.466999999999999E-2</v>
      </c>
      <c r="P67" s="12">
        <v>5.043000000000001E-2</v>
      </c>
      <c r="Q67" s="70"/>
      <c r="R67" s="72">
        <v>57266.591835866122</v>
      </c>
      <c r="S67" s="72">
        <v>3754698.288098963</v>
      </c>
    </row>
    <row r="68" spans="1:19">
      <c r="A68" s="9">
        <v>1978</v>
      </c>
      <c r="B68" s="12">
        <v>0.33222999999999991</v>
      </c>
      <c r="C68" s="12">
        <v>0.66777000000000009</v>
      </c>
      <c r="D68" s="12">
        <v>0.49384000000000006</v>
      </c>
      <c r="E68" s="12">
        <v>0.22941000000000003</v>
      </c>
      <c r="F68" s="12">
        <v>0.16130000000000003</v>
      </c>
      <c r="G68" s="12">
        <v>7.0720000000000005E-2</v>
      </c>
      <c r="H68" s="12">
        <v>7.1813046203602932E-2</v>
      </c>
      <c r="I68" s="12">
        <v>2.2180000000000002E-2</v>
      </c>
      <c r="J68" s="12">
        <v>0.43836000000000008</v>
      </c>
      <c r="K68" s="12">
        <v>0.17393000000000003</v>
      </c>
      <c r="L68" s="12">
        <v>0.26443000000000005</v>
      </c>
      <c r="M68" s="12">
        <v>0.15869000000000003</v>
      </c>
      <c r="N68" s="12">
        <v>6.8110000000000004E-2</v>
      </c>
      <c r="O68" s="12">
        <v>9.0580000000000022E-2</v>
      </c>
      <c r="P68" s="12">
        <v>4.854E-2</v>
      </c>
      <c r="Q68" s="70"/>
      <c r="R68" s="72">
        <v>58945.894562230656</v>
      </c>
      <c r="S68" s="72">
        <v>3663275.4129275526</v>
      </c>
    </row>
    <row r="69" spans="1:19">
      <c r="A69" s="9">
        <v>1979</v>
      </c>
      <c r="B69" s="12">
        <v>0.32580999999999993</v>
      </c>
      <c r="C69" s="12">
        <v>0.67419000000000007</v>
      </c>
      <c r="D69" s="12">
        <v>0.51040000000000008</v>
      </c>
      <c r="E69" s="12">
        <v>0.24360000000000001</v>
      </c>
      <c r="F69" s="12">
        <v>0.17331000000000002</v>
      </c>
      <c r="G69" s="12">
        <v>7.8900000000000012E-2</v>
      </c>
      <c r="H69" s="12">
        <v>7.9790454127653093E-2</v>
      </c>
      <c r="I69" s="12">
        <v>2.6320000000000003E-2</v>
      </c>
      <c r="J69" s="12">
        <v>0.43059000000000003</v>
      </c>
      <c r="K69" s="12">
        <v>0.16378999999999999</v>
      </c>
      <c r="L69" s="12">
        <v>0.26680000000000004</v>
      </c>
      <c r="M69" s="12">
        <v>0.16470000000000001</v>
      </c>
      <c r="N69" s="12">
        <v>7.0289999999999991E-2</v>
      </c>
      <c r="O69" s="12">
        <v>9.4410000000000008E-2</v>
      </c>
      <c r="P69" s="12">
        <v>5.2580000000000009E-2</v>
      </c>
      <c r="Q69" s="70"/>
      <c r="R69" s="72">
        <v>59694.315430137802</v>
      </c>
      <c r="S69" s="72">
        <v>4016875.3920700457</v>
      </c>
    </row>
    <row r="70" spans="1:19">
      <c r="A70" s="9">
        <v>1980</v>
      </c>
      <c r="B70" s="12">
        <v>0.32869999999999999</v>
      </c>
      <c r="C70" s="12">
        <v>0.67130000000000001</v>
      </c>
      <c r="D70" s="12">
        <v>0.50713000000000008</v>
      </c>
      <c r="E70" s="12">
        <v>0.24341000000000002</v>
      </c>
      <c r="F70" s="12">
        <v>0.17432</v>
      </c>
      <c r="G70" s="12">
        <v>8.0190000000000011E-2</v>
      </c>
      <c r="H70" s="12">
        <v>8.0937505977132979E-2</v>
      </c>
      <c r="I70" s="12">
        <v>2.6000000000000002E-2</v>
      </c>
      <c r="J70" s="12">
        <v>0.42788999999999999</v>
      </c>
      <c r="K70" s="12">
        <v>0.16416999999999993</v>
      </c>
      <c r="L70" s="12">
        <v>0.26372000000000007</v>
      </c>
      <c r="M70" s="12">
        <v>0.16322</v>
      </c>
      <c r="N70" s="12">
        <v>6.9090000000000013E-2</v>
      </c>
      <c r="O70" s="12">
        <v>9.4129999999999991E-2</v>
      </c>
      <c r="P70" s="12">
        <v>5.4190000000000009E-2</v>
      </c>
      <c r="Q70" s="70"/>
      <c r="R70" s="72">
        <v>62433.429332494605</v>
      </c>
      <c r="S70" s="72">
        <v>4161006.671871087</v>
      </c>
    </row>
    <row r="71" spans="1:19">
      <c r="A71" s="9">
        <v>1981</v>
      </c>
      <c r="B71" s="12">
        <v>0.33046999999999993</v>
      </c>
      <c r="C71" s="12">
        <v>0.66953000000000007</v>
      </c>
      <c r="D71" s="12">
        <v>0.51073000000000002</v>
      </c>
      <c r="E71" s="12">
        <v>0.25287999999999999</v>
      </c>
      <c r="F71" s="12">
        <v>0.18494000000000002</v>
      </c>
      <c r="G71" s="12">
        <v>8.7650000000000006E-2</v>
      </c>
      <c r="H71" s="12">
        <v>8.8473522824653983E-2</v>
      </c>
      <c r="I71" s="12">
        <v>3.0010000000000002E-2</v>
      </c>
      <c r="J71" s="12">
        <v>0.41665000000000008</v>
      </c>
      <c r="K71" s="12">
        <v>0.15880000000000005</v>
      </c>
      <c r="L71" s="12">
        <v>0.25785000000000002</v>
      </c>
      <c r="M71" s="12">
        <v>0.16522999999999999</v>
      </c>
      <c r="N71" s="12">
        <v>6.7939999999999973E-2</v>
      </c>
      <c r="O71" s="12">
        <v>9.7290000000000015E-2</v>
      </c>
      <c r="P71" s="12">
        <v>5.7640000000000004E-2</v>
      </c>
      <c r="Q71" s="70"/>
      <c r="R71" s="72">
        <v>62815.149538955302</v>
      </c>
      <c r="S71" s="72">
        <v>4326028.2367143519</v>
      </c>
    </row>
    <row r="72" spans="1:19">
      <c r="A72" s="9">
        <v>1982</v>
      </c>
      <c r="B72" s="12">
        <v>0.3408699999999999</v>
      </c>
      <c r="C72" s="12">
        <v>0.6591300000000001</v>
      </c>
      <c r="D72" s="12">
        <v>0.50460000000000005</v>
      </c>
      <c r="E72" s="12">
        <v>0.25663000000000002</v>
      </c>
      <c r="F72" s="12">
        <v>0.19031000000000001</v>
      </c>
      <c r="G72" s="12">
        <v>9.4160000000000008E-2</v>
      </c>
      <c r="H72" s="12">
        <v>9.4873314881808793E-2</v>
      </c>
      <c r="I72" s="12">
        <v>3.2510000000000004E-2</v>
      </c>
      <c r="J72" s="12">
        <v>0.40250000000000008</v>
      </c>
      <c r="K72" s="12">
        <v>0.15453000000000006</v>
      </c>
      <c r="L72" s="12">
        <v>0.24797000000000002</v>
      </c>
      <c r="M72" s="12">
        <v>0.16247</v>
      </c>
      <c r="N72" s="12">
        <v>6.6320000000000018E-2</v>
      </c>
      <c r="O72" s="12">
        <v>9.6149999999999999E-2</v>
      </c>
      <c r="P72" s="12">
        <v>6.1650000000000003E-2</v>
      </c>
      <c r="Q72" s="70"/>
      <c r="R72" s="72">
        <v>64735.820690166656</v>
      </c>
      <c r="S72" s="72">
        <v>4386375.5382831385</v>
      </c>
    </row>
    <row r="73" spans="1:19">
      <c r="A73" s="9">
        <v>1983</v>
      </c>
      <c r="B73" s="12">
        <v>0.34995999999999994</v>
      </c>
      <c r="C73" s="12">
        <v>0.65004000000000006</v>
      </c>
      <c r="D73" s="12">
        <v>0.49377000000000004</v>
      </c>
      <c r="E73" s="12">
        <v>0.24722000000000002</v>
      </c>
      <c r="F73" s="12">
        <v>0.18240000000000001</v>
      </c>
      <c r="G73" s="12">
        <v>8.9380000000000001E-2</v>
      </c>
      <c r="H73" s="12">
        <v>8.9951031292719572E-2</v>
      </c>
      <c r="I73" s="12">
        <v>3.1100000000000003E-2</v>
      </c>
      <c r="J73" s="12">
        <v>0.40282000000000007</v>
      </c>
      <c r="K73" s="12">
        <v>0.15627000000000002</v>
      </c>
      <c r="L73" s="12">
        <v>0.24655000000000002</v>
      </c>
      <c r="M73" s="12">
        <v>0.15784000000000004</v>
      </c>
      <c r="N73" s="12">
        <v>6.4820000000000016E-2</v>
      </c>
      <c r="O73" s="12">
        <v>9.3020000000000005E-2</v>
      </c>
      <c r="P73" s="12">
        <v>5.8279999999999998E-2</v>
      </c>
      <c r="Q73" s="70"/>
      <c r="R73" s="72">
        <v>67837.071045105651</v>
      </c>
      <c r="S73" s="72">
        <v>4312953.6613881355</v>
      </c>
    </row>
    <row r="74" spans="1:19">
      <c r="A74" s="9">
        <v>1984</v>
      </c>
      <c r="B74" s="12">
        <v>0.35617999999999994</v>
      </c>
      <c r="C74" s="12">
        <v>0.64382000000000006</v>
      </c>
      <c r="D74" s="12">
        <v>0.48963000000000007</v>
      </c>
      <c r="E74" s="12">
        <v>0.24809000000000003</v>
      </c>
      <c r="F74" s="12">
        <v>0.18474000000000002</v>
      </c>
      <c r="G74" s="12">
        <v>9.3070000000000014E-2</v>
      </c>
      <c r="H74" s="12">
        <v>9.3671928310576691E-2</v>
      </c>
      <c r="I74" s="12">
        <v>3.3620000000000004E-2</v>
      </c>
      <c r="J74" s="12">
        <v>0.39573000000000003</v>
      </c>
      <c r="K74" s="12">
        <v>0.15418999999999999</v>
      </c>
      <c r="L74" s="12">
        <v>0.24154000000000003</v>
      </c>
      <c r="M74" s="12">
        <v>0.15502000000000002</v>
      </c>
      <c r="N74" s="12">
        <v>6.3350000000000017E-2</v>
      </c>
      <c r="O74" s="12">
        <v>9.1670000000000001E-2</v>
      </c>
      <c r="P74" s="12">
        <v>5.945000000000001E-2</v>
      </c>
      <c r="Q74" s="70"/>
      <c r="R74" s="72">
        <v>70831.235360268489</v>
      </c>
      <c r="S74" s="72">
        <v>4440246.241360018</v>
      </c>
    </row>
    <row r="75" spans="1:19">
      <c r="A75" s="9">
        <v>1985</v>
      </c>
      <c r="B75" s="12">
        <v>0.36315999999999993</v>
      </c>
      <c r="C75" s="12">
        <v>0.63684000000000007</v>
      </c>
      <c r="D75" s="12">
        <v>0.48637000000000002</v>
      </c>
      <c r="E75" s="12">
        <v>0.25073000000000001</v>
      </c>
      <c r="F75" s="12">
        <v>0.18869000000000002</v>
      </c>
      <c r="G75" s="12">
        <v>9.6600000000000005E-2</v>
      </c>
      <c r="H75" s="12">
        <v>9.774631400762071E-2</v>
      </c>
      <c r="I75" s="12">
        <v>3.5710000000000006E-2</v>
      </c>
      <c r="J75" s="12">
        <v>0.38611000000000006</v>
      </c>
      <c r="K75" s="12">
        <v>0.15047000000000005</v>
      </c>
      <c r="L75" s="12">
        <v>0.23564000000000002</v>
      </c>
      <c r="M75" s="12">
        <v>0.15412999999999999</v>
      </c>
      <c r="N75" s="12">
        <v>6.2039999999999984E-2</v>
      </c>
      <c r="O75" s="12">
        <v>9.2090000000000019E-2</v>
      </c>
      <c r="P75" s="12">
        <v>6.089E-2</v>
      </c>
      <c r="Q75" s="70"/>
      <c r="R75" s="72">
        <v>76221.655304663902</v>
      </c>
      <c r="S75" s="72">
        <v>4736190.6793381833</v>
      </c>
    </row>
    <row r="76" spans="1:19">
      <c r="A76" s="9">
        <v>1986</v>
      </c>
      <c r="B76" s="12">
        <v>0.36385999999999996</v>
      </c>
      <c r="C76" s="12">
        <v>0.63614000000000004</v>
      </c>
      <c r="D76" s="12">
        <v>0.48647000000000001</v>
      </c>
      <c r="E76" s="12">
        <v>0.25108000000000003</v>
      </c>
      <c r="F76" s="12">
        <v>0.18825000000000003</v>
      </c>
      <c r="G76" s="12">
        <v>9.2930000000000013E-2</v>
      </c>
      <c r="H76" s="12">
        <v>9.3548562621278586E-2</v>
      </c>
      <c r="I76" s="12">
        <v>3.4070000000000003E-2</v>
      </c>
      <c r="J76" s="12">
        <v>0.38506000000000001</v>
      </c>
      <c r="K76" s="12">
        <v>0.14967000000000003</v>
      </c>
      <c r="L76" s="12">
        <v>0.23538999999999999</v>
      </c>
      <c r="M76" s="12">
        <v>0.15815000000000001</v>
      </c>
      <c r="N76" s="12">
        <v>6.2829999999999997E-2</v>
      </c>
      <c r="O76" s="12">
        <v>9.5320000000000016E-2</v>
      </c>
      <c r="P76" s="12">
        <v>5.886000000000001E-2</v>
      </c>
      <c r="Q76" s="70"/>
      <c r="R76" s="72">
        <v>82184.31242098572</v>
      </c>
      <c r="S76" s="72">
        <v>5103983.2480610637</v>
      </c>
    </row>
    <row r="77" spans="1:19">
      <c r="A77" s="9">
        <v>1987</v>
      </c>
      <c r="B77" s="12">
        <v>0.35746</v>
      </c>
      <c r="C77" s="12">
        <v>0.64254</v>
      </c>
      <c r="D77" s="12">
        <v>0.49508000000000002</v>
      </c>
      <c r="E77" s="12">
        <v>0.26159000000000004</v>
      </c>
      <c r="F77" s="12">
        <v>0.19726000000000002</v>
      </c>
      <c r="G77" s="12">
        <v>0.10150000000000001</v>
      </c>
      <c r="H77" s="12">
        <v>0.10272477450239093</v>
      </c>
      <c r="I77" s="12">
        <v>3.7320000000000006E-2</v>
      </c>
      <c r="J77" s="12">
        <v>0.38094999999999996</v>
      </c>
      <c r="K77" s="12">
        <v>0.14745999999999998</v>
      </c>
      <c r="L77" s="12">
        <v>0.23348999999999998</v>
      </c>
      <c r="M77" s="12">
        <v>0.16009000000000004</v>
      </c>
      <c r="N77" s="12">
        <v>6.4330000000000026E-2</v>
      </c>
      <c r="O77" s="12">
        <v>9.5760000000000012E-2</v>
      </c>
      <c r="P77" s="12">
        <v>6.4180000000000001E-2</v>
      </c>
      <c r="Q77" s="70"/>
      <c r="R77" s="72">
        <v>83967.099376393569</v>
      </c>
      <c r="S77" s="72">
        <v>5530257.4199305419</v>
      </c>
    </row>
    <row r="78" spans="1:19">
      <c r="A78" s="9">
        <v>1988</v>
      </c>
      <c r="B78" s="12">
        <v>0.34661999999999993</v>
      </c>
      <c r="C78" s="12">
        <v>0.65338000000000007</v>
      </c>
      <c r="D78" s="12">
        <v>0.50858000000000003</v>
      </c>
      <c r="E78" s="12">
        <v>0.27934000000000003</v>
      </c>
      <c r="F78" s="12">
        <v>0.21503000000000003</v>
      </c>
      <c r="G78" s="12">
        <v>0.11631000000000001</v>
      </c>
      <c r="H78" s="12">
        <v>0.11789561873963177</v>
      </c>
      <c r="I78" s="12">
        <v>4.4350000000000001E-2</v>
      </c>
      <c r="J78" s="12">
        <v>0.37404000000000004</v>
      </c>
      <c r="K78" s="12">
        <v>0.14480000000000004</v>
      </c>
      <c r="L78" s="12">
        <v>0.22924</v>
      </c>
      <c r="M78" s="12">
        <v>0.16303000000000001</v>
      </c>
      <c r="N78" s="12">
        <v>6.4310000000000006E-2</v>
      </c>
      <c r="O78" s="12">
        <v>9.8720000000000016E-2</v>
      </c>
      <c r="P78" s="12">
        <v>7.196000000000001E-2</v>
      </c>
      <c r="Q78" s="70"/>
      <c r="R78" s="72">
        <v>83402.002675758864</v>
      </c>
      <c r="S78" s="72">
        <v>6049207.7447065478</v>
      </c>
    </row>
    <row r="79" spans="1:19">
      <c r="A79" s="9">
        <v>1989</v>
      </c>
      <c r="B79" s="12">
        <v>0.34766999999999992</v>
      </c>
      <c r="C79" s="12">
        <v>0.65233000000000008</v>
      </c>
      <c r="D79" s="12">
        <v>0.5075900000000001</v>
      </c>
      <c r="E79" s="12">
        <v>0.27807000000000004</v>
      </c>
      <c r="F79" s="12">
        <v>0.21418000000000001</v>
      </c>
      <c r="G79" s="12">
        <v>0.11501000000000001</v>
      </c>
      <c r="H79" s="12">
        <v>0.11661103810196038</v>
      </c>
      <c r="I79" s="12">
        <v>4.3340000000000004E-2</v>
      </c>
      <c r="J79" s="12">
        <v>0.37426000000000004</v>
      </c>
      <c r="K79" s="12">
        <v>0.14473999999999998</v>
      </c>
      <c r="L79" s="12">
        <v>0.22952000000000006</v>
      </c>
      <c r="M79" s="12">
        <v>0.16306000000000004</v>
      </c>
      <c r="N79" s="12">
        <v>6.389000000000003E-2</v>
      </c>
      <c r="O79" s="12">
        <v>9.9169999999999994E-2</v>
      </c>
      <c r="P79" s="12">
        <v>7.1670000000000011E-2</v>
      </c>
      <c r="Q79" s="70"/>
      <c r="R79" s="72">
        <v>86446.358459909476</v>
      </c>
      <c r="S79" s="72">
        <v>6222660.8586453637</v>
      </c>
    </row>
    <row r="80" spans="1:19">
      <c r="A80" s="9">
        <v>1990</v>
      </c>
      <c r="B80" s="12">
        <v>0.34265999999999996</v>
      </c>
      <c r="C80" s="12">
        <v>0.65734000000000004</v>
      </c>
      <c r="D80" s="12">
        <v>0.51163000000000003</v>
      </c>
      <c r="E80" s="12">
        <v>0.28127000000000002</v>
      </c>
      <c r="F80" s="12">
        <v>0.21744000000000002</v>
      </c>
      <c r="G80" s="12">
        <v>0.1169</v>
      </c>
      <c r="H80" s="12">
        <v>0.11873466152088959</v>
      </c>
      <c r="I80" s="12">
        <v>4.4580000000000002E-2</v>
      </c>
      <c r="J80" s="12">
        <v>0.37607000000000002</v>
      </c>
      <c r="K80" s="12">
        <v>0.14571000000000001</v>
      </c>
      <c r="L80" s="12">
        <v>0.23036000000000001</v>
      </c>
      <c r="M80" s="12">
        <v>0.16437000000000002</v>
      </c>
      <c r="N80" s="12">
        <v>6.3829999999999998E-2</v>
      </c>
      <c r="O80" s="12">
        <v>0.10054000000000002</v>
      </c>
      <c r="P80" s="12">
        <v>7.2319999999999995E-2</v>
      </c>
      <c r="Q80" s="70"/>
      <c r="R80" s="72">
        <v>84968.286661995386</v>
      </c>
      <c r="S80" s="72">
        <v>6277104.7074293774</v>
      </c>
    </row>
    <row r="81" spans="1:19">
      <c r="A81" s="9">
        <v>1991</v>
      </c>
      <c r="B81" s="12">
        <v>0.34501999999999999</v>
      </c>
      <c r="C81" s="12">
        <v>0.65498000000000001</v>
      </c>
      <c r="D81" s="12">
        <v>0.50997000000000003</v>
      </c>
      <c r="E81" s="12">
        <v>0.27616000000000002</v>
      </c>
      <c r="F81" s="12">
        <v>0.21070000000000003</v>
      </c>
      <c r="G81" s="12">
        <v>0.11177000000000001</v>
      </c>
      <c r="H81" s="12">
        <v>0.11396200941608887</v>
      </c>
      <c r="I81" s="12">
        <v>4.2530000000000005E-2</v>
      </c>
      <c r="J81" s="12">
        <v>0.37881999999999999</v>
      </c>
      <c r="K81" s="12">
        <v>0.14500999999999997</v>
      </c>
      <c r="L81" s="12">
        <v>0.23381000000000002</v>
      </c>
      <c r="M81" s="12">
        <v>0.16439000000000001</v>
      </c>
      <c r="N81" s="12">
        <v>6.545999999999999E-2</v>
      </c>
      <c r="O81" s="12">
        <v>9.8930000000000018E-2</v>
      </c>
      <c r="P81" s="12">
        <v>6.9239999999999996E-2</v>
      </c>
      <c r="Q81" s="70"/>
      <c r="R81" s="72">
        <v>86028.352077046002</v>
      </c>
      <c r="S81" s="72">
        <v>6197272.8359623561</v>
      </c>
    </row>
    <row r="82" spans="1:19">
      <c r="A82" s="9">
        <v>1992</v>
      </c>
      <c r="B82" s="12">
        <v>0.32904999999999995</v>
      </c>
      <c r="C82" s="12">
        <v>0.67095000000000005</v>
      </c>
      <c r="D82" s="12">
        <v>0.52676000000000001</v>
      </c>
      <c r="E82" s="12">
        <v>0.29193000000000002</v>
      </c>
      <c r="F82" s="12">
        <v>0.22561</v>
      </c>
      <c r="G82" s="12">
        <v>0.12195000000000002</v>
      </c>
      <c r="H82" s="12">
        <v>0.12420564341154255</v>
      </c>
      <c r="I82" s="12">
        <v>4.8380000000000006E-2</v>
      </c>
      <c r="J82" s="12">
        <v>0.37902000000000002</v>
      </c>
      <c r="K82" s="12">
        <v>0.14419000000000004</v>
      </c>
      <c r="L82" s="12">
        <v>0.23482999999999998</v>
      </c>
      <c r="M82" s="12">
        <v>0.16998000000000002</v>
      </c>
      <c r="N82" s="12">
        <v>6.6320000000000018E-2</v>
      </c>
      <c r="O82" s="12">
        <v>0.10365999999999999</v>
      </c>
      <c r="P82" s="12">
        <v>7.357000000000001E-2</v>
      </c>
      <c r="Q82" s="70"/>
      <c r="R82" s="72">
        <v>84112.132283094135</v>
      </c>
      <c r="S82" s="72">
        <v>6716112.8398916014</v>
      </c>
    </row>
    <row r="83" spans="1:19">
      <c r="A83" s="9">
        <v>1993</v>
      </c>
      <c r="B83" s="12">
        <v>0.32541999999999993</v>
      </c>
      <c r="C83" s="12">
        <v>0.67458000000000007</v>
      </c>
      <c r="D83" s="12">
        <v>0.53025</v>
      </c>
      <c r="E83" s="12">
        <v>0.29460000000000003</v>
      </c>
      <c r="F83" s="12">
        <v>0.22796000000000002</v>
      </c>
      <c r="G83" s="12">
        <v>0.12464000000000001</v>
      </c>
      <c r="H83" s="12">
        <v>0.12709747036847857</v>
      </c>
      <c r="I83" s="12">
        <v>4.9820000000000003E-2</v>
      </c>
      <c r="J83" s="12">
        <v>0.37998000000000004</v>
      </c>
      <c r="K83" s="12">
        <v>0.14433000000000007</v>
      </c>
      <c r="L83" s="12">
        <v>0.23564999999999997</v>
      </c>
      <c r="M83" s="12">
        <v>0.16996</v>
      </c>
      <c r="N83" s="12">
        <v>6.6640000000000005E-2</v>
      </c>
      <c r="O83" s="12">
        <v>0.10332000000000001</v>
      </c>
      <c r="P83" s="12">
        <v>7.4820000000000011E-2</v>
      </c>
      <c r="Q83" s="70"/>
      <c r="R83" s="72">
        <v>84642.344279385245</v>
      </c>
      <c r="S83" s="72">
        <v>6896340.4714634055</v>
      </c>
    </row>
    <row r="84" spans="1:19">
      <c r="A84" s="9">
        <v>1994</v>
      </c>
      <c r="B84" s="12">
        <v>0.32623999999999997</v>
      </c>
      <c r="C84" s="12">
        <v>0.67376000000000003</v>
      </c>
      <c r="D84" s="12">
        <v>0.52962000000000009</v>
      </c>
      <c r="E84" s="12">
        <v>0.29167000000000004</v>
      </c>
      <c r="F84" s="12">
        <v>0.22460000000000002</v>
      </c>
      <c r="G84" s="12">
        <v>0.12100000000000001</v>
      </c>
      <c r="H84" s="12">
        <v>0.12346503181127502</v>
      </c>
      <c r="I84" s="12">
        <v>4.7050000000000002E-2</v>
      </c>
      <c r="J84" s="12">
        <v>0.38208999999999999</v>
      </c>
      <c r="K84" s="12">
        <v>0.14413999999999993</v>
      </c>
      <c r="L84" s="12">
        <v>0.23795000000000005</v>
      </c>
      <c r="M84" s="12">
        <v>0.17067000000000004</v>
      </c>
      <c r="N84" s="12">
        <v>6.7070000000000018E-2</v>
      </c>
      <c r="O84" s="12">
        <v>0.10360000000000001</v>
      </c>
      <c r="P84" s="12">
        <v>7.3950000000000016E-2</v>
      </c>
      <c r="Q84" s="70"/>
      <c r="R84" s="72">
        <v>86114.891692215358</v>
      </c>
      <c r="S84" s="72">
        <v>6929075.9606061839</v>
      </c>
    </row>
    <row r="85" spans="1:19">
      <c r="A85" s="9">
        <v>1995</v>
      </c>
      <c r="B85" s="12">
        <v>0.32391999999999999</v>
      </c>
      <c r="C85" s="12">
        <v>0.67608000000000001</v>
      </c>
      <c r="D85" s="12">
        <v>0.53148000000000006</v>
      </c>
      <c r="E85" s="12">
        <v>0.29465000000000002</v>
      </c>
      <c r="F85" s="12">
        <v>0.22767000000000001</v>
      </c>
      <c r="G85" s="12">
        <v>0.12345</v>
      </c>
      <c r="H85" s="12">
        <v>0.12610425081883253</v>
      </c>
      <c r="I85" s="12">
        <v>4.8350000000000004E-2</v>
      </c>
      <c r="J85" s="12">
        <v>0.38142999999999999</v>
      </c>
      <c r="K85" s="12">
        <v>0.14459999999999995</v>
      </c>
      <c r="L85" s="12">
        <v>0.23683000000000004</v>
      </c>
      <c r="M85" s="12">
        <v>0.17120000000000002</v>
      </c>
      <c r="N85" s="12">
        <v>6.6980000000000012E-2</v>
      </c>
      <c r="O85" s="12">
        <v>0.10422000000000001</v>
      </c>
      <c r="P85" s="12">
        <v>7.51E-2</v>
      </c>
      <c r="Q85" s="70"/>
      <c r="R85" s="72">
        <v>88690.353713813092</v>
      </c>
      <c r="S85" s="72">
        <v>7260851.8923183279</v>
      </c>
    </row>
    <row r="86" spans="1:19">
      <c r="A86" s="9">
        <v>1996</v>
      </c>
      <c r="B86" s="12">
        <v>0.31967997550964355</v>
      </c>
      <c r="C86" s="12">
        <v>0.68032002449035645</v>
      </c>
      <c r="D86" s="12">
        <v>0.53747999668121338</v>
      </c>
      <c r="E86" s="12">
        <v>0.30274999141693115</v>
      </c>
      <c r="F86" s="12">
        <v>0.23593999445438385</v>
      </c>
      <c r="G86" s="12">
        <v>0.1315699964761734</v>
      </c>
      <c r="H86" s="12">
        <v>0.13412576110190391</v>
      </c>
      <c r="I86" s="12">
        <v>5.3840000182390213E-2</v>
      </c>
      <c r="J86" s="12">
        <v>0.37757003307342529</v>
      </c>
      <c r="K86" s="12">
        <v>0.14284002780914307</v>
      </c>
      <c r="L86" s="12">
        <v>0.23473000526428223</v>
      </c>
      <c r="M86" s="12">
        <v>0.17117999494075775</v>
      </c>
      <c r="N86" s="12">
        <v>6.6809996962547302E-2</v>
      </c>
      <c r="O86" s="12">
        <v>0.10436999797821045</v>
      </c>
      <c r="P86" s="12">
        <v>7.7729996293783188E-2</v>
      </c>
      <c r="Q86" s="70"/>
      <c r="R86" s="72">
        <v>92302.740576532349</v>
      </c>
      <c r="S86" s="72">
        <v>7867301.8181632292</v>
      </c>
    </row>
    <row r="87" spans="1:19">
      <c r="A87" s="9">
        <v>1997</v>
      </c>
      <c r="B87" s="12">
        <v>0.31393998861312866</v>
      </c>
      <c r="C87" s="12">
        <v>0.68606001138687134</v>
      </c>
      <c r="D87" s="12">
        <v>0.54510998725891113</v>
      </c>
      <c r="E87" s="12">
        <v>0.31237000226974487</v>
      </c>
      <c r="F87" s="12">
        <v>0.24542999267578125</v>
      </c>
      <c r="G87" s="12">
        <v>0.13940000534057617</v>
      </c>
      <c r="H87" s="12">
        <v>0.14239457242902026</v>
      </c>
      <c r="I87" s="12">
        <v>5.7029999792575836E-2</v>
      </c>
      <c r="J87" s="12">
        <v>0.37369000911712646</v>
      </c>
      <c r="K87" s="12">
        <v>0.14095002412796021</v>
      </c>
      <c r="L87" s="12">
        <v>0.23273998498916626</v>
      </c>
      <c r="M87" s="12">
        <v>0.1729699969291687</v>
      </c>
      <c r="N87" s="12">
        <v>6.6940009593963623E-2</v>
      </c>
      <c r="O87" s="12">
        <v>0.10602998733520508</v>
      </c>
      <c r="P87" s="12">
        <v>8.2370005548000336E-2</v>
      </c>
      <c r="Q87" s="70"/>
      <c r="R87" s="72">
        <v>96719.13737128138</v>
      </c>
      <c r="S87" s="72">
        <v>8661190.8104778286</v>
      </c>
    </row>
    <row r="88" spans="1:19">
      <c r="A88" s="9">
        <v>1998</v>
      </c>
      <c r="B88" s="12">
        <v>0.30831998586654663</v>
      </c>
      <c r="C88" s="12">
        <v>0.69168001413345337</v>
      </c>
      <c r="D88" s="12">
        <v>0.55409002304077148</v>
      </c>
      <c r="E88" s="12">
        <v>0.32289999723434448</v>
      </c>
      <c r="F88" s="12">
        <v>0.25440999865531921</v>
      </c>
      <c r="G88" s="12">
        <v>0.14519000053405762</v>
      </c>
      <c r="H88" s="12">
        <v>0.14839293493885719</v>
      </c>
      <c r="I88" s="12">
        <v>5.9289999306201935E-2</v>
      </c>
      <c r="J88" s="12">
        <v>0.36878001689910889</v>
      </c>
      <c r="K88" s="12">
        <v>0.13758999109268188</v>
      </c>
      <c r="L88" s="12">
        <v>0.231190025806427</v>
      </c>
      <c r="M88" s="12">
        <v>0.17770999670028687</v>
      </c>
      <c r="N88" s="12">
        <v>6.8489998579025269E-2</v>
      </c>
      <c r="O88" s="12">
        <v>0.1092199981212616</v>
      </c>
      <c r="P88" s="12">
        <v>8.5900001227855682E-2</v>
      </c>
      <c r="Q88" s="70"/>
      <c r="R88" s="72">
        <v>104473.62448450932</v>
      </c>
      <c r="S88" s="72">
        <v>9847262.9550977293</v>
      </c>
    </row>
    <row r="89" spans="1:19">
      <c r="A89" s="9">
        <v>1999</v>
      </c>
      <c r="B89" s="12">
        <v>0.30482000112533569</v>
      </c>
      <c r="C89" s="12">
        <v>0.69517999887466431</v>
      </c>
      <c r="D89" s="12">
        <v>0.56020998954772949</v>
      </c>
      <c r="E89" s="12">
        <v>0.3330099880695343</v>
      </c>
      <c r="F89" s="12">
        <v>0.26335999369621277</v>
      </c>
      <c r="G89" s="12">
        <v>0.15029999613761902</v>
      </c>
      <c r="H89" s="12">
        <v>0.15334375025814176</v>
      </c>
      <c r="I89" s="12">
        <v>6.2160000205039978E-2</v>
      </c>
      <c r="J89" s="12">
        <v>0.36217001080513</v>
      </c>
      <c r="K89" s="12">
        <v>0.13497000932693481</v>
      </c>
      <c r="L89" s="12">
        <v>0.22720000147819519</v>
      </c>
      <c r="M89" s="12">
        <v>0.18270999193191528</v>
      </c>
      <c r="N89" s="12">
        <v>6.9649994373321533E-2</v>
      </c>
      <c r="O89" s="12">
        <v>0.11305999755859375</v>
      </c>
      <c r="P89" s="12">
        <v>8.8139995932579041E-2</v>
      </c>
      <c r="Q89" s="70"/>
      <c r="R89" s="72">
        <v>114340.23836823125</v>
      </c>
      <c r="S89" s="72">
        <v>11242305.999236098</v>
      </c>
    </row>
    <row r="90" spans="1:19">
      <c r="A90" s="9">
        <v>2000</v>
      </c>
      <c r="B90" s="12">
        <v>0.30153000354766846</v>
      </c>
      <c r="C90" s="12">
        <v>0.69846999645233154</v>
      </c>
      <c r="D90" s="12">
        <v>0.56634998321533203</v>
      </c>
      <c r="E90" s="12">
        <v>0.3414900004863739</v>
      </c>
      <c r="F90" s="12">
        <v>0.27318000793457031</v>
      </c>
      <c r="G90" s="12">
        <v>0.1598999947309494</v>
      </c>
      <c r="H90" s="12">
        <v>0.16303016458778674</v>
      </c>
      <c r="I90" s="12">
        <v>6.9200001657009125E-2</v>
      </c>
      <c r="J90" s="12">
        <v>0.35697999596595764</v>
      </c>
      <c r="K90" s="12">
        <v>0.13212001323699951</v>
      </c>
      <c r="L90" s="12">
        <v>0.22485998272895813</v>
      </c>
      <c r="M90" s="12">
        <v>0.1815900057554245</v>
      </c>
      <c r="N90" s="12">
        <v>6.8309992551803589E-2</v>
      </c>
      <c r="O90" s="12">
        <v>0.11328001320362091</v>
      </c>
      <c r="P90" s="12">
        <v>9.0699993073940277E-2</v>
      </c>
      <c r="Q90" s="70"/>
      <c r="R90" s="72">
        <v>116025.26354776078</v>
      </c>
      <c r="S90" s="72">
        <v>11826126.805050598</v>
      </c>
    </row>
    <row r="91" spans="1:19">
      <c r="A91" s="9">
        <v>2001</v>
      </c>
      <c r="B91" s="12">
        <v>0.30796998739242554</v>
      </c>
      <c r="C91" s="12">
        <v>0.69203001260757446</v>
      </c>
      <c r="D91" s="12">
        <v>0.55753999948501587</v>
      </c>
      <c r="E91" s="12">
        <v>0.33237001299858093</v>
      </c>
      <c r="F91" s="12">
        <v>0.26545000076293945</v>
      </c>
      <c r="G91" s="12">
        <v>0.15710000693798065</v>
      </c>
      <c r="H91" s="12">
        <v>0.16161988720548084</v>
      </c>
      <c r="I91" s="12">
        <v>6.9930002093315125E-2</v>
      </c>
      <c r="J91" s="12">
        <v>0.35965999960899353</v>
      </c>
      <c r="K91" s="12">
        <v>0.13449001312255859</v>
      </c>
      <c r="L91" s="12">
        <v>0.22516998648643494</v>
      </c>
      <c r="M91" s="12">
        <v>0.17527000606060028</v>
      </c>
      <c r="N91" s="12">
        <v>6.6920012235641479E-2</v>
      </c>
      <c r="O91" s="12">
        <v>0.1083499938249588</v>
      </c>
      <c r="P91" s="12">
        <v>8.7170004844665527E-2</v>
      </c>
      <c r="Q91" s="70"/>
      <c r="R91" s="72">
        <v>113238.14500056997</v>
      </c>
      <c r="S91" s="72">
        <v>10998885.845988208</v>
      </c>
    </row>
    <row r="92" spans="1:19">
      <c r="A92" s="9">
        <v>2002</v>
      </c>
      <c r="B92" s="12">
        <v>0.30980002880096436</v>
      </c>
      <c r="C92" s="12">
        <v>0.69019997119903564</v>
      </c>
      <c r="D92" s="12">
        <v>0.55216997861862183</v>
      </c>
      <c r="E92" s="12">
        <v>0.32023000717163086</v>
      </c>
      <c r="F92" s="12">
        <v>0.25246000289916992</v>
      </c>
      <c r="G92" s="12">
        <v>0.14546999335289001</v>
      </c>
      <c r="H92" s="12">
        <v>0.15029826381781347</v>
      </c>
      <c r="I92" s="12">
        <v>6.2980003654956818E-2</v>
      </c>
      <c r="J92" s="12">
        <v>0.36996996402740479</v>
      </c>
      <c r="K92" s="12">
        <v>0.13802999258041382</v>
      </c>
      <c r="L92" s="12">
        <v>0.23193997144699097</v>
      </c>
      <c r="M92" s="12">
        <v>0.17476001381874084</v>
      </c>
      <c r="N92" s="12">
        <v>6.7770004272460938E-2</v>
      </c>
      <c r="O92" s="12">
        <v>0.10699000954627991</v>
      </c>
      <c r="P92" s="12">
        <v>8.2489989697933197E-2</v>
      </c>
      <c r="Q92" s="70"/>
      <c r="R92" s="72">
        <v>107977.41688822025</v>
      </c>
      <c r="S92" s="72">
        <v>10045140.475449558</v>
      </c>
    </row>
    <row r="93" spans="1:19">
      <c r="A93" s="9">
        <v>2003</v>
      </c>
      <c r="B93" s="12">
        <v>0.30729001760482788</v>
      </c>
      <c r="C93" s="12">
        <v>0.69270998239517212</v>
      </c>
      <c r="D93" s="12">
        <v>0.5546799898147583</v>
      </c>
      <c r="E93" s="12">
        <v>0.32295998930931091</v>
      </c>
      <c r="F93" s="12">
        <v>0.25404000282287598</v>
      </c>
      <c r="G93" s="12">
        <v>0.14672000706195831</v>
      </c>
      <c r="H93" s="12">
        <v>0.1516950327921813</v>
      </c>
      <c r="I93" s="12">
        <v>6.5020002424716949E-2</v>
      </c>
      <c r="J93" s="12">
        <v>0.36974999308586121</v>
      </c>
      <c r="K93" s="12">
        <v>0.13802999258041382</v>
      </c>
      <c r="L93" s="12">
        <v>0.23172000050544739</v>
      </c>
      <c r="M93" s="12">
        <v>0.1762399822473526</v>
      </c>
      <c r="N93" s="12">
        <v>6.8919986486434937E-2</v>
      </c>
      <c r="O93" s="12">
        <v>0.10731999576091766</v>
      </c>
      <c r="P93" s="12">
        <v>8.1700004637241364E-2</v>
      </c>
      <c r="Q93" s="70"/>
      <c r="R93" s="72">
        <v>109404.52110503787</v>
      </c>
      <c r="S93" s="72">
        <v>10348515.359428441</v>
      </c>
    </row>
    <row r="94" spans="1:19">
      <c r="A94" s="9">
        <v>2004</v>
      </c>
      <c r="B94" s="12">
        <v>0.30027997493743896</v>
      </c>
      <c r="C94" s="12">
        <v>0.69972002506256104</v>
      </c>
      <c r="D94" s="12">
        <v>0.56467998027801514</v>
      </c>
      <c r="E94" s="12">
        <v>0.33535999059677124</v>
      </c>
      <c r="F94" s="12">
        <v>0.26684999465942383</v>
      </c>
      <c r="G94" s="12">
        <v>0.15621000528335571</v>
      </c>
      <c r="H94" s="12">
        <v>0.16086927486075994</v>
      </c>
      <c r="I94" s="12">
        <v>7.0189997553825378E-2</v>
      </c>
      <c r="J94" s="12">
        <v>0.36436003446578979</v>
      </c>
      <c r="K94" s="12">
        <v>0.1350400447845459</v>
      </c>
      <c r="L94" s="12">
        <v>0.2293199896812439</v>
      </c>
      <c r="M94" s="12">
        <v>0.17914998531341553</v>
      </c>
      <c r="N94" s="12">
        <v>6.8509995937347412E-2</v>
      </c>
      <c r="O94" s="12">
        <v>0.11063998937606812</v>
      </c>
      <c r="P94" s="12">
        <v>8.6020007729530334E-2</v>
      </c>
      <c r="Q94" s="70"/>
      <c r="R94" s="72">
        <v>117929.87257016714</v>
      </c>
      <c r="S94" s="72">
        <v>11853625.892970208</v>
      </c>
    </row>
    <row r="95" spans="1:19">
      <c r="A95" s="9">
        <v>2005</v>
      </c>
      <c r="B95" s="12">
        <v>0.30058997869491577</v>
      </c>
      <c r="C95" s="12">
        <v>0.69941002130508423</v>
      </c>
      <c r="D95" s="12">
        <v>0.5654900074005127</v>
      </c>
      <c r="E95" s="12">
        <v>0.33976998925209045</v>
      </c>
      <c r="F95" s="12">
        <v>0.27307000756263733</v>
      </c>
      <c r="G95" s="12">
        <v>0.16297000646591187</v>
      </c>
      <c r="H95" s="12">
        <v>0.16834448717705605</v>
      </c>
      <c r="I95" s="12">
        <v>7.4150003492832184E-2</v>
      </c>
      <c r="J95" s="12">
        <v>0.35964003205299377</v>
      </c>
      <c r="K95" s="12">
        <v>0.13392001390457153</v>
      </c>
      <c r="L95" s="12">
        <v>0.22572001814842224</v>
      </c>
      <c r="M95" s="12">
        <v>0.17679998278617859</v>
      </c>
      <c r="N95" s="12">
        <v>6.6699981689453125E-2</v>
      </c>
      <c r="O95" s="12">
        <v>0.11010000109672546</v>
      </c>
      <c r="P95" s="12">
        <v>8.8820002973079681E-2</v>
      </c>
      <c r="Q95" s="70"/>
      <c r="R95" s="72">
        <v>127625.05895325632</v>
      </c>
      <c r="S95" s="72">
        <v>12983416.342555827</v>
      </c>
    </row>
    <row r="96" spans="1:19">
      <c r="A96" s="9">
        <v>2006</v>
      </c>
      <c r="B96" s="12">
        <v>0.29338997602462769</v>
      </c>
      <c r="C96" s="12">
        <v>0.70661002397537231</v>
      </c>
      <c r="D96" s="12">
        <v>0.57491999864578247</v>
      </c>
      <c r="E96" s="12">
        <v>0.34898000955581665</v>
      </c>
      <c r="F96" s="12">
        <v>0.28073000907897949</v>
      </c>
      <c r="G96" s="12">
        <v>0.16767999529838562</v>
      </c>
      <c r="H96" s="12">
        <v>0.17281851980699758</v>
      </c>
      <c r="I96" s="12">
        <v>7.6669998466968536E-2</v>
      </c>
      <c r="J96" s="12">
        <v>0.35763001441955566</v>
      </c>
      <c r="K96" s="12">
        <v>0.13169002532958984</v>
      </c>
      <c r="L96" s="12">
        <v>0.22593998908996582</v>
      </c>
      <c r="M96" s="12">
        <v>0.18130001425743103</v>
      </c>
      <c r="N96" s="12">
        <v>6.8250000476837158E-2</v>
      </c>
      <c r="O96" s="12">
        <v>0.11305001378059387</v>
      </c>
      <c r="P96" s="12">
        <v>9.1009996831417084E-2</v>
      </c>
      <c r="Q96" s="70"/>
      <c r="R96" s="72">
        <v>130181.85919272852</v>
      </c>
      <c r="S96" s="72">
        <v>13936324.741760414</v>
      </c>
    </row>
    <row r="97" spans="1:19">
      <c r="A97" s="9">
        <v>2007</v>
      </c>
      <c r="B97" s="12">
        <v>0.28359001874923706</v>
      </c>
      <c r="C97" s="12">
        <v>0.71640998125076294</v>
      </c>
      <c r="D97" s="12">
        <v>0.58552002906799316</v>
      </c>
      <c r="E97" s="12">
        <v>0.35951000452041626</v>
      </c>
      <c r="F97" s="12">
        <v>0.2905299961566925</v>
      </c>
      <c r="G97" s="12">
        <v>0.17670999467372894</v>
      </c>
      <c r="H97" s="12">
        <v>0.18225853993328159</v>
      </c>
      <c r="I97" s="12">
        <v>8.4629997611045837E-2</v>
      </c>
      <c r="J97" s="12">
        <v>0.35689997673034668</v>
      </c>
      <c r="K97" s="12">
        <v>0.13088995218276978</v>
      </c>
      <c r="L97" s="12">
        <v>0.2260100245475769</v>
      </c>
      <c r="M97" s="12">
        <v>0.18280000984668732</v>
      </c>
      <c r="N97" s="12">
        <v>6.8980008363723755E-2</v>
      </c>
      <c r="O97" s="12">
        <v>0.11382000148296356</v>
      </c>
      <c r="P97" s="12">
        <v>9.2079997062683105E-2</v>
      </c>
      <c r="Q97" s="70"/>
      <c r="R97" s="72">
        <v>125667.73327053574</v>
      </c>
      <c r="S97" s="72">
        <v>14337925.855034728</v>
      </c>
    </row>
    <row r="98" spans="1:19">
      <c r="A98" s="9">
        <v>2008</v>
      </c>
      <c r="B98" s="12">
        <v>0.25370997190475464</v>
      </c>
      <c r="C98" s="12">
        <v>0.74629002809524536</v>
      </c>
      <c r="D98" s="12">
        <v>0.61382997035980225</v>
      </c>
      <c r="E98" s="12">
        <v>0.38133001327514648</v>
      </c>
      <c r="F98" s="12">
        <v>0.31007000803947449</v>
      </c>
      <c r="G98" s="12">
        <v>0.18975000083446503</v>
      </c>
      <c r="H98" s="12">
        <v>0.1962138600886297</v>
      </c>
      <c r="I98" s="12">
        <v>9.1689996421337128E-2</v>
      </c>
      <c r="J98" s="12">
        <v>0.36496001482009888</v>
      </c>
      <c r="K98" s="12">
        <v>0.13246005773544312</v>
      </c>
      <c r="L98" s="12">
        <v>0.23249995708465576</v>
      </c>
      <c r="M98" s="12">
        <v>0.19158001244068146</v>
      </c>
      <c r="N98" s="12">
        <v>7.1260005235671997E-2</v>
      </c>
      <c r="O98" s="12">
        <v>0.12032000720500946</v>
      </c>
      <c r="P98" s="12">
        <v>9.8060004413127899E-2</v>
      </c>
      <c r="Q98" s="70"/>
      <c r="R98" s="72">
        <v>96960.162280140241</v>
      </c>
      <c r="S98" s="72">
        <v>13115936.170216413</v>
      </c>
    </row>
    <row r="99" spans="1:19">
      <c r="A99" s="9">
        <v>2009</v>
      </c>
      <c r="B99" s="12">
        <v>0.24923998117446899</v>
      </c>
      <c r="C99" s="12">
        <v>0.75076001882553101</v>
      </c>
      <c r="D99" s="12">
        <v>0.61533999443054199</v>
      </c>
      <c r="E99" s="12">
        <v>0.37847000360488892</v>
      </c>
      <c r="F99" s="12">
        <v>0.30641999840736389</v>
      </c>
      <c r="G99" s="12">
        <v>0.18869000673294067</v>
      </c>
      <c r="H99" s="12">
        <v>0.19571479301280531</v>
      </c>
      <c r="I99" s="12">
        <v>9.6189998090267181E-2</v>
      </c>
      <c r="J99" s="12">
        <v>0.37229001522064209</v>
      </c>
      <c r="K99" s="12">
        <v>0.13542002439498901</v>
      </c>
      <c r="L99" s="12">
        <v>0.23686999082565308</v>
      </c>
      <c r="M99" s="12">
        <v>0.18977999687194824</v>
      </c>
      <c r="N99" s="12">
        <v>7.2050005197525024E-2</v>
      </c>
      <c r="O99" s="12">
        <v>0.11772999167442322</v>
      </c>
      <c r="P99" s="12">
        <v>9.2500008642673492E-2</v>
      </c>
      <c r="Q99" s="70"/>
      <c r="R99" s="72">
        <v>85198.261485599243</v>
      </c>
      <c r="S99" s="72">
        <v>11643592.477288807</v>
      </c>
    </row>
    <row r="100" spans="1:19">
      <c r="A100" s="9">
        <v>2010</v>
      </c>
      <c r="B100" s="12">
        <v>0.2426300048828125</v>
      </c>
      <c r="C100" s="12">
        <v>0.7573699951171875</v>
      </c>
      <c r="D100" s="12">
        <v>0.62597000598907471</v>
      </c>
      <c r="E100" s="12">
        <v>0.3952299952507019</v>
      </c>
      <c r="F100" s="12">
        <v>0.32436001300811768</v>
      </c>
      <c r="G100" s="12">
        <v>0.20708000659942627</v>
      </c>
      <c r="H100" s="12">
        <v>0.21447730811191074</v>
      </c>
      <c r="I100" s="12">
        <v>0.10773999989032745</v>
      </c>
      <c r="J100" s="12">
        <v>0.3621399998664856</v>
      </c>
      <c r="K100" s="12">
        <v>0.13139998912811279</v>
      </c>
      <c r="L100" s="12">
        <v>0.2307400107383728</v>
      </c>
      <c r="M100" s="12">
        <v>0.18814998865127563</v>
      </c>
      <c r="N100" s="12">
        <v>7.0869982242584229E-2</v>
      </c>
      <c r="O100" s="12">
        <v>0.11728000640869141</v>
      </c>
      <c r="P100" s="12">
        <v>9.9340006709098816E-2</v>
      </c>
      <c r="Q100" s="70"/>
      <c r="R100" s="72">
        <v>85870.533769255766</v>
      </c>
      <c r="S100" s="72">
        <v>12589024.0175246</v>
      </c>
    </row>
    <row r="101" spans="1:19">
      <c r="A101" s="9">
        <v>2011</v>
      </c>
      <c r="B101" s="12">
        <v>0.2402300238609314</v>
      </c>
      <c r="C101" s="12">
        <v>0.7597699761390686</v>
      </c>
      <c r="D101" s="12">
        <v>0.62977999448776245</v>
      </c>
      <c r="E101" s="12">
        <v>0.39800998568534851</v>
      </c>
      <c r="F101" s="12">
        <v>0.32517001032829285</v>
      </c>
      <c r="G101" s="12">
        <v>0.20334999263286591</v>
      </c>
      <c r="H101" s="12">
        <v>0.21176123508907546</v>
      </c>
      <c r="I101" s="12">
        <v>0.1011900007724762</v>
      </c>
      <c r="J101" s="12">
        <v>0.36175999045372009</v>
      </c>
      <c r="K101" s="12">
        <v>0.12998998165130615</v>
      </c>
      <c r="L101" s="12">
        <v>0.23177000880241394</v>
      </c>
      <c r="M101" s="12">
        <v>0.1946599930524826</v>
      </c>
      <c r="N101" s="12">
        <v>7.2839975357055664E-2</v>
      </c>
      <c r="O101" s="12">
        <v>0.12182001769542694</v>
      </c>
      <c r="P101" s="12">
        <v>0.10215999186038971</v>
      </c>
      <c r="Q101" s="70"/>
      <c r="R101" s="72">
        <v>85850.596441697926</v>
      </c>
      <c r="S101" s="72">
        <v>12801253.856827434</v>
      </c>
    </row>
    <row r="102" spans="1:19">
      <c r="A102" s="9">
        <v>2012</v>
      </c>
      <c r="B102" s="12">
        <v>0.22759997844696045</v>
      </c>
      <c r="C102" s="12">
        <v>0.77240002155303955</v>
      </c>
      <c r="D102" s="12">
        <v>0.64639002084732056</v>
      </c>
      <c r="E102" s="12">
        <v>0.4182400107383728</v>
      </c>
      <c r="F102" s="12">
        <v>0.34518998861312866</v>
      </c>
      <c r="G102" s="12">
        <v>0.22008000314235687</v>
      </c>
      <c r="H102" s="12">
        <v>0.22885295219362065</v>
      </c>
      <c r="I102" s="12">
        <v>0.11219000071287155</v>
      </c>
      <c r="J102" s="12">
        <v>0.35416001081466675</v>
      </c>
      <c r="K102" s="12">
        <v>0.12601000070571899</v>
      </c>
      <c r="L102" s="12">
        <v>0.22815001010894775</v>
      </c>
      <c r="M102" s="12">
        <v>0.19816000759601593</v>
      </c>
      <c r="N102" s="12">
        <v>7.3050022125244141E-2</v>
      </c>
      <c r="O102" s="12">
        <v>0.12510998547077179</v>
      </c>
      <c r="P102" s="12">
        <v>0.10789000242948532</v>
      </c>
      <c r="Q102" s="70"/>
      <c r="R102" s="72">
        <v>83682.641017103335</v>
      </c>
      <c r="S102" s="72">
        <v>13839845.691017238</v>
      </c>
    </row>
    <row r="103" spans="1:19">
      <c r="A103" s="9">
        <v>2013</v>
      </c>
      <c r="R103" s="72"/>
      <c r="S103" s="72"/>
    </row>
    <row r="104" spans="1:19">
      <c r="A104" s="9">
        <v>2014</v>
      </c>
      <c r="R104" s="72"/>
      <c r="S104" s="72"/>
    </row>
    <row r="105" spans="1:19">
      <c r="A105" s="9">
        <v>2015</v>
      </c>
      <c r="R105" s="72"/>
      <c r="S105" s="72"/>
    </row>
    <row r="106" spans="1:19">
      <c r="R106" s="72"/>
      <c r="S106" s="72"/>
    </row>
    <row r="109" spans="1:19">
      <c r="B109" t="s">
        <v>29</v>
      </c>
      <c r="R109" t="s">
        <v>151</v>
      </c>
    </row>
  </sheetData>
  <mergeCells count="1">
    <mergeCell ref="B1:P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workbookViewId="0">
      <pane xSplit="1" ySplit="2" topLeftCell="B76" activePane="bottomRight" state="frozen"/>
      <selection pane="topRight" activeCell="B1" sqref="B1"/>
      <selection pane="bottomLeft" activeCell="A2" sqref="A2"/>
      <selection pane="bottomRight" activeCell="B20" sqref="B20"/>
    </sheetView>
  </sheetViews>
  <sheetFormatPr baseColWidth="10" defaultRowHeight="15" x14ac:dyDescent="0"/>
  <sheetData>
    <row r="1" spans="1:6" ht="22" customHeight="1">
      <c r="B1" s="94" t="s">
        <v>59</v>
      </c>
      <c r="C1" s="94"/>
      <c r="D1" s="94"/>
      <c r="E1" s="94"/>
      <c r="F1" s="94"/>
    </row>
    <row r="2" spans="1:6" s="14" customFormat="1" ht="60">
      <c r="B2" s="14" t="s">
        <v>53</v>
      </c>
      <c r="C2" s="14" t="s">
        <v>54</v>
      </c>
      <c r="D2" s="14" t="s">
        <v>57</v>
      </c>
      <c r="E2" s="14" t="s">
        <v>55</v>
      </c>
      <c r="F2" s="14" t="s">
        <v>56</v>
      </c>
    </row>
    <row r="3" spans="1:6">
      <c r="A3" s="9">
        <v>1913</v>
      </c>
      <c r="B3" s="27">
        <v>0.84038242313345546</v>
      </c>
      <c r="C3" s="27">
        <v>1.8296648884727726</v>
      </c>
      <c r="D3" s="27">
        <v>0.84477161838194204</v>
      </c>
      <c r="E3" s="27">
        <v>0.7628367683972952</v>
      </c>
      <c r="F3" s="27">
        <v>0.11684173196808649</v>
      </c>
    </row>
    <row r="4" spans="1:6">
      <c r="A4" s="9">
        <v>1914</v>
      </c>
      <c r="B4" s="27">
        <v>1.0057560957513827</v>
      </c>
      <c r="C4" s="27">
        <v>1.96539247752225</v>
      </c>
      <c r="D4" s="27">
        <v>0.871667176575601</v>
      </c>
      <c r="E4" s="27">
        <v>0.90942457160473944</v>
      </c>
      <c r="F4" s="27">
        <v>0.13879301466968361</v>
      </c>
    </row>
    <row r="5" spans="1:6">
      <c r="A5" s="9">
        <v>1915</v>
      </c>
      <c r="B5" s="27">
        <v>1.0483397054352999</v>
      </c>
      <c r="C5" s="27">
        <v>1.9601539576372302</v>
      </c>
      <c r="D5" s="27">
        <v>0.97907704086348646</v>
      </c>
      <c r="E5" s="27">
        <v>0.96568459712517485</v>
      </c>
      <c r="F5" s="27">
        <v>0.14379498656020026</v>
      </c>
    </row>
    <row r="6" spans="1:6">
      <c r="A6" s="9">
        <v>1916</v>
      </c>
      <c r="B6" s="27">
        <v>0.9098414873584072</v>
      </c>
      <c r="C6" s="27">
        <v>1.7140552057488587</v>
      </c>
      <c r="D6" s="27">
        <v>0.95192711287589993</v>
      </c>
      <c r="E6" s="27">
        <v>0.86101985638172118</v>
      </c>
      <c r="F6" s="27">
        <v>0.1241733661109379</v>
      </c>
    </row>
    <row r="7" spans="1:6">
      <c r="A7" s="9">
        <v>1917</v>
      </c>
      <c r="B7" s="27">
        <v>0.8288526493561863</v>
      </c>
      <c r="C7" s="27">
        <v>1.5419699396999305</v>
      </c>
      <c r="D7" s="27">
        <v>0.73037402560952269</v>
      </c>
      <c r="E7" s="27">
        <v>0.79728048393096607</v>
      </c>
      <c r="F7" s="27">
        <v>0.11264374161669405</v>
      </c>
    </row>
    <row r="8" spans="1:6">
      <c r="A8" s="9">
        <v>1918</v>
      </c>
      <c r="B8" s="27">
        <v>0.72606976490045683</v>
      </c>
      <c r="C8" s="27">
        <v>1.3558186579892544</v>
      </c>
      <c r="D8" s="27">
        <v>0.56385869669472799</v>
      </c>
      <c r="E8" s="27">
        <v>0.74440726872805063</v>
      </c>
      <c r="F8" s="27">
        <v>9.8320652748510415E-2</v>
      </c>
    </row>
    <row r="9" spans="1:6">
      <c r="A9" s="9">
        <v>1919</v>
      </c>
      <c r="B9" s="27">
        <v>0.70722326786953926</v>
      </c>
      <c r="C9" s="27">
        <v>1.4013115555053863</v>
      </c>
      <c r="D9" s="27">
        <v>0.62088246943147796</v>
      </c>
      <c r="E9" s="27">
        <v>0.78411424973387345</v>
      </c>
      <c r="F9" s="27">
        <v>9.547151565807703E-2</v>
      </c>
    </row>
    <row r="10" spans="1:6">
      <c r="A10" s="9">
        <v>1920</v>
      </c>
      <c r="B10" s="27">
        <v>0.65568290388450745</v>
      </c>
      <c r="C10" s="27">
        <v>1.2209255414704701</v>
      </c>
      <c r="D10" s="27">
        <v>0.52995897622797183</v>
      </c>
      <c r="E10" s="27">
        <v>0.73305129987704565</v>
      </c>
      <c r="F10" s="27">
        <v>8.8274448804600059E-2</v>
      </c>
    </row>
    <row r="11" spans="1:6">
      <c r="A11" s="9">
        <v>1921</v>
      </c>
      <c r="B11" s="27">
        <v>0.87288583591830837</v>
      </c>
      <c r="C11" s="27">
        <v>1.3304831255716125</v>
      </c>
      <c r="D11" s="27">
        <v>0.63059918321279673</v>
      </c>
      <c r="E11" s="27">
        <v>0.96008888835666628</v>
      </c>
      <c r="F11" s="27">
        <v>0.11723686732032711</v>
      </c>
    </row>
    <row r="12" spans="1:6">
      <c r="A12" s="9">
        <v>1922</v>
      </c>
      <c r="B12" s="27">
        <v>0.90602235782326379</v>
      </c>
      <c r="C12" s="27">
        <v>1.2440173248815656</v>
      </c>
      <c r="D12" s="27">
        <v>0.74091950830855668</v>
      </c>
      <c r="E12" s="27">
        <v>1.0027069984564549</v>
      </c>
      <c r="F12" s="27">
        <v>0.12143079555883923</v>
      </c>
    </row>
    <row r="13" spans="1:6">
      <c r="A13" s="9">
        <v>1923</v>
      </c>
      <c r="B13" s="27">
        <v>0.82388390693036351</v>
      </c>
      <c r="C13" s="27">
        <v>1.0515248800816965</v>
      </c>
      <c r="D13" s="27">
        <v>0.69247413227533905</v>
      </c>
      <c r="E13" s="27">
        <v>0.88366128502621255</v>
      </c>
      <c r="F13" s="27">
        <v>0.11453540841522485</v>
      </c>
    </row>
    <row r="14" spans="1:6">
      <c r="A14" s="9">
        <v>1924</v>
      </c>
      <c r="B14" s="27">
        <v>0.88342947448693754</v>
      </c>
      <c r="C14" s="27">
        <v>1.0245658341534896</v>
      </c>
      <c r="D14" s="27">
        <v>0.74254377355758505</v>
      </c>
      <c r="E14" s="27">
        <v>0.89472731659749294</v>
      </c>
      <c r="F14" s="27">
        <v>0.13083052598691533</v>
      </c>
    </row>
    <row r="15" spans="1:6">
      <c r="A15" s="9">
        <v>1925</v>
      </c>
      <c r="B15" s="27">
        <v>0.90174678368088479</v>
      </c>
      <c r="C15" s="27">
        <v>0.99962575979663737</v>
      </c>
      <c r="D15" s="27">
        <v>0.85362415391412205</v>
      </c>
      <c r="E15" s="27">
        <v>0.88067997924644903</v>
      </c>
      <c r="F15" s="27">
        <v>0.14056907042922823</v>
      </c>
    </row>
    <row r="16" spans="1:6">
      <c r="A16" s="9">
        <v>1926</v>
      </c>
      <c r="B16" s="27">
        <v>0.84123425020528009</v>
      </c>
      <c r="C16" s="27">
        <v>0.94239393532590576</v>
      </c>
      <c r="D16" s="27">
        <v>0.91675581927678174</v>
      </c>
      <c r="E16" s="27">
        <v>0.85015267230826685</v>
      </c>
      <c r="F16" s="27">
        <v>0.14666508204198178</v>
      </c>
    </row>
    <row r="17" spans="1:6">
      <c r="A17" s="9">
        <v>1927</v>
      </c>
      <c r="B17" s="27">
        <v>0.81944036632243133</v>
      </c>
      <c r="C17" s="27">
        <v>0.98239779441516351</v>
      </c>
      <c r="D17" s="27">
        <v>1.116300647452626</v>
      </c>
      <c r="E17" s="27">
        <v>0.89974744513754967</v>
      </c>
      <c r="F17" s="27">
        <v>0.16502318378119804</v>
      </c>
    </row>
    <row r="18" spans="1:6">
      <c r="A18" s="9">
        <v>1928</v>
      </c>
      <c r="B18" s="27">
        <v>0.84193177788024331</v>
      </c>
      <c r="C18" s="27">
        <v>1.0360577006506377</v>
      </c>
      <c r="D18" s="27">
        <v>1.4390605067167344</v>
      </c>
      <c r="E18" s="27">
        <v>0.93157650023168093</v>
      </c>
      <c r="F18" s="27">
        <v>0.17709101115405174</v>
      </c>
    </row>
    <row r="19" spans="1:6">
      <c r="A19" s="9">
        <v>1929</v>
      </c>
      <c r="B19" s="27">
        <v>0.83160044735310301</v>
      </c>
      <c r="C19" s="27">
        <v>0.9680980050137411</v>
      </c>
      <c r="D19" s="27">
        <v>1.4787453499848187</v>
      </c>
      <c r="E19" s="27">
        <v>0.89715917656405419</v>
      </c>
      <c r="F19" s="27">
        <v>0.17986572921154903</v>
      </c>
    </row>
    <row r="20" spans="1:6">
      <c r="A20" s="9">
        <v>1930</v>
      </c>
      <c r="B20" s="27">
        <v>0.8994259026972824</v>
      </c>
      <c r="C20" s="27">
        <v>0.97461467413128899</v>
      </c>
      <c r="D20" s="27">
        <v>1.3748772283302289</v>
      </c>
      <c r="E20" s="27">
        <v>1.0032416093261958</v>
      </c>
      <c r="F20" s="27">
        <v>0.21822884319100644</v>
      </c>
    </row>
    <row r="21" spans="1:6">
      <c r="A21" s="9">
        <v>1931</v>
      </c>
      <c r="B21" s="27">
        <v>0.92229340611902721</v>
      </c>
      <c r="C21" s="27">
        <v>0.95674201737070197</v>
      </c>
      <c r="D21" s="27">
        <v>1.0673805617175418</v>
      </c>
      <c r="E21" s="27">
        <v>1.1815232280101635</v>
      </c>
      <c r="F21" s="27">
        <v>0.28310213447887078</v>
      </c>
    </row>
    <row r="22" spans="1:6">
      <c r="A22" s="9">
        <v>1932</v>
      </c>
      <c r="B22" s="27">
        <v>0.98615674723144253</v>
      </c>
      <c r="C22" s="27">
        <v>0.99293292096284458</v>
      </c>
      <c r="D22" s="27">
        <v>0.87018376390221452</v>
      </c>
      <c r="E22" s="27">
        <v>1.510778181903303</v>
      </c>
      <c r="F22" s="27">
        <v>0.39370783897205608</v>
      </c>
    </row>
    <row r="23" spans="1:6">
      <c r="A23" s="9">
        <v>1933</v>
      </c>
      <c r="B23" s="27">
        <v>1.0871844189143203</v>
      </c>
      <c r="C23" s="27">
        <v>1.0512136312197515</v>
      </c>
      <c r="D23" s="27">
        <v>0.96938676304167992</v>
      </c>
      <c r="E23" s="27">
        <v>1.6169603499002836</v>
      </c>
      <c r="F23" s="27">
        <v>0.43323285253700811</v>
      </c>
    </row>
    <row r="24" spans="1:6">
      <c r="A24" s="9">
        <v>1934</v>
      </c>
      <c r="B24" s="27">
        <v>1.0264572175380469</v>
      </c>
      <c r="C24" s="27">
        <v>0.97061408963848805</v>
      </c>
      <c r="D24" s="27">
        <v>0.9227532639288637</v>
      </c>
      <c r="E24" s="27">
        <v>1.3859160845254848</v>
      </c>
      <c r="F24" s="27">
        <v>0.3883536885548225</v>
      </c>
    </row>
    <row r="25" spans="1:6">
      <c r="A25" s="9">
        <v>1935</v>
      </c>
      <c r="B25" s="27">
        <v>0.95515487584309255</v>
      </c>
      <c r="C25" s="27">
        <v>0.9492774337867399</v>
      </c>
      <c r="D25" s="27">
        <v>0.94150303298056981</v>
      </c>
      <c r="E25" s="27">
        <v>1.2389695258204652</v>
      </c>
      <c r="F25" s="27">
        <v>0.36799763470730013</v>
      </c>
    </row>
    <row r="26" spans="1:6">
      <c r="A26" s="9">
        <v>1936</v>
      </c>
      <c r="B26" s="27">
        <v>0.95769776369049853</v>
      </c>
      <c r="C26" s="27">
        <v>0.99979603057135158</v>
      </c>
      <c r="D26" s="27">
        <v>1.1241961633366713</v>
      </c>
      <c r="E26" s="27">
        <v>1.149215520464228</v>
      </c>
      <c r="F26" s="27">
        <v>0.34879076923382052</v>
      </c>
    </row>
    <row r="27" spans="1:6">
      <c r="A27" s="9">
        <v>1937</v>
      </c>
      <c r="B27" s="27">
        <v>0.96363685846933655</v>
      </c>
      <c r="C27" s="27">
        <v>0.88993168787803589</v>
      </c>
      <c r="D27" s="27">
        <v>0.94372118829972274</v>
      </c>
      <c r="E27" s="27">
        <v>1.0156626310911618</v>
      </c>
      <c r="F27" s="27">
        <v>0.33480392769655776</v>
      </c>
    </row>
    <row r="28" spans="1:6">
      <c r="A28" s="9">
        <v>1938</v>
      </c>
      <c r="B28" s="27">
        <v>1.0850466322562742</v>
      </c>
      <c r="C28" s="27">
        <v>0.90679840409853218</v>
      </c>
      <c r="D28" s="27">
        <v>0.86693537653790687</v>
      </c>
      <c r="E28" s="27">
        <v>1.0653028495908374</v>
      </c>
      <c r="F28" s="27">
        <v>0.38673296562931858</v>
      </c>
    </row>
    <row r="29" spans="1:6">
      <c r="A29" s="9">
        <v>1939</v>
      </c>
      <c r="B29" s="27">
        <v>1.0316173276369012</v>
      </c>
      <c r="C29" s="27">
        <v>0.8773274062764721</v>
      </c>
      <c r="D29" s="27">
        <v>0.85786973967536717</v>
      </c>
      <c r="E29" s="27">
        <v>1.0004193329909938</v>
      </c>
      <c r="F29" s="27">
        <v>0.38316526729501854</v>
      </c>
    </row>
    <row r="30" spans="1:6">
      <c r="A30" s="9">
        <v>1940</v>
      </c>
      <c r="B30" s="27">
        <v>1.026471817535483</v>
      </c>
      <c r="C30" s="27">
        <v>0.78131580290419422</v>
      </c>
      <c r="D30" s="27">
        <v>0.7109973391831288</v>
      </c>
      <c r="E30" s="27">
        <v>0.94089106016269886</v>
      </c>
      <c r="F30" s="27">
        <v>0.37191373327975186</v>
      </c>
    </row>
    <row r="31" spans="1:6">
      <c r="A31" s="9">
        <v>1941</v>
      </c>
      <c r="B31" s="27">
        <v>0.85421378323571706</v>
      </c>
      <c r="C31" s="27">
        <v>0.6133856994909811</v>
      </c>
      <c r="D31" s="27">
        <v>0.47337282951145521</v>
      </c>
      <c r="E31" s="27">
        <v>0.81045440285954928</v>
      </c>
      <c r="F31" s="27">
        <v>0.31674277597767586</v>
      </c>
    </row>
    <row r="32" spans="1:6">
      <c r="A32" s="9">
        <v>1942</v>
      </c>
      <c r="B32" s="27">
        <v>0.64953627188307306</v>
      </c>
      <c r="C32" s="27">
        <v>0.5226715342217767</v>
      </c>
      <c r="D32" s="27">
        <v>0.35032452072726344</v>
      </c>
      <c r="E32" s="27">
        <v>0.71694155177263197</v>
      </c>
      <c r="F32" s="27">
        <v>0.26446132435126668</v>
      </c>
    </row>
    <row r="33" spans="1:6">
      <c r="A33" s="9">
        <v>1943</v>
      </c>
      <c r="B33" s="27">
        <v>0.56671553954331588</v>
      </c>
      <c r="C33" s="27">
        <v>0.49889368777750359</v>
      </c>
      <c r="D33" s="27">
        <v>0.33174024930812451</v>
      </c>
      <c r="E33" s="27">
        <v>0.69646792489139864</v>
      </c>
      <c r="F33" s="27">
        <v>0.23183240663367286</v>
      </c>
    </row>
    <row r="34" spans="1:6">
      <c r="A34" s="9">
        <v>1944</v>
      </c>
      <c r="B34" s="27">
        <v>0.63462029729486236</v>
      </c>
      <c r="C34" s="27">
        <v>0.53286415166418633</v>
      </c>
      <c r="D34" s="27">
        <v>0.36631450170906987</v>
      </c>
      <c r="E34" s="27">
        <v>0.76909892883643238</v>
      </c>
      <c r="F34" s="27">
        <v>0.23154484424796423</v>
      </c>
    </row>
    <row r="35" spans="1:6">
      <c r="A35" s="9">
        <v>1945</v>
      </c>
      <c r="B35" s="27">
        <v>0.76292985761255538</v>
      </c>
      <c r="C35" s="27">
        <v>0.6153394499032151</v>
      </c>
      <c r="D35" s="27">
        <v>0.45842149087949602</v>
      </c>
      <c r="E35" s="27">
        <v>0.88424367109101287</v>
      </c>
      <c r="F35" s="27">
        <v>0.24656811134654766</v>
      </c>
    </row>
    <row r="36" spans="1:6">
      <c r="A36" s="9">
        <v>1946</v>
      </c>
      <c r="B36" s="27">
        <v>0.87865732009925557</v>
      </c>
      <c r="C36" s="27">
        <v>0.70708635235731998</v>
      </c>
      <c r="D36" s="27">
        <v>0.48808128484890762</v>
      </c>
      <c r="E36" s="27">
        <v>0.93183726287033641</v>
      </c>
      <c r="F36" s="27">
        <v>0.26850124069478909</v>
      </c>
    </row>
    <row r="37" spans="1:6">
      <c r="A37" s="9">
        <v>1947</v>
      </c>
      <c r="B37" s="27">
        <v>0.98189383561643828</v>
      </c>
      <c r="C37" s="27">
        <v>0.75532191780821922</v>
      </c>
      <c r="D37" s="27">
        <v>0.42715263038373674</v>
      </c>
      <c r="E37" s="27">
        <v>0.88307314643718915</v>
      </c>
      <c r="F37" s="27">
        <v>0.27068264840182654</v>
      </c>
    </row>
    <row r="38" spans="1:6">
      <c r="A38" s="9">
        <v>1948</v>
      </c>
      <c r="B38" s="27">
        <v>1.0226201550387597</v>
      </c>
      <c r="C38" s="27">
        <v>0.7427084863321094</v>
      </c>
      <c r="D38" s="27">
        <v>0.37530738856755885</v>
      </c>
      <c r="E38" s="27">
        <v>0.79052267630394002</v>
      </c>
      <c r="F38" s="27">
        <v>0.26332109343125254</v>
      </c>
    </row>
    <row r="39" spans="1:6">
      <c r="A39" s="9">
        <v>1949</v>
      </c>
      <c r="B39" s="27">
        <v>1.1186177083333333</v>
      </c>
      <c r="C39" s="27">
        <v>0.78216291666666682</v>
      </c>
      <c r="D39" s="27">
        <v>0.39868505944141513</v>
      </c>
      <c r="E39" s="27">
        <v>0.80281638397281463</v>
      </c>
      <c r="F39" s="27">
        <v>0.29113125000000001</v>
      </c>
    </row>
    <row r="40" spans="1:6">
      <c r="A40" s="9">
        <v>1950</v>
      </c>
      <c r="B40" s="27">
        <v>1.0822046816479403</v>
      </c>
      <c r="C40" s="27">
        <v>0.72129363295880145</v>
      </c>
      <c r="D40" s="27">
        <v>0.41631476733091577</v>
      </c>
      <c r="E40" s="27">
        <v>0.7220941027208081</v>
      </c>
      <c r="F40" s="27">
        <v>0.28246816479400749</v>
      </c>
    </row>
    <row r="41" spans="1:6">
      <c r="A41" s="9">
        <v>1951</v>
      </c>
      <c r="B41" s="27">
        <v>1.0221913961038962</v>
      </c>
      <c r="C41" s="27">
        <v>0.67755373376623385</v>
      </c>
      <c r="D41" s="27">
        <v>0.43104417742644024</v>
      </c>
      <c r="E41" s="27">
        <v>0.64333279959891077</v>
      </c>
      <c r="F41" s="27">
        <v>0.26428896103896099</v>
      </c>
    </row>
    <row r="42" spans="1:6">
      <c r="A42" s="9">
        <v>1952</v>
      </c>
      <c r="B42" s="27">
        <v>1.0331451761102601</v>
      </c>
      <c r="C42" s="27">
        <v>0.6732575803981623</v>
      </c>
      <c r="D42" s="27">
        <v>0.43726957207212414</v>
      </c>
      <c r="E42" s="27">
        <v>0.63984660102180146</v>
      </c>
      <c r="F42" s="27">
        <v>0.27366615620214396</v>
      </c>
    </row>
    <row r="43" spans="1:6">
      <c r="A43" s="9">
        <v>1953</v>
      </c>
      <c r="B43" s="27">
        <v>1.0278225900116145</v>
      </c>
      <c r="C43" s="27">
        <v>0.635861643437863</v>
      </c>
      <c r="D43" s="27">
        <v>0.40690392577201745</v>
      </c>
      <c r="E43" s="27">
        <v>0.63910080303699424</v>
      </c>
      <c r="F43" s="27">
        <v>0.28497822299651565</v>
      </c>
    </row>
    <row r="44" spans="1:6">
      <c r="A44" s="9">
        <v>1954</v>
      </c>
      <c r="B44" s="27">
        <v>1.0690939314750287</v>
      </c>
      <c r="C44" s="27">
        <v>0.63681112078977942</v>
      </c>
      <c r="D44" s="27">
        <v>0.4737862335336549</v>
      </c>
      <c r="E44" s="27">
        <v>0.66742025118333681</v>
      </c>
      <c r="F44" s="27">
        <v>0.30830284552845533</v>
      </c>
    </row>
    <row r="45" spans="1:6">
      <c r="A45" s="9">
        <v>1955</v>
      </c>
      <c r="B45" s="27">
        <v>1.0216734639830507</v>
      </c>
      <c r="C45" s="27">
        <v>0.5924645127118644</v>
      </c>
      <c r="D45" s="27">
        <v>0.56147922251859772</v>
      </c>
      <c r="E45" s="27">
        <v>0.6330411500865103</v>
      </c>
      <c r="F45" s="27">
        <v>0.30644465042372876</v>
      </c>
    </row>
    <row r="46" spans="1:6">
      <c r="A46" s="9">
        <v>1956</v>
      </c>
      <c r="B46" s="27">
        <v>1.0098547019206785</v>
      </c>
      <c r="C46" s="27">
        <v>0.58566824644549764</v>
      </c>
      <c r="D46" s="27">
        <v>0.61484265489106271</v>
      </c>
      <c r="E46" s="27">
        <v>0.62582516764073848</v>
      </c>
      <c r="F46" s="27">
        <v>0.31452357196308306</v>
      </c>
    </row>
    <row r="47" spans="1:6">
      <c r="A47" s="9">
        <v>1957</v>
      </c>
      <c r="B47" s="27">
        <v>1.0036931330472103</v>
      </c>
      <c r="C47" s="27">
        <v>0.59260503099666195</v>
      </c>
      <c r="D47" s="27">
        <v>0.58431611325108745</v>
      </c>
      <c r="E47" s="27">
        <v>0.63365512859561157</v>
      </c>
      <c r="F47" s="27">
        <v>0.32310085836909874</v>
      </c>
    </row>
    <row r="48" spans="1:6">
      <c r="A48" s="9">
        <v>1958</v>
      </c>
      <c r="B48" s="27">
        <v>1.0295903700189752</v>
      </c>
      <c r="C48" s="27">
        <v>0.62023031309297916</v>
      </c>
      <c r="D48" s="27">
        <v>0.64160931554767398</v>
      </c>
      <c r="E48" s="27">
        <v>0.66835666991802045</v>
      </c>
      <c r="F48" s="27">
        <v>0.34811907020872862</v>
      </c>
    </row>
    <row r="49" spans="1:6">
      <c r="A49" s="9">
        <v>1959</v>
      </c>
      <c r="B49" s="27">
        <v>0.96918864229765012</v>
      </c>
      <c r="C49" s="27">
        <v>0.58683724978241947</v>
      </c>
      <c r="D49" s="27">
        <v>0.70824799357824431</v>
      </c>
      <c r="E49" s="27">
        <v>0.64600964527384352</v>
      </c>
      <c r="F49" s="27">
        <v>0.3486412097476066</v>
      </c>
    </row>
    <row r="50" spans="1:6">
      <c r="A50" s="9">
        <v>1960</v>
      </c>
      <c r="B50" s="27">
        <v>0.96008730985621993</v>
      </c>
      <c r="C50" s="27">
        <v>0.56712429672848519</v>
      </c>
      <c r="D50" s="27">
        <v>0.71748032985213772</v>
      </c>
      <c r="E50" s="27">
        <v>0.6496947421346968</v>
      </c>
      <c r="F50" s="27">
        <v>0.36053136070014591</v>
      </c>
    </row>
    <row r="51" spans="1:6">
      <c r="A51" s="9">
        <v>1961</v>
      </c>
      <c r="B51" s="27">
        <v>0.96476065969428826</v>
      </c>
      <c r="C51" s="27">
        <v>0.56021259050683836</v>
      </c>
      <c r="D51" s="27">
        <v>0.77825191098524549</v>
      </c>
      <c r="E51" s="27">
        <v>0.66069597698810656</v>
      </c>
      <c r="F51" s="27">
        <v>0.37700623491552698</v>
      </c>
    </row>
    <row r="52" spans="1:6">
      <c r="A52" s="9">
        <v>1962</v>
      </c>
      <c r="B52" s="27">
        <v>0.92735379297458875</v>
      </c>
      <c r="C52" s="27">
        <v>0.53943068011958129</v>
      </c>
      <c r="D52" s="27">
        <v>0.78738230654719699</v>
      </c>
      <c r="E52" s="27">
        <v>0.65091865969932816</v>
      </c>
      <c r="F52" s="27">
        <v>0.37553718236173395</v>
      </c>
    </row>
    <row r="53" spans="1:6">
      <c r="A53" s="9">
        <v>1963</v>
      </c>
      <c r="B53" s="27">
        <v>0.88845331803741612</v>
      </c>
      <c r="C53" s="27">
        <v>0.52686471937875035</v>
      </c>
      <c r="D53" s="27">
        <v>0.76669291912185222</v>
      </c>
      <c r="E53" s="27">
        <v>0.65453669076915144</v>
      </c>
      <c r="F53" s="27">
        <v>0.38009883515707732</v>
      </c>
    </row>
    <row r="54" spans="1:6">
      <c r="A54" s="9">
        <v>1964</v>
      </c>
      <c r="B54" s="27">
        <v>0.83919579155022195</v>
      </c>
      <c r="C54" s="27">
        <v>0.51026968601019229</v>
      </c>
      <c r="D54" s="27">
        <v>0.80500804737741083</v>
      </c>
      <c r="E54" s="27">
        <v>0.6479544433565565</v>
      </c>
      <c r="F54" s="27">
        <v>0.38666940654282428</v>
      </c>
    </row>
    <row r="55" spans="1:6">
      <c r="A55" s="9">
        <v>1965</v>
      </c>
      <c r="B55" s="27">
        <v>0.7939223837649555</v>
      </c>
      <c r="C55" s="27">
        <v>0.49813478721793131</v>
      </c>
      <c r="D55" s="27">
        <v>0.84953422550660629</v>
      </c>
      <c r="E55" s="27">
        <v>0.63826624340465155</v>
      </c>
      <c r="F55" s="27">
        <v>0.38898833863395432</v>
      </c>
    </row>
    <row r="56" spans="1:6">
      <c r="A56" s="9">
        <v>1966</v>
      </c>
      <c r="B56" s="27">
        <v>0.76668222870640534</v>
      </c>
      <c r="C56" s="27">
        <v>0.48755912185632899</v>
      </c>
      <c r="D56" s="27">
        <v>0.78412817747288543</v>
      </c>
      <c r="E56" s="27">
        <v>0.62889871449275125</v>
      </c>
      <c r="F56" s="27">
        <v>0.38275114631096285</v>
      </c>
    </row>
    <row r="57" spans="1:6">
      <c r="A57" s="9">
        <v>1967</v>
      </c>
      <c r="B57" s="27">
        <v>0.77286714022625636</v>
      </c>
      <c r="C57" s="27">
        <v>0.48803939752696651</v>
      </c>
      <c r="D57" s="27">
        <v>0.7871824309446992</v>
      </c>
      <c r="E57" s="27">
        <v>0.64504785349668603</v>
      </c>
      <c r="F57" s="27">
        <v>0.39083201789002892</v>
      </c>
    </row>
    <row r="58" spans="1:6">
      <c r="A58" s="9">
        <v>1968</v>
      </c>
      <c r="B58" s="27">
        <v>0.77461549092657123</v>
      </c>
      <c r="C58" s="27">
        <v>0.47273140247566392</v>
      </c>
      <c r="D58" s="27">
        <v>0.87609717758300754</v>
      </c>
      <c r="E58" s="27">
        <v>0.63658422770693457</v>
      </c>
      <c r="F58" s="27">
        <v>0.39070364138925606</v>
      </c>
    </row>
    <row r="59" spans="1:6">
      <c r="A59" s="9">
        <v>1969</v>
      </c>
      <c r="B59" s="27">
        <v>0.79698715953307375</v>
      </c>
      <c r="C59" s="27">
        <v>0.46474285714285707</v>
      </c>
      <c r="D59" s="27">
        <v>0.80351100951450605</v>
      </c>
      <c r="E59" s="27">
        <v>0.62606574982419461</v>
      </c>
      <c r="F59" s="27">
        <v>0.38651639799888826</v>
      </c>
    </row>
    <row r="60" spans="1:6">
      <c r="A60" s="9">
        <v>1970</v>
      </c>
      <c r="B60" s="27">
        <v>0.82026529092649714</v>
      </c>
      <c r="C60" s="27">
        <v>0.4664435166471651</v>
      </c>
      <c r="D60" s="27">
        <v>0.68466920260428477</v>
      </c>
      <c r="E60" s="27">
        <v>0.6416622445473148</v>
      </c>
      <c r="F60" s="27">
        <v>0.39397404531432823</v>
      </c>
    </row>
    <row r="61" spans="1:6">
      <c r="A61" s="9">
        <v>1971</v>
      </c>
      <c r="B61" s="27">
        <v>0.82124488692232056</v>
      </c>
      <c r="C61" s="27">
        <v>0.4623290560471976</v>
      </c>
      <c r="D61" s="27">
        <v>0.67087551501620502</v>
      </c>
      <c r="E61" s="27">
        <v>0.6434946984202804</v>
      </c>
      <c r="F61" s="27">
        <v>0.40068780727630288</v>
      </c>
    </row>
    <row r="62" spans="1:6">
      <c r="A62" s="9">
        <v>1972</v>
      </c>
      <c r="B62" s="27">
        <v>0.83720752448797864</v>
      </c>
      <c r="C62" s="27">
        <v>0.46501068566340159</v>
      </c>
      <c r="D62" s="27">
        <v>0.72365565564484924</v>
      </c>
      <c r="E62" s="27">
        <v>0.63389801779808552</v>
      </c>
      <c r="F62" s="27">
        <v>0.4113116651825468</v>
      </c>
    </row>
    <row r="63" spans="1:6">
      <c r="A63" s="9">
        <v>1973</v>
      </c>
      <c r="B63" s="27">
        <v>0.86754614160700083</v>
      </c>
      <c r="C63" s="27">
        <v>0.47031324582338896</v>
      </c>
      <c r="D63" s="27">
        <v>0.6245543387705742</v>
      </c>
      <c r="E63" s="27">
        <v>0.6180543135373967</v>
      </c>
      <c r="F63" s="27">
        <v>0.39896101829753383</v>
      </c>
    </row>
    <row r="64" spans="1:6">
      <c r="A64" s="9">
        <v>1974</v>
      </c>
      <c r="B64" s="27">
        <v>0.87572838318033774</v>
      </c>
      <c r="C64" s="27">
        <v>0.49346683446846312</v>
      </c>
      <c r="D64" s="27">
        <v>0.41111091239942638</v>
      </c>
      <c r="E64" s="27">
        <v>0.63279134447000618</v>
      </c>
      <c r="F64" s="27">
        <v>0.38333791086763402</v>
      </c>
    </row>
    <row r="65" spans="1:6">
      <c r="A65" s="9">
        <v>1975</v>
      </c>
      <c r="B65" s="27">
        <v>0.86922417476397207</v>
      </c>
      <c r="C65" s="27">
        <v>0.50758841568465296</v>
      </c>
      <c r="D65" s="27">
        <v>0.34757139281236032</v>
      </c>
      <c r="E65" s="27">
        <v>0.65015450423777987</v>
      </c>
      <c r="F65" s="27">
        <v>0.40022076355867964</v>
      </c>
    </row>
    <row r="66" spans="1:6">
      <c r="A66" s="9">
        <v>1976</v>
      </c>
      <c r="B66" s="27">
        <v>0.87285310874411703</v>
      </c>
      <c r="C66" s="27">
        <v>0.50666776071340103</v>
      </c>
      <c r="D66" s="27">
        <v>0.39711140521608268</v>
      </c>
      <c r="E66" s="27">
        <v>0.64196455786739481</v>
      </c>
      <c r="F66" s="27">
        <v>0.41737924201139465</v>
      </c>
    </row>
    <row r="67" spans="1:6">
      <c r="A67" s="9">
        <v>1977</v>
      </c>
      <c r="B67" s="27">
        <v>0.90243092233279598</v>
      </c>
      <c r="C67" s="27">
        <v>0.50919322288319335</v>
      </c>
      <c r="D67" s="27">
        <v>0.36796346936125363</v>
      </c>
      <c r="E67" s="27">
        <v>0.63373360988027527</v>
      </c>
      <c r="F67" s="27">
        <v>0.41419052649135485</v>
      </c>
    </row>
    <row r="68" spans="1:6">
      <c r="A68" s="9">
        <v>1978</v>
      </c>
      <c r="B68" s="27">
        <v>0.9372067096901322</v>
      </c>
      <c r="C68" s="27">
        <v>0.51679333957337803</v>
      </c>
      <c r="D68" s="27">
        <v>0.30563519395969269</v>
      </c>
      <c r="E68" s="27">
        <v>0.61809971378139217</v>
      </c>
      <c r="F68" s="27">
        <v>0.41096457953593768</v>
      </c>
    </row>
    <row r="69" spans="1:6">
      <c r="A69" s="9">
        <v>1979</v>
      </c>
      <c r="B69" s="27">
        <v>0.99009214037896986</v>
      </c>
      <c r="C69" s="27">
        <v>0.54370680989235842</v>
      </c>
      <c r="D69" s="27">
        <v>0.31212537902213638</v>
      </c>
      <c r="E69" s="27">
        <v>0.61207989649999339</v>
      </c>
      <c r="F69" s="27">
        <v>0.42304999555199718</v>
      </c>
    </row>
    <row r="70" spans="1:6">
      <c r="A70" s="9">
        <v>1980</v>
      </c>
      <c r="B70" s="27">
        <v>1.0599942928959947</v>
      </c>
      <c r="C70" s="27">
        <v>0.57245745426075489</v>
      </c>
      <c r="D70" s="27">
        <v>0.37104234892411136</v>
      </c>
      <c r="E70" s="27">
        <v>0.62724054543835694</v>
      </c>
      <c r="F70" s="27">
        <v>0.45361113400362618</v>
      </c>
    </row>
    <row r="71" spans="1:6">
      <c r="A71" s="9">
        <v>1981</v>
      </c>
      <c r="B71" s="27">
        <v>1.0669542081481209</v>
      </c>
      <c r="C71" s="27">
        <v>0.5571917269754969</v>
      </c>
      <c r="D71" s="27">
        <v>0.37047388541513071</v>
      </c>
      <c r="E71" s="27">
        <v>0.60755729165362282</v>
      </c>
      <c r="F71" s="27">
        <v>0.46261250505124724</v>
      </c>
    </row>
    <row r="72" spans="1:6">
      <c r="A72" s="9">
        <v>1982</v>
      </c>
      <c r="B72" s="27">
        <v>1.1070935255597805</v>
      </c>
      <c r="C72" s="27">
        <v>0.55474512392620745</v>
      </c>
      <c r="D72" s="27">
        <v>0.3626910933142023</v>
      </c>
      <c r="E72" s="27">
        <v>0.6312147736150695</v>
      </c>
      <c r="F72" s="27">
        <v>0.51358963526263901</v>
      </c>
    </row>
    <row r="73" spans="1:6">
      <c r="A73" s="9">
        <v>1983</v>
      </c>
      <c r="B73" s="27">
        <v>1.0658965691880411</v>
      </c>
      <c r="C73" s="27">
        <v>0.52462166312694003</v>
      </c>
      <c r="D73" s="27">
        <v>0.36309056432804043</v>
      </c>
      <c r="E73" s="27">
        <v>0.65495605127429735</v>
      </c>
      <c r="F73" s="27">
        <v>0.56686979251756242</v>
      </c>
    </row>
    <row r="74" spans="1:6">
      <c r="A74" s="9">
        <v>1984</v>
      </c>
      <c r="B74" s="27">
        <v>1.020003731126597</v>
      </c>
      <c r="C74" s="27">
        <v>0.46938111207897804</v>
      </c>
      <c r="D74" s="27">
        <v>0.32828735630076156</v>
      </c>
      <c r="E74" s="27">
        <v>0.65269305179419224</v>
      </c>
      <c r="F74" s="27">
        <v>0.57886803135888498</v>
      </c>
    </row>
    <row r="75" spans="1:6">
      <c r="A75" s="9">
        <v>1985</v>
      </c>
      <c r="B75" s="27">
        <v>1.0673589788827968</v>
      </c>
      <c r="C75" s="27">
        <v>0.43635792030834381</v>
      </c>
      <c r="D75" s="27">
        <v>0.3274546889295431</v>
      </c>
      <c r="E75" s="27">
        <v>0.69196765568560492</v>
      </c>
      <c r="F75" s="27">
        <v>0.63563880896802583</v>
      </c>
    </row>
    <row r="76" spans="1:6">
      <c r="A76" s="9">
        <v>1986</v>
      </c>
      <c r="B76" s="27">
        <v>1.1180188529702195</v>
      </c>
      <c r="C76" s="27">
        <v>0.4254396081284757</v>
      </c>
      <c r="D76" s="27">
        <v>0.37365194495036436</v>
      </c>
      <c r="E76" s="27">
        <v>0.74915518529171776</v>
      </c>
      <c r="F76" s="27">
        <v>0.71366807858219428</v>
      </c>
    </row>
    <row r="77" spans="1:6">
      <c r="A77" s="9">
        <v>1987</v>
      </c>
      <c r="B77" s="27">
        <v>1.1200647091668285</v>
      </c>
      <c r="C77" s="27">
        <v>0.41338626432316949</v>
      </c>
      <c r="D77" s="27">
        <v>0.38025711072693952</v>
      </c>
      <c r="E77" s="27">
        <v>0.76897499777704015</v>
      </c>
      <c r="F77" s="27">
        <v>0.7409218658962905</v>
      </c>
    </row>
    <row r="78" spans="1:6">
      <c r="A78" s="9">
        <v>1988</v>
      </c>
      <c r="B78" s="27">
        <v>1.0957745359861129</v>
      </c>
      <c r="C78" s="27">
        <v>0.40122920283081853</v>
      </c>
      <c r="D78" s="27">
        <v>0.37924445906328086</v>
      </c>
      <c r="E78" s="27">
        <v>0.76626765474366132</v>
      </c>
      <c r="F78" s="27">
        <v>0.74458414563582154</v>
      </c>
    </row>
    <row r="79" spans="1:6">
      <c r="A79" s="9">
        <v>1989</v>
      </c>
      <c r="B79" s="27">
        <v>1.1009409476809837</v>
      </c>
      <c r="C79" s="27">
        <v>0.39683084145372416</v>
      </c>
      <c r="D79" s="27">
        <v>0.42867169605891936</v>
      </c>
      <c r="E79" s="27">
        <v>0.76398825165112472</v>
      </c>
      <c r="F79" s="27">
        <v>0.78891486136087996</v>
      </c>
    </row>
    <row r="80" spans="1:6">
      <c r="A80" s="9">
        <v>1990</v>
      </c>
      <c r="B80" s="27">
        <v>1.0785442802962608</v>
      </c>
      <c r="C80" s="27">
        <v>0.38575048152340097</v>
      </c>
      <c r="D80" s="27">
        <v>0.42909110209501039</v>
      </c>
      <c r="E80" s="27">
        <v>0.76308424163674071</v>
      </c>
      <c r="F80" s="27">
        <v>0.82796830881038885</v>
      </c>
    </row>
    <row r="81" spans="1:6">
      <c r="A81" s="9">
        <v>1991</v>
      </c>
      <c r="B81" s="27">
        <v>1.0459461445016482</v>
      </c>
      <c r="C81" s="27">
        <v>0.36977485972117768</v>
      </c>
      <c r="D81" s="27">
        <v>0.46902509568085238</v>
      </c>
      <c r="E81" s="27">
        <v>0.77771105396433604</v>
      </c>
      <c r="F81" s="27">
        <v>0.8940040878502149</v>
      </c>
    </row>
    <row r="82" spans="1:6">
      <c r="A82" s="9">
        <v>1992</v>
      </c>
      <c r="B82" s="27">
        <v>1.0023298088986672</v>
      </c>
      <c r="C82" s="27">
        <v>0.33722321217520956</v>
      </c>
      <c r="D82" s="27">
        <v>0.53304576834895046</v>
      </c>
      <c r="E82" s="27">
        <v>0.74367360020026818</v>
      </c>
      <c r="F82" s="27">
        <v>0.94381402621961208</v>
      </c>
    </row>
    <row r="83" spans="1:6">
      <c r="A83" s="9">
        <v>1993</v>
      </c>
      <c r="B83" s="27">
        <v>0.9872576197261419</v>
      </c>
      <c r="C83" s="27">
        <v>0.32200488288037815</v>
      </c>
      <c r="D83" s="27">
        <v>0.56894902753360355</v>
      </c>
      <c r="E83" s="27">
        <v>0.71455229819343669</v>
      </c>
      <c r="F83" s="27">
        <v>0.99332244387294077</v>
      </c>
    </row>
    <row r="84" spans="1:6">
      <c r="A84" s="9">
        <v>1994</v>
      </c>
      <c r="B84" s="27">
        <v>0.95707770919514012</v>
      </c>
      <c r="C84" s="27">
        <v>0.31462745513175472</v>
      </c>
      <c r="D84" s="27">
        <v>0.55631051598027348</v>
      </c>
      <c r="E84" s="27">
        <v>0.68141777848766227</v>
      </c>
      <c r="F84" s="27">
        <v>1.0116886257776618</v>
      </c>
    </row>
    <row r="85" spans="1:6">
      <c r="A85" s="9">
        <v>1995</v>
      </c>
      <c r="B85" s="27">
        <v>0.93736045219538544</v>
      </c>
      <c r="C85" s="27">
        <v>0.31433773439308588</v>
      </c>
      <c r="D85" s="27">
        <v>0.60433306404348308</v>
      </c>
      <c r="E85" s="27">
        <v>0.64318752630486486</v>
      </c>
      <c r="F85" s="27">
        <v>1.0712680762404507</v>
      </c>
    </row>
    <row r="86" spans="1:6">
      <c r="A86" s="9">
        <v>1996</v>
      </c>
      <c r="B86" s="27">
        <v>0.90823721627967657</v>
      </c>
      <c r="C86" s="27">
        <v>0.30809580543235643</v>
      </c>
      <c r="D86" s="27">
        <v>0.678181356832393</v>
      </c>
      <c r="E86" s="27">
        <v>0.60379299695047872</v>
      </c>
      <c r="F86" s="27">
        <v>1.147952068295794</v>
      </c>
    </row>
    <row r="87" spans="1:6">
      <c r="A87" s="9">
        <v>1997</v>
      </c>
      <c r="B87" s="27">
        <v>0.88571141808032072</v>
      </c>
      <c r="C87" s="27">
        <v>0.31012394314671293</v>
      </c>
      <c r="D87" s="27">
        <v>0.76390811991877183</v>
      </c>
      <c r="E87" s="27">
        <v>0.57253434056054175</v>
      </c>
      <c r="F87" s="27">
        <v>1.2159036095604574</v>
      </c>
    </row>
    <row r="88" spans="1:6">
      <c r="A88" s="9">
        <v>1998</v>
      </c>
      <c r="B88" s="27">
        <v>0.88867262291117832</v>
      </c>
      <c r="C88" s="27">
        <v>0.32195028826696198</v>
      </c>
      <c r="D88" s="27">
        <v>0.90229783965231147</v>
      </c>
      <c r="E88" s="27">
        <v>0.54418368750068857</v>
      </c>
      <c r="F88" s="27">
        <v>1.3069291614167715</v>
      </c>
    </row>
    <row r="89" spans="1:6">
      <c r="A89" s="9">
        <v>1999</v>
      </c>
      <c r="B89" s="27">
        <v>0.91268420546826223</v>
      </c>
      <c r="C89" s="27">
        <v>0.32514414252078228</v>
      </c>
      <c r="D89" s="27">
        <v>1.0790454318475404</v>
      </c>
      <c r="E89" s="27">
        <v>0.52083914402688103</v>
      </c>
      <c r="F89" s="27">
        <v>1.4058151338234586</v>
      </c>
    </row>
    <row r="90" spans="1:6">
      <c r="A90" s="9">
        <v>2000</v>
      </c>
      <c r="B90" s="27">
        <v>0.96717277983608374</v>
      </c>
      <c r="C90" s="27">
        <v>0.32755857752329626</v>
      </c>
      <c r="D90" s="27">
        <v>1.0598969588150096</v>
      </c>
      <c r="E90" s="27">
        <v>0.48161010838608898</v>
      </c>
      <c r="F90" s="27">
        <v>1.3941026720556866</v>
      </c>
    </row>
    <row r="91" spans="1:6">
      <c r="A91" s="9">
        <v>2001</v>
      </c>
      <c r="B91" s="27">
        <v>1.0658889390937003</v>
      </c>
      <c r="C91" s="27">
        <v>0.33706232715632689</v>
      </c>
      <c r="D91" s="27">
        <v>0.88553986276591978</v>
      </c>
      <c r="E91" s="27">
        <v>0.4717491838130376</v>
      </c>
      <c r="F91" s="27">
        <v>1.327602018596346</v>
      </c>
    </row>
    <row r="92" spans="1:6">
      <c r="A92" s="9">
        <v>2002</v>
      </c>
      <c r="B92" s="27">
        <v>1.1330987410986775</v>
      </c>
      <c r="C92" s="27">
        <v>0.33664507036283492</v>
      </c>
      <c r="D92" s="27">
        <v>0.71036103360774272</v>
      </c>
      <c r="E92" s="27">
        <v>0.48523834024403778</v>
      </c>
      <c r="F92" s="27">
        <v>1.2370402572906072</v>
      </c>
    </row>
    <row r="93" spans="1:6">
      <c r="A93" s="9">
        <v>2003</v>
      </c>
      <c r="B93" s="27">
        <v>1.1791056294479025</v>
      </c>
      <c r="C93" s="27">
        <v>0.33961379534072711</v>
      </c>
      <c r="D93" s="27">
        <v>0.67318902635082623</v>
      </c>
      <c r="E93" s="27">
        <v>0.50430338593467006</v>
      </c>
      <c r="F93" s="27">
        <v>1.2530869710670909</v>
      </c>
    </row>
    <row r="94" spans="1:6">
      <c r="A94" s="9">
        <v>2004</v>
      </c>
      <c r="B94" s="27">
        <v>1.2500215351630319</v>
      </c>
      <c r="C94" s="27">
        <v>0.3647625487387226</v>
      </c>
      <c r="D94" s="27">
        <v>0.74516500992196877</v>
      </c>
      <c r="E94" s="27">
        <v>0.56143780943709976</v>
      </c>
      <c r="F94" s="27">
        <v>1.3301847565198419</v>
      </c>
    </row>
    <row r="95" spans="1:6">
      <c r="A95" s="9">
        <v>2005</v>
      </c>
      <c r="B95" s="27">
        <v>1.3796644513247573</v>
      </c>
      <c r="C95" s="27">
        <v>0.39645000355878224</v>
      </c>
      <c r="D95" s="27">
        <v>0.76944160922109539</v>
      </c>
      <c r="E95" s="27">
        <v>0.61373950529725396</v>
      </c>
      <c r="F95" s="27">
        <v>1.3481981885798682</v>
      </c>
    </row>
    <row r="96" spans="1:6">
      <c r="A96" s="9">
        <v>2006</v>
      </c>
      <c r="B96" s="27">
        <v>1.3773321921231507</v>
      </c>
      <c r="C96" s="27">
        <v>0.41655079634812747</v>
      </c>
      <c r="D96" s="27">
        <v>0.8355713997887888</v>
      </c>
      <c r="E96" s="27">
        <v>0.61587828753232865</v>
      </c>
      <c r="F96" s="27">
        <v>1.377937574970012</v>
      </c>
    </row>
    <row r="97" spans="1:6">
      <c r="A97" s="9">
        <v>2007</v>
      </c>
      <c r="B97" s="27">
        <v>1.184871958543672</v>
      </c>
      <c r="C97" s="27">
        <v>0.46084839385134813</v>
      </c>
      <c r="D97" s="27">
        <v>0.9006271104706185</v>
      </c>
      <c r="E97" s="27">
        <v>0.65405309933082734</v>
      </c>
      <c r="F97" s="27">
        <v>1.4649257795380395</v>
      </c>
    </row>
    <row r="98" spans="1:6">
      <c r="A98" s="9">
        <v>2008</v>
      </c>
      <c r="B98" s="27">
        <v>0.87281370797727686</v>
      </c>
      <c r="C98" s="27">
        <v>0.46800844880027043</v>
      </c>
      <c r="D98" s="27">
        <v>0.73520383386282773</v>
      </c>
      <c r="E98" s="27">
        <v>0.70833427623441003</v>
      </c>
      <c r="F98" s="27">
        <v>1.3515154331418273</v>
      </c>
    </row>
    <row r="99" spans="1:6">
      <c r="A99" s="9">
        <v>2009</v>
      </c>
      <c r="B99" s="27">
        <v>0.68566480566711463</v>
      </c>
      <c r="C99" s="27">
        <v>0.42880784011347411</v>
      </c>
      <c r="D99" s="27">
        <v>0.64163076333053803</v>
      </c>
      <c r="E99" s="27">
        <v>0.76889094157335536</v>
      </c>
      <c r="F99" s="27">
        <v>1.3237541212755957</v>
      </c>
    </row>
    <row r="100" spans="1:6">
      <c r="A100" s="9">
        <v>2010</v>
      </c>
      <c r="B100" s="27">
        <v>0.62337879037638833</v>
      </c>
      <c r="C100" s="27">
        <v>0.39852172769731931</v>
      </c>
      <c r="D100" s="27">
        <v>0.71042536652984822</v>
      </c>
      <c r="E100" s="27">
        <v>0.75392948016866335</v>
      </c>
      <c r="F100" s="27">
        <v>1.4183671062443579</v>
      </c>
    </row>
    <row r="101" spans="1:6">
      <c r="A101" s="9">
        <v>2011</v>
      </c>
      <c r="B101" s="27">
        <v>0.59984450993461824</v>
      </c>
      <c r="C101" s="27">
        <v>0.40963403683260557</v>
      </c>
      <c r="D101" s="27">
        <v>0.71553757677030871</v>
      </c>
      <c r="E101" s="27">
        <v>0.74162552716802899</v>
      </c>
      <c r="F101" s="27">
        <v>1.4230447862915003</v>
      </c>
    </row>
    <row r="102" spans="1:6">
      <c r="A102" s="9">
        <v>2012</v>
      </c>
      <c r="B102" s="27">
        <v>0.64507610789295966</v>
      </c>
      <c r="C102" s="27">
        <v>0.40758349266143079</v>
      </c>
      <c r="D102" s="27">
        <v>0.71875760905366493</v>
      </c>
      <c r="E102" s="27">
        <v>0.73818579090645731</v>
      </c>
      <c r="F102" s="27">
        <v>1.4111460002132272</v>
      </c>
    </row>
    <row r="103" spans="1:6">
      <c r="A103" s="9">
        <v>2013</v>
      </c>
      <c r="B103" s="27">
        <v>0.78034728786932939</v>
      </c>
      <c r="C103" s="27">
        <v>0.41265835797243616</v>
      </c>
      <c r="D103" s="27">
        <v>0.85736091019629757</v>
      </c>
      <c r="E103" s="27">
        <v>0.73669700920919845</v>
      </c>
      <c r="F103" s="27">
        <v>1.5108262068587031</v>
      </c>
    </row>
    <row r="104" spans="1:6">
      <c r="A104" s="9">
        <v>2014</v>
      </c>
      <c r="B104" s="27"/>
      <c r="C104" s="27"/>
      <c r="D104" s="27"/>
      <c r="E104" s="27"/>
      <c r="F104" s="27"/>
    </row>
    <row r="105" spans="1:6">
      <c r="A105" s="9">
        <v>2015</v>
      </c>
      <c r="B105" s="27"/>
      <c r="C105" s="27"/>
      <c r="D105" s="27"/>
      <c r="E105" s="27"/>
      <c r="F105" s="27"/>
    </row>
    <row r="108" spans="1:6">
      <c r="B108" t="s">
        <v>58</v>
      </c>
    </row>
  </sheetData>
  <mergeCells count="1">
    <mergeCell ref="B1:F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pane xSplit="1" ySplit="1" topLeftCell="B2" activePane="bottomRight" state="frozen"/>
      <selection pane="topRight" activeCell="B1" sqref="B1"/>
      <selection pane="bottomLeft" activeCell="A2" sqref="A2"/>
      <selection pane="bottomRight" activeCell="B64" sqref="B64:C64"/>
    </sheetView>
  </sheetViews>
  <sheetFormatPr baseColWidth="10" defaultRowHeight="15" x14ac:dyDescent="0"/>
  <cols>
    <col min="2" max="4" width="12.85546875" style="13" customWidth="1"/>
  </cols>
  <sheetData>
    <row r="1" spans="1:4" s="25" customFormat="1" ht="103" customHeight="1">
      <c r="B1" s="14" t="s">
        <v>51</v>
      </c>
      <c r="C1" s="14" t="s">
        <v>52</v>
      </c>
      <c r="D1" s="14"/>
    </row>
    <row r="2" spans="1:4">
      <c r="A2" s="9">
        <v>1960</v>
      </c>
    </row>
    <row r="3" spans="1:4">
      <c r="A3" s="9">
        <v>1961</v>
      </c>
    </row>
    <row r="4" spans="1:4">
      <c r="A4" s="9">
        <v>1962</v>
      </c>
      <c r="B4" s="15">
        <v>0.10322000000000001</v>
      </c>
      <c r="C4" s="15">
        <v>0.14305000000000001</v>
      </c>
    </row>
    <row r="5" spans="1:4">
      <c r="A5" s="9">
        <v>1963</v>
      </c>
      <c r="B5" s="15">
        <v>0.10358500000000001</v>
      </c>
      <c r="C5" s="15">
        <v>0.14696500000000001</v>
      </c>
    </row>
    <row r="6" spans="1:4">
      <c r="A6" s="9">
        <v>1964</v>
      </c>
      <c r="B6" s="15">
        <v>0.10395000000000001</v>
      </c>
      <c r="C6" s="15">
        <v>0.15088000000000001</v>
      </c>
    </row>
    <row r="7" spans="1:4">
      <c r="A7" s="9">
        <v>1965</v>
      </c>
      <c r="B7" s="15">
        <v>0.104575</v>
      </c>
      <c r="C7" s="15">
        <v>0.15130000000000002</v>
      </c>
    </row>
    <row r="8" spans="1:4">
      <c r="A8" s="9">
        <v>1966</v>
      </c>
      <c r="B8" s="15">
        <v>0.1052</v>
      </c>
      <c r="C8" s="15">
        <v>0.15172000000000002</v>
      </c>
    </row>
    <row r="9" spans="1:4">
      <c r="A9" s="9">
        <v>1967</v>
      </c>
      <c r="B9" s="15">
        <v>0.10772000000000001</v>
      </c>
      <c r="C9" s="15">
        <v>0.15858000000000003</v>
      </c>
    </row>
    <row r="10" spans="1:4">
      <c r="A10" s="9">
        <v>1968</v>
      </c>
      <c r="B10" s="15">
        <v>0.10895000000000001</v>
      </c>
      <c r="C10" s="15">
        <v>0.16937000000000002</v>
      </c>
    </row>
    <row r="11" spans="1:4">
      <c r="A11" s="9">
        <v>1969</v>
      </c>
      <c r="B11" s="15">
        <v>0.10397000000000001</v>
      </c>
      <c r="C11" s="15">
        <v>0.16845000000000002</v>
      </c>
    </row>
    <row r="12" spans="1:4">
      <c r="A12" s="9">
        <v>1970</v>
      </c>
      <c r="B12" s="15">
        <v>0.10703000000000001</v>
      </c>
      <c r="C12" s="15">
        <v>0.14218</v>
      </c>
    </row>
    <row r="13" spans="1:4">
      <c r="A13" s="9">
        <v>1971</v>
      </c>
      <c r="B13" s="15">
        <v>0.10734</v>
      </c>
      <c r="C13" s="15">
        <v>0.15039000000000002</v>
      </c>
    </row>
    <row r="14" spans="1:4">
      <c r="A14" s="9">
        <v>1972</v>
      </c>
      <c r="B14" s="15">
        <v>0.10329000000000001</v>
      </c>
      <c r="C14" s="15">
        <v>0.15021000000000001</v>
      </c>
    </row>
    <row r="15" spans="1:4">
      <c r="A15" s="9">
        <v>1973</v>
      </c>
      <c r="B15" s="15">
        <v>9.8970000000000002E-2</v>
      </c>
      <c r="C15" s="15">
        <v>0.13258</v>
      </c>
    </row>
    <row r="16" spans="1:4">
      <c r="A16" s="9">
        <v>1974</v>
      </c>
      <c r="B16" s="15">
        <v>0.10752</v>
      </c>
      <c r="C16" s="15">
        <v>0.13326000000000002</v>
      </c>
    </row>
    <row r="17" spans="1:3">
      <c r="A17" s="9">
        <v>1975</v>
      </c>
      <c r="B17" s="15">
        <v>0.10581000000000002</v>
      </c>
      <c r="C17" s="15">
        <v>0.12854000000000002</v>
      </c>
    </row>
    <row r="18" spans="1:3">
      <c r="A18" s="9">
        <v>1976</v>
      </c>
      <c r="B18" s="15">
        <v>0.10249000000000001</v>
      </c>
      <c r="C18" s="15">
        <v>0.12590000000000001</v>
      </c>
    </row>
    <row r="19" spans="1:3">
      <c r="A19" s="9">
        <v>1977</v>
      </c>
      <c r="B19" s="15">
        <v>0.10273</v>
      </c>
      <c r="C19" s="15">
        <v>0.13124000000000002</v>
      </c>
    </row>
    <row r="20" spans="1:3">
      <c r="A20" s="9">
        <v>1978</v>
      </c>
      <c r="B20" s="15">
        <v>0.10326</v>
      </c>
      <c r="C20" s="15">
        <v>0.12767000000000001</v>
      </c>
    </row>
    <row r="21" spans="1:3">
      <c r="A21" s="9">
        <v>1979</v>
      </c>
      <c r="B21" s="15">
        <v>0.10795</v>
      </c>
      <c r="C21" s="15">
        <v>0.16233</v>
      </c>
    </row>
    <row r="22" spans="1:3">
      <c r="A22" s="9">
        <v>1980</v>
      </c>
      <c r="B22" s="15">
        <v>0.10525000000000001</v>
      </c>
      <c r="C22" s="15">
        <v>0.15647000000000003</v>
      </c>
    </row>
    <row r="23" spans="1:3">
      <c r="A23" s="9">
        <v>1981</v>
      </c>
      <c r="B23" s="15">
        <v>0.10174000000000001</v>
      </c>
      <c r="C23" s="15">
        <v>0.16128000000000001</v>
      </c>
    </row>
    <row r="24" spans="1:3">
      <c r="A24" s="9">
        <v>1982</v>
      </c>
      <c r="B24" s="15">
        <v>0.11024</v>
      </c>
      <c r="C24" s="15">
        <v>0.18342000000000003</v>
      </c>
    </row>
    <row r="25" spans="1:3">
      <c r="A25" s="9">
        <v>1983</v>
      </c>
      <c r="B25" s="15">
        <v>0.11461</v>
      </c>
      <c r="C25" s="15">
        <v>0.19219000000000003</v>
      </c>
    </row>
    <row r="26" spans="1:3">
      <c r="A26" s="9">
        <v>1984</v>
      </c>
      <c r="B26" s="15">
        <v>0.12033000000000001</v>
      </c>
      <c r="C26" s="15">
        <v>0.20620000000000002</v>
      </c>
    </row>
    <row r="27" spans="1:3">
      <c r="A27" s="9">
        <v>1985</v>
      </c>
      <c r="B27" s="15">
        <v>0.12955</v>
      </c>
      <c r="C27" s="15">
        <v>0.21531000000000003</v>
      </c>
    </row>
    <row r="28" spans="1:3">
      <c r="A28" s="9">
        <v>1986</v>
      </c>
      <c r="B28" s="15">
        <v>0.12546000000000002</v>
      </c>
      <c r="C28" s="15">
        <v>0.26053000000000004</v>
      </c>
    </row>
    <row r="29" spans="1:3">
      <c r="A29" s="9">
        <v>1987</v>
      </c>
      <c r="B29" s="15">
        <v>0.15043000000000001</v>
      </c>
      <c r="C29" s="15">
        <v>0.19727000000000003</v>
      </c>
    </row>
    <row r="30" spans="1:3">
      <c r="A30" s="9">
        <v>1988</v>
      </c>
      <c r="B30" s="15">
        <v>0.18500000000000003</v>
      </c>
      <c r="C30" s="15">
        <v>0.24201000000000003</v>
      </c>
    </row>
    <row r="31" spans="1:3">
      <c r="A31" s="9">
        <v>1989</v>
      </c>
      <c r="B31" s="15">
        <v>0.17454</v>
      </c>
      <c r="C31" s="15">
        <v>0.22035000000000002</v>
      </c>
    </row>
    <row r="32" spans="1:3">
      <c r="A32" s="9">
        <v>1990</v>
      </c>
      <c r="B32" s="15">
        <v>0.18002000000000001</v>
      </c>
      <c r="C32" s="15">
        <v>0.21742000000000003</v>
      </c>
    </row>
    <row r="33" spans="1:3">
      <c r="A33" s="9">
        <v>1991</v>
      </c>
      <c r="B33" s="15">
        <v>0.17286000000000001</v>
      </c>
      <c r="C33" s="15">
        <v>0.20224</v>
      </c>
    </row>
    <row r="34" spans="1:3">
      <c r="A34" s="9">
        <v>1992</v>
      </c>
      <c r="B34" s="15">
        <v>0.19357000000000002</v>
      </c>
      <c r="C34" s="15">
        <v>0.22681000000000001</v>
      </c>
    </row>
    <row r="35" spans="1:3">
      <c r="A35" s="9">
        <v>1993</v>
      </c>
      <c r="B35" s="15">
        <v>0.19427000000000003</v>
      </c>
      <c r="C35" s="15">
        <v>0.23383000000000001</v>
      </c>
    </row>
    <row r="36" spans="1:3">
      <c r="A36" s="9">
        <v>1994</v>
      </c>
      <c r="B36" s="15">
        <v>0.20699000000000001</v>
      </c>
      <c r="C36" s="15">
        <v>0.24552000000000002</v>
      </c>
    </row>
    <row r="37" spans="1:3">
      <c r="A37" s="9">
        <v>1995</v>
      </c>
      <c r="B37" s="15">
        <v>0.20509000000000002</v>
      </c>
      <c r="C37" s="15">
        <v>0.24862000000000001</v>
      </c>
    </row>
    <row r="38" spans="1:3">
      <c r="A38" s="9">
        <v>1996</v>
      </c>
      <c r="B38" s="15">
        <v>0.21320000290870667</v>
      </c>
      <c r="C38" s="15">
        <v>0.27480000257492065</v>
      </c>
    </row>
    <row r="39" spans="1:3">
      <c r="A39" s="9">
        <v>1997</v>
      </c>
      <c r="B39" s="15">
        <v>0.21976000070571899</v>
      </c>
      <c r="C39" s="15">
        <v>0.28791999816894531</v>
      </c>
    </row>
    <row r="40" spans="1:3">
      <c r="A40" s="9">
        <v>1998</v>
      </c>
      <c r="B40" s="15">
        <v>0.22428999841213226</v>
      </c>
      <c r="C40" s="15">
        <v>0.30719000101089478</v>
      </c>
    </row>
    <row r="41" spans="1:3">
      <c r="A41" s="9">
        <v>1999</v>
      </c>
      <c r="B41" s="15">
        <v>0.23104000091552734</v>
      </c>
      <c r="C41" s="15">
        <v>0.31531000137329102</v>
      </c>
    </row>
    <row r="42" spans="1:3">
      <c r="A42" s="9">
        <v>2000</v>
      </c>
      <c r="B42" s="15">
        <v>0.23568999767303467</v>
      </c>
      <c r="C42" s="15">
        <v>0.33932998776435852</v>
      </c>
    </row>
    <row r="43" spans="1:3">
      <c r="A43" s="9">
        <v>2001</v>
      </c>
      <c r="B43" s="15">
        <v>0.2376600056886673</v>
      </c>
      <c r="C43" s="15">
        <v>0.31057998538017273</v>
      </c>
    </row>
    <row r="44" spans="1:3">
      <c r="A44" s="9">
        <v>2002</v>
      </c>
      <c r="B44" s="15">
        <v>0.24796999990940094</v>
      </c>
      <c r="C44" s="15">
        <v>0.30366000533103943</v>
      </c>
    </row>
    <row r="45" spans="1:3">
      <c r="A45" s="9">
        <v>2003</v>
      </c>
      <c r="B45" s="15">
        <v>0.26151999831199646</v>
      </c>
      <c r="C45" s="15">
        <v>0.32299000024795532</v>
      </c>
    </row>
    <row r="46" spans="1:3">
      <c r="A46" s="9">
        <v>2004</v>
      </c>
      <c r="B46" s="15">
        <v>0.2786099910736084</v>
      </c>
      <c r="C46" s="15">
        <v>0.35021999478340149</v>
      </c>
    </row>
    <row r="47" spans="1:3">
      <c r="A47" s="9">
        <v>2005</v>
      </c>
      <c r="B47" s="15">
        <v>0.29289999604225159</v>
      </c>
      <c r="C47" s="15">
        <v>0.36432000994682312</v>
      </c>
    </row>
    <row r="48" spans="1:3">
      <c r="A48" s="9">
        <v>2006</v>
      </c>
      <c r="B48" s="15">
        <v>0.29548001289367676</v>
      </c>
      <c r="C48" s="15">
        <v>0.37428998947143555</v>
      </c>
    </row>
    <row r="49" spans="1:3">
      <c r="A49" s="9">
        <v>2007</v>
      </c>
      <c r="B49" s="15">
        <v>0.28995999693870544</v>
      </c>
      <c r="C49" s="15">
        <v>0.38324001431465149</v>
      </c>
    </row>
    <row r="50" spans="1:3">
      <c r="A50" s="9">
        <v>2008</v>
      </c>
      <c r="B50" s="15">
        <v>0.30256000161170959</v>
      </c>
      <c r="C50" s="15">
        <v>0.38199999928474426</v>
      </c>
    </row>
    <row r="51" spans="1:3">
      <c r="A51" s="9">
        <v>2009</v>
      </c>
      <c r="B51" s="15">
        <v>0.29583001136779785</v>
      </c>
      <c r="C51" s="15">
        <v>0.34314000606536865</v>
      </c>
    </row>
    <row r="52" spans="1:3">
      <c r="A52" s="9">
        <v>2010</v>
      </c>
      <c r="B52" s="15">
        <v>0.31007000803947449</v>
      </c>
      <c r="C52" s="15">
        <v>0.38481000065803528</v>
      </c>
    </row>
    <row r="53" spans="1:3">
      <c r="A53" s="9">
        <v>2011</v>
      </c>
      <c r="B53" s="15">
        <v>0.29767999053001404</v>
      </c>
      <c r="C53" s="15">
        <v>0.3695099949836731</v>
      </c>
    </row>
    <row r="54" spans="1:3">
      <c r="A54" s="9">
        <v>2012</v>
      </c>
      <c r="B54" s="15">
        <v>0.33445000648498535</v>
      </c>
      <c r="C54" s="15">
        <v>0.4229699969291687</v>
      </c>
    </row>
    <row r="55" spans="1:3">
      <c r="A55" s="9">
        <v>2013</v>
      </c>
      <c r="B55" s="15"/>
      <c r="C55" s="15"/>
    </row>
    <row r="56" spans="1:3">
      <c r="A56" s="9">
        <v>2014</v>
      </c>
      <c r="B56" s="15"/>
      <c r="C56" s="15"/>
    </row>
    <row r="57" spans="1:3">
      <c r="A57" s="9">
        <v>2015</v>
      </c>
      <c r="B57" s="15"/>
      <c r="C57" s="15"/>
    </row>
    <row r="60" spans="1:3">
      <c r="B60" s="16" t="s">
        <v>103</v>
      </c>
    </row>
    <row r="64" spans="1:3">
      <c r="B64" s="74"/>
      <c r="C64" s="7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pane ySplit="2" topLeftCell="A3" activePane="bottomLeft" state="frozen"/>
      <selection pane="bottomLeft" activeCell="J24" sqref="J24"/>
    </sheetView>
  </sheetViews>
  <sheetFormatPr baseColWidth="10" defaultRowHeight="15" x14ac:dyDescent="0"/>
  <sheetData>
    <row r="1" spans="1:19" ht="49" customHeight="1">
      <c r="A1" s="95" t="s">
        <v>47</v>
      </c>
      <c r="B1" s="95"/>
      <c r="C1" s="23"/>
      <c r="D1" s="96" t="s">
        <v>46</v>
      </c>
      <c r="E1" s="96"/>
      <c r="F1" s="96"/>
      <c r="G1" s="96"/>
      <c r="J1" s="95" t="s">
        <v>149</v>
      </c>
      <c r="K1" s="95"/>
      <c r="L1" s="95"/>
      <c r="M1" s="95"/>
      <c r="N1" s="95"/>
      <c r="O1" s="95"/>
      <c r="P1" s="95"/>
      <c r="Q1" s="95"/>
      <c r="R1" s="95"/>
      <c r="S1" s="95"/>
    </row>
    <row r="2" spans="1:19" ht="60">
      <c r="A2" s="10" t="s">
        <v>48</v>
      </c>
      <c r="B2" s="21" t="s">
        <v>4</v>
      </c>
      <c r="C2" s="23"/>
      <c r="D2" s="23" t="s">
        <v>50</v>
      </c>
      <c r="E2" s="22" t="s">
        <v>4</v>
      </c>
      <c r="F2" s="24" t="s">
        <v>49</v>
      </c>
      <c r="G2" s="22" t="s">
        <v>45</v>
      </c>
      <c r="J2" s="79"/>
      <c r="K2" s="33" t="s">
        <v>141</v>
      </c>
      <c r="L2" s="80" t="s">
        <v>142</v>
      </c>
      <c r="M2" s="33" t="s">
        <v>143</v>
      </c>
      <c r="N2" s="33" t="s">
        <v>144</v>
      </c>
      <c r="O2" s="80" t="s">
        <v>145</v>
      </c>
      <c r="P2" s="33" t="s">
        <v>146</v>
      </c>
      <c r="Q2" s="80" t="s">
        <v>147</v>
      </c>
      <c r="R2" s="33" t="s">
        <v>44</v>
      </c>
      <c r="S2" s="33" t="s">
        <v>148</v>
      </c>
    </row>
    <row r="3" spans="1:19">
      <c r="A3" s="19" t="s">
        <v>5</v>
      </c>
      <c r="B3" s="20">
        <v>5.8424400000000001E-2</v>
      </c>
      <c r="D3" s="17" t="s">
        <v>40</v>
      </c>
      <c r="E3" s="12">
        <v>3.759898929305585E-2</v>
      </c>
      <c r="F3" s="12">
        <v>9.4422759745527926E-2</v>
      </c>
      <c r="G3" s="12">
        <v>3.0145361774658846E-2</v>
      </c>
      <c r="J3" s="81">
        <v>1996</v>
      </c>
      <c r="K3" s="20">
        <v>4.5519089999999998E-2</v>
      </c>
      <c r="L3" s="20">
        <v>4.3465719999999999E-2</v>
      </c>
      <c r="M3" s="20">
        <v>4.2948760000000002E-2</v>
      </c>
      <c r="N3" s="20">
        <v>4.2487030000000002E-2</v>
      </c>
      <c r="O3" s="20">
        <v>4.3708980000000001E-2</v>
      </c>
      <c r="P3" s="20">
        <v>4.3124410000000002E-2</v>
      </c>
      <c r="Q3" s="20">
        <v>4.7318800000000001E-2</v>
      </c>
      <c r="R3" s="20">
        <v>4.5979630000000001E-2</v>
      </c>
      <c r="S3" s="20">
        <v>3.9334256246994243E-2</v>
      </c>
    </row>
    <row r="4" spans="1:19">
      <c r="A4" s="19" t="s">
        <v>6</v>
      </c>
      <c r="B4" s="20">
        <v>5.1424999999999998E-2</v>
      </c>
      <c r="D4" s="17" t="s">
        <v>41</v>
      </c>
      <c r="E4" s="12">
        <v>3.3303603999036785E-2</v>
      </c>
      <c r="F4" s="12">
        <v>8.6010505057050102E-2</v>
      </c>
      <c r="G4" s="12">
        <v>2.6096249381437321E-2</v>
      </c>
      <c r="J4" s="81">
        <v>1997</v>
      </c>
      <c r="K4" s="20">
        <v>4.2606140000000001E-2</v>
      </c>
      <c r="L4" s="20">
        <v>4.3597629999999998E-2</v>
      </c>
      <c r="M4" s="20">
        <v>4.1515080000000003E-2</v>
      </c>
      <c r="N4" s="20">
        <v>4.1035250000000002E-2</v>
      </c>
      <c r="O4" s="20">
        <v>4.276286E-2</v>
      </c>
      <c r="P4" s="20">
        <v>4.09927E-2</v>
      </c>
      <c r="Q4" s="20">
        <v>4.319274E-2</v>
      </c>
      <c r="R4" s="20">
        <v>4.3464910000000002E-2</v>
      </c>
      <c r="S4" s="20">
        <v>3.9043445130003261E-2</v>
      </c>
    </row>
    <row r="5" spans="1:19">
      <c r="A5" s="17" t="s">
        <v>7</v>
      </c>
      <c r="B5" s="12">
        <v>5.4363099999999998E-2</v>
      </c>
      <c r="D5" s="17" t="s">
        <v>42</v>
      </c>
      <c r="E5" s="12">
        <v>3.3497186934406592E-2</v>
      </c>
      <c r="F5" s="12">
        <v>8.1457682431201384E-2</v>
      </c>
      <c r="G5" s="12">
        <v>3.0582851114662035E-2</v>
      </c>
      <c r="J5" s="81">
        <v>1998</v>
      </c>
      <c r="K5" s="20">
        <v>4.5197260000000003E-2</v>
      </c>
      <c r="L5" s="20">
        <v>4.2897739999999997E-2</v>
      </c>
      <c r="M5" s="20">
        <v>4.5207589999999999E-2</v>
      </c>
      <c r="N5" s="20">
        <v>3.8279210000000001E-2</v>
      </c>
      <c r="O5" s="20">
        <v>3.7371540000000002E-2</v>
      </c>
      <c r="P5" s="20">
        <v>3.779859E-2</v>
      </c>
      <c r="Q5" s="20">
        <v>4.6343460000000003E-2</v>
      </c>
      <c r="R5" s="20">
        <v>4.3583915000000001E-2</v>
      </c>
      <c r="S5" s="20">
        <v>3.9475610827506932E-2</v>
      </c>
    </row>
    <row r="6" spans="1:19">
      <c r="A6" s="17" t="s">
        <v>8</v>
      </c>
      <c r="B6" s="12">
        <v>5.3141599999999997E-2</v>
      </c>
      <c r="D6" s="17" t="s">
        <v>43</v>
      </c>
      <c r="E6" s="12">
        <v>3.2510333649278467E-2</v>
      </c>
      <c r="F6" s="12">
        <v>9.0602174599880722E-2</v>
      </c>
      <c r="G6" s="12">
        <v>3.0499073294624032E-2</v>
      </c>
      <c r="J6" s="81">
        <v>1999</v>
      </c>
      <c r="K6" s="20">
        <v>4.1540680000000003E-2</v>
      </c>
      <c r="L6" s="20">
        <v>3.9710670000000003E-2</v>
      </c>
      <c r="M6" s="20">
        <v>3.6727339999999997E-2</v>
      </c>
      <c r="N6" s="20">
        <v>3.834357E-2</v>
      </c>
      <c r="O6" s="20">
        <v>4.6133170000000001E-2</v>
      </c>
      <c r="P6" s="20">
        <v>3.3839849999999998E-2</v>
      </c>
      <c r="Q6" s="20">
        <v>4.1128860000000003E-2</v>
      </c>
      <c r="R6" s="20">
        <v>4.3702919999999999E-2</v>
      </c>
      <c r="S6" s="20">
        <v>3.7648905746829199E-2</v>
      </c>
    </row>
    <row r="7" spans="1:19">
      <c r="A7" s="17" t="s">
        <v>9</v>
      </c>
      <c r="B7" s="12">
        <v>4.5685499999999997E-2</v>
      </c>
      <c r="D7" s="17" t="s">
        <v>44</v>
      </c>
      <c r="E7" s="12">
        <v>3.5292138776158069E-2</v>
      </c>
      <c r="F7" s="12">
        <v>8.0283253393898926E-2</v>
      </c>
      <c r="G7" s="12">
        <v>3.5157075151866904E-2</v>
      </c>
      <c r="J7" s="81">
        <v>2000</v>
      </c>
      <c r="K7" s="20">
        <v>4.3826469999999999E-2</v>
      </c>
      <c r="L7" s="20">
        <v>4.4247399999999999E-2</v>
      </c>
      <c r="M7" s="20">
        <v>4.124891E-2</v>
      </c>
      <c r="N7" s="20">
        <v>4.0017619999999997E-2</v>
      </c>
      <c r="O7" s="20">
        <v>3.9785609999999999E-2</v>
      </c>
      <c r="P7" s="20">
        <v>4.0183650000000001E-2</v>
      </c>
      <c r="Q7" s="20">
        <v>3.855422E-2</v>
      </c>
      <c r="R7" s="20">
        <v>4.3407029999999999E-2</v>
      </c>
      <c r="S7" s="20">
        <v>4.1595630384084939E-2</v>
      </c>
    </row>
    <row r="8" spans="1:19">
      <c r="A8" s="17" t="s">
        <v>10</v>
      </c>
      <c r="B8" s="12">
        <v>4.6948900000000002E-2</v>
      </c>
      <c r="D8" s="17" t="s">
        <v>3</v>
      </c>
      <c r="E8" s="12">
        <v>3.4885334424143044E-2</v>
      </c>
      <c r="F8" s="12">
        <v>8.5646892419738524E-2</v>
      </c>
      <c r="G8" s="12">
        <v>3.0918799774478804E-2</v>
      </c>
      <c r="J8" s="81">
        <v>2001</v>
      </c>
      <c r="K8" s="20"/>
      <c r="L8" s="20">
        <v>4.4046410000000001E-2</v>
      </c>
      <c r="M8" s="20">
        <v>4.192332E-2</v>
      </c>
      <c r="N8" s="20">
        <v>3.8196750000000002E-2</v>
      </c>
      <c r="O8" s="20">
        <v>3.5903280000000003E-2</v>
      </c>
      <c r="P8" s="20">
        <v>3.6246960000000002E-2</v>
      </c>
      <c r="Q8" s="20">
        <v>3.5979579999999997E-2</v>
      </c>
      <c r="R8" s="20">
        <v>4.3111139999999999E-2</v>
      </c>
      <c r="S8" s="20">
        <v>4.0367927496024213E-2</v>
      </c>
    </row>
    <row r="9" spans="1:19">
      <c r="J9" s="81">
        <v>2002</v>
      </c>
      <c r="K9" s="20"/>
      <c r="L9" s="20">
        <v>3.2577679999999998E-2</v>
      </c>
      <c r="M9" s="20">
        <v>3.2790109999999997E-2</v>
      </c>
      <c r="N9" s="20">
        <v>2.763498E-2</v>
      </c>
      <c r="O9" s="20">
        <v>2.8897240000000001E-2</v>
      </c>
      <c r="P9" s="20">
        <v>2.9042399999999999E-2</v>
      </c>
      <c r="Q9" s="20">
        <v>2.5962220000000001E-2</v>
      </c>
      <c r="R9" s="20">
        <v>3.4055990000000001E-2</v>
      </c>
      <c r="S9" s="20">
        <v>2.9903183343195069E-2</v>
      </c>
    </row>
    <row r="10" spans="1:19">
      <c r="J10" s="81">
        <v>2003</v>
      </c>
      <c r="K10" s="20"/>
      <c r="L10" s="20"/>
      <c r="M10" s="20">
        <v>2.3571209999999999E-2</v>
      </c>
      <c r="N10" s="20">
        <v>2.483641E-2</v>
      </c>
      <c r="O10" s="20">
        <v>2.1713059999999999E-2</v>
      </c>
      <c r="P10" s="20">
        <v>2.0206729999999999E-2</v>
      </c>
      <c r="Q10" s="20">
        <v>2.2376549999999999E-2</v>
      </c>
      <c r="R10" s="20">
        <v>3.5130799999999997E-2</v>
      </c>
      <c r="S10" s="20">
        <v>2.3626524357030172E-2</v>
      </c>
    </row>
    <row r="11" spans="1:19">
      <c r="A11" t="s">
        <v>105</v>
      </c>
      <c r="D11" t="s">
        <v>104</v>
      </c>
      <c r="J11" s="81">
        <v>2004</v>
      </c>
      <c r="K11" s="20"/>
      <c r="L11" s="20"/>
      <c r="M11" s="20">
        <v>2.3285130000000001E-2</v>
      </c>
      <c r="N11" s="20">
        <v>2.196594E-2</v>
      </c>
      <c r="O11" s="20">
        <v>2.1222560000000001E-2</v>
      </c>
      <c r="P11" s="20">
        <v>2.1652419999999999E-2</v>
      </c>
      <c r="Q11" s="20">
        <v>1.9954840000000001E-2</v>
      </c>
      <c r="R11" s="20">
        <v>2.487141E-2</v>
      </c>
      <c r="S11" s="20">
        <v>1.9449940321763916E-2</v>
      </c>
    </row>
    <row r="12" spans="1:19">
      <c r="J12" s="81">
        <v>2005</v>
      </c>
      <c r="K12" s="20"/>
      <c r="L12" s="20"/>
      <c r="M12" s="20">
        <v>2.4167930000000001E-2</v>
      </c>
      <c r="N12" s="20">
        <v>2.4561840000000001E-2</v>
      </c>
      <c r="O12" s="20">
        <v>2.6698369999999999E-2</v>
      </c>
      <c r="P12" s="20">
        <v>2.2000209999999999E-2</v>
      </c>
      <c r="Q12" s="20">
        <v>2.5040010000000001E-2</v>
      </c>
      <c r="R12" s="20">
        <v>3.2141299999999998E-2</v>
      </c>
      <c r="S12" s="20">
        <v>2.1350702031600537E-2</v>
      </c>
    </row>
    <row r="13" spans="1:19">
      <c r="J13" s="81">
        <v>2006</v>
      </c>
      <c r="K13" s="20"/>
      <c r="L13" s="20"/>
      <c r="M13" s="20"/>
      <c r="N13" s="20">
        <v>2.984009E-2</v>
      </c>
      <c r="O13" s="20">
        <v>2.8920370000000001E-2</v>
      </c>
      <c r="P13" s="20">
        <v>3.184526E-2</v>
      </c>
      <c r="Q13" s="20">
        <v>3.0857039999999999E-2</v>
      </c>
      <c r="R13" s="20">
        <v>3.4608239999999998E-2</v>
      </c>
      <c r="S13" s="20">
        <v>2.6879241022158207E-2</v>
      </c>
    </row>
    <row r="14" spans="1:19">
      <c r="J14" s="81">
        <v>2007</v>
      </c>
      <c r="K14" s="20"/>
      <c r="L14" s="20"/>
      <c r="M14" s="20"/>
      <c r="N14" s="20">
        <v>3.4895309999999999E-2</v>
      </c>
      <c r="O14" s="20">
        <v>2.9044509999999999E-2</v>
      </c>
      <c r="P14" s="20">
        <v>3.4706019999999997E-2</v>
      </c>
      <c r="Q14" s="20">
        <v>3.1306050000000002E-2</v>
      </c>
      <c r="R14" s="20">
        <v>3.5506610000000001E-2</v>
      </c>
      <c r="S14" s="20">
        <v>2.9210829136840925E-2</v>
      </c>
    </row>
    <row r="15" spans="1:19">
      <c r="J15" s="81">
        <v>2008</v>
      </c>
      <c r="K15" s="20"/>
      <c r="L15" s="20"/>
      <c r="M15" s="20"/>
      <c r="N15" s="20"/>
      <c r="O15" s="20"/>
      <c r="P15" s="20">
        <v>2.445466E-2</v>
      </c>
      <c r="Q15" s="20">
        <v>2.5081300000000001E-2</v>
      </c>
      <c r="R15" s="20">
        <v>3.8369960000000002E-2</v>
      </c>
      <c r="S15" s="20">
        <v>2.282403823612476E-2</v>
      </c>
    </row>
    <row r="16" spans="1:19">
      <c r="J16" s="81">
        <v>2009</v>
      </c>
      <c r="K16" s="20"/>
      <c r="L16" s="20"/>
      <c r="M16" s="20"/>
      <c r="N16" s="20"/>
      <c r="O16" s="20"/>
      <c r="P16" s="20">
        <v>1.72795E-2</v>
      </c>
      <c r="Q16" s="20">
        <v>1.5535129999999999E-2</v>
      </c>
      <c r="R16" s="20">
        <v>2.6037049999999999E-2</v>
      </c>
      <c r="S16" s="20">
        <v>1.6853816539972779E-2</v>
      </c>
    </row>
    <row r="17" spans="10:19">
      <c r="J17" s="81">
        <v>2010</v>
      </c>
      <c r="K17" s="20"/>
      <c r="L17" s="20"/>
      <c r="M17" s="20"/>
      <c r="N17" s="20"/>
      <c r="O17" s="20"/>
      <c r="P17" s="20">
        <v>1.7376280000000001E-2</v>
      </c>
      <c r="Q17" s="20">
        <v>1.659973E-2</v>
      </c>
      <c r="R17" s="20">
        <v>2.1724750000000001E-2</v>
      </c>
      <c r="S17" s="20">
        <v>1.359564103606116E-2</v>
      </c>
    </row>
    <row r="18" spans="10:19">
      <c r="J18" s="81">
        <v>2011</v>
      </c>
      <c r="K18" s="20"/>
      <c r="L18" s="20"/>
      <c r="M18" s="20"/>
      <c r="N18" s="20"/>
      <c r="O18" s="20"/>
      <c r="P18" s="20">
        <v>1.380518E-2</v>
      </c>
      <c r="Q18" s="20">
        <v>1.5177080000000001E-2</v>
      </c>
      <c r="R18" s="20">
        <v>1.8838219999999999E-2</v>
      </c>
      <c r="S18" s="20">
        <v>1.1533591888322894E-2</v>
      </c>
    </row>
    <row r="19" spans="10:19">
      <c r="J19" s="18"/>
      <c r="K19" s="18"/>
      <c r="L19" s="18"/>
      <c r="M19" s="18"/>
      <c r="N19" s="18"/>
      <c r="O19" s="18"/>
      <c r="P19" s="18"/>
      <c r="Q19" s="18"/>
      <c r="R19" s="18"/>
      <c r="S19" s="18"/>
    </row>
    <row r="23" spans="10:19">
      <c r="J23" t="s">
        <v>150</v>
      </c>
    </row>
  </sheetData>
  <mergeCells count="3">
    <mergeCell ref="A1:B1"/>
    <mergeCell ref="D1:G1"/>
    <mergeCell ref="J1:S1"/>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pane xSplit="1" ySplit="1" topLeftCell="B2" activePane="bottomRight" state="frozen"/>
      <selection pane="topRight" activeCell="B1" sqref="B1"/>
      <selection pane="bottomLeft" activeCell="A2" sqref="A2"/>
      <selection pane="bottomRight" activeCell="G32" sqref="G32"/>
    </sheetView>
  </sheetViews>
  <sheetFormatPr baseColWidth="10" defaultRowHeight="15" x14ac:dyDescent="0"/>
  <cols>
    <col min="2" max="5" width="14.140625" style="13" customWidth="1"/>
  </cols>
  <sheetData>
    <row r="1" spans="1:12" ht="60">
      <c r="B1" s="14" t="s">
        <v>30</v>
      </c>
      <c r="C1" s="14" t="s">
        <v>31</v>
      </c>
      <c r="D1" s="14" t="s">
        <v>32</v>
      </c>
      <c r="E1" s="14" t="s">
        <v>33</v>
      </c>
      <c r="G1" s="14" t="s">
        <v>39</v>
      </c>
      <c r="H1" s="14" t="s">
        <v>38</v>
      </c>
      <c r="I1" s="14" t="s">
        <v>37</v>
      </c>
      <c r="J1" s="14" t="s">
        <v>36</v>
      </c>
      <c r="K1" s="14" t="s">
        <v>35</v>
      </c>
      <c r="L1" s="14" t="s">
        <v>34</v>
      </c>
    </row>
    <row r="2" spans="1:12">
      <c r="A2" s="9">
        <v>1985</v>
      </c>
      <c r="B2" s="15">
        <v>0.6200500000000001</v>
      </c>
      <c r="C2" s="15">
        <v>0.63040000000000007</v>
      </c>
      <c r="D2" s="15">
        <v>0.33214000000000005</v>
      </c>
      <c r="E2" s="15">
        <v>0.33331000000000005</v>
      </c>
    </row>
    <row r="3" spans="1:12">
      <c r="A3" s="9">
        <v>1986</v>
      </c>
      <c r="B3" s="15">
        <v>0.6339800000000001</v>
      </c>
      <c r="C3" s="15">
        <v>0.63185000000000002</v>
      </c>
      <c r="D3" s="15">
        <v>0.33789000000000002</v>
      </c>
      <c r="E3" s="15">
        <v>0.33790000000000003</v>
      </c>
      <c r="G3" s="12"/>
      <c r="H3" s="12"/>
      <c r="I3" s="12"/>
      <c r="J3" s="12"/>
      <c r="K3" s="12"/>
      <c r="L3" s="12"/>
    </row>
    <row r="4" spans="1:12">
      <c r="A4" s="9">
        <v>1987</v>
      </c>
      <c r="B4" s="15">
        <v>0.63106000000000007</v>
      </c>
      <c r="C4" s="15">
        <v>0.63906000000000007</v>
      </c>
      <c r="D4" s="15">
        <v>0.33116000000000001</v>
      </c>
      <c r="E4" s="15">
        <v>0.33078000000000002</v>
      </c>
      <c r="G4" s="12"/>
      <c r="H4" s="12"/>
      <c r="I4" s="12"/>
      <c r="J4" s="12"/>
      <c r="K4" s="12"/>
      <c r="L4" s="12"/>
    </row>
    <row r="5" spans="1:12">
      <c r="A5" s="9">
        <v>1988</v>
      </c>
      <c r="B5" s="15">
        <v>0.63210000000000011</v>
      </c>
      <c r="C5" s="15">
        <v>0.6234900000000001</v>
      </c>
      <c r="D5" s="15">
        <v>0.33959</v>
      </c>
      <c r="E5" s="15">
        <v>0.31641000000000002</v>
      </c>
      <c r="G5" s="12"/>
      <c r="H5" s="12"/>
      <c r="I5" s="12"/>
      <c r="J5" s="12">
        <v>0.85925099999999999</v>
      </c>
      <c r="K5" s="12">
        <v>0.46159319999999998</v>
      </c>
      <c r="L5" s="12">
        <v>0.20596</v>
      </c>
    </row>
    <row r="6" spans="1:12">
      <c r="A6" s="9">
        <v>1989</v>
      </c>
      <c r="B6" s="15">
        <v>0.63443000000000005</v>
      </c>
      <c r="C6" s="15">
        <v>0.61952000000000007</v>
      </c>
      <c r="D6" s="15">
        <v>0.34635000000000005</v>
      </c>
      <c r="E6" s="15">
        <v>0.30993000000000004</v>
      </c>
      <c r="G6" s="12">
        <v>0.86463380000000001</v>
      </c>
      <c r="H6" s="12">
        <v>0.46028659999999999</v>
      </c>
      <c r="I6" s="12">
        <v>0.17840690000000001</v>
      </c>
      <c r="J6" s="12"/>
      <c r="K6" s="12"/>
      <c r="L6" s="12"/>
    </row>
    <row r="7" spans="1:12">
      <c r="A7" s="9">
        <v>1990</v>
      </c>
      <c r="B7" s="15">
        <v>0.63285000000000002</v>
      </c>
      <c r="C7" s="15">
        <v>0.65442</v>
      </c>
      <c r="D7" s="15">
        <v>0.35099000000000002</v>
      </c>
      <c r="E7" s="15">
        <v>0.37129000000000001</v>
      </c>
      <c r="G7" s="12"/>
      <c r="H7" s="12"/>
      <c r="I7" s="12"/>
      <c r="J7" s="12"/>
      <c r="K7" s="12"/>
      <c r="L7" s="12"/>
    </row>
    <row r="8" spans="1:12">
      <c r="A8" s="9">
        <v>1991</v>
      </c>
      <c r="B8" s="15">
        <v>0.63760000000000006</v>
      </c>
      <c r="C8" s="15">
        <v>0.61773</v>
      </c>
      <c r="D8" s="15">
        <v>0.35653000000000001</v>
      </c>
      <c r="E8" s="15">
        <v>0.33467000000000002</v>
      </c>
      <c r="G8" s="12"/>
      <c r="H8" s="12"/>
      <c r="I8" s="12"/>
      <c r="J8" s="12">
        <v>0.86158509999999999</v>
      </c>
      <c r="K8" s="12">
        <v>0.44794210000000001</v>
      </c>
      <c r="L8" s="12">
        <v>0.218834</v>
      </c>
    </row>
    <row r="9" spans="1:12">
      <c r="A9" s="9">
        <v>1992</v>
      </c>
      <c r="B9" s="15">
        <v>0.63102000000000003</v>
      </c>
      <c r="C9" s="15">
        <v>0.63126000000000004</v>
      </c>
      <c r="D9" s="15">
        <v>0.34703000000000001</v>
      </c>
      <c r="E9" s="15">
        <v>0.34015000000000001</v>
      </c>
      <c r="G9" s="12">
        <v>0.85109880000000004</v>
      </c>
      <c r="H9" s="12">
        <v>0.4611287</v>
      </c>
      <c r="I9" s="12">
        <v>0.18463740000000001</v>
      </c>
      <c r="J9" s="12"/>
      <c r="K9" s="12"/>
      <c r="L9" s="12"/>
    </row>
    <row r="10" spans="1:12">
      <c r="A10" s="9">
        <v>1993</v>
      </c>
      <c r="B10" s="15">
        <v>0.62818000000000007</v>
      </c>
      <c r="C10" s="15">
        <v>0.62480000000000002</v>
      </c>
      <c r="D10" s="15">
        <v>0.34022000000000002</v>
      </c>
      <c r="E10" s="15">
        <v>0.33489000000000002</v>
      </c>
      <c r="G10" s="12"/>
      <c r="H10" s="12"/>
      <c r="I10" s="12"/>
      <c r="J10" s="12"/>
      <c r="K10" s="12"/>
      <c r="L10" s="12"/>
    </row>
    <row r="11" spans="1:12">
      <c r="A11" s="9">
        <v>1994</v>
      </c>
      <c r="B11" s="15">
        <v>0.62008000000000008</v>
      </c>
      <c r="C11" s="15">
        <v>0.61803000000000008</v>
      </c>
      <c r="D11" s="15">
        <v>0.34107000000000004</v>
      </c>
      <c r="E11" s="15">
        <v>0.34155000000000002</v>
      </c>
      <c r="G11" s="12"/>
      <c r="H11" s="12"/>
      <c r="I11" s="12"/>
      <c r="J11" s="12">
        <v>0.88443269999999996</v>
      </c>
      <c r="K11" s="12">
        <v>0.51557719999999996</v>
      </c>
      <c r="L11" s="12">
        <v>0.2412436</v>
      </c>
    </row>
    <row r="12" spans="1:12">
      <c r="A12" s="9">
        <v>1995</v>
      </c>
      <c r="B12" s="15">
        <v>0.62942000000000009</v>
      </c>
      <c r="C12" s="15">
        <v>0.64224000000000003</v>
      </c>
      <c r="D12" s="15">
        <v>0.34921000000000002</v>
      </c>
      <c r="E12" s="15">
        <v>0.35136000000000001</v>
      </c>
      <c r="G12" s="12">
        <v>0.87385670000000004</v>
      </c>
      <c r="H12" s="12">
        <v>0.54827740000000003</v>
      </c>
      <c r="I12" s="12">
        <v>0.2252255</v>
      </c>
      <c r="J12" s="12"/>
      <c r="K12" s="12"/>
      <c r="L12" s="12"/>
    </row>
    <row r="13" spans="1:12">
      <c r="A13" s="9">
        <v>1996</v>
      </c>
      <c r="B13" s="15">
        <v>0.62927</v>
      </c>
      <c r="C13" s="15">
        <v>0.63507000000000002</v>
      </c>
      <c r="D13" s="15">
        <v>0.35723000000000005</v>
      </c>
      <c r="E13" s="15">
        <v>0.33708000000000005</v>
      </c>
      <c r="G13" s="12"/>
      <c r="H13" s="12"/>
      <c r="I13" s="12"/>
      <c r="J13" s="12"/>
      <c r="K13" s="12"/>
      <c r="L13" s="12"/>
    </row>
    <row r="14" spans="1:12">
      <c r="A14" s="9">
        <v>1997</v>
      </c>
      <c r="B14" s="15">
        <v>0.62422</v>
      </c>
      <c r="C14" s="15">
        <v>0.61460000000000004</v>
      </c>
      <c r="D14" s="15">
        <v>0.35983000000000004</v>
      </c>
      <c r="E14" s="15">
        <v>0.33592000000000005</v>
      </c>
      <c r="G14" s="12"/>
      <c r="H14" s="12"/>
      <c r="I14" s="12"/>
      <c r="J14" s="12">
        <v>0.88424800000000003</v>
      </c>
      <c r="K14" s="12">
        <v>0.47640739999999998</v>
      </c>
      <c r="L14" s="12">
        <v>0.17773169999999999</v>
      </c>
    </row>
    <row r="15" spans="1:12">
      <c r="A15" s="9">
        <v>1998</v>
      </c>
      <c r="B15" s="15">
        <v>0.62479000000000007</v>
      </c>
      <c r="C15" s="15">
        <v>0.6431</v>
      </c>
      <c r="D15" s="15">
        <v>0.36538000000000004</v>
      </c>
      <c r="E15" s="15">
        <v>0.41112000000000004</v>
      </c>
      <c r="G15" s="12">
        <v>0.85387769999999996</v>
      </c>
      <c r="H15" s="12">
        <v>0.50681609999999999</v>
      </c>
      <c r="I15" s="12">
        <v>0.20611019999999999</v>
      </c>
      <c r="J15" s="12"/>
      <c r="K15" s="12"/>
      <c r="L15" s="12"/>
    </row>
    <row r="16" spans="1:12">
      <c r="A16" s="9">
        <v>1999</v>
      </c>
      <c r="B16" s="15">
        <v>0.63979000000000008</v>
      </c>
      <c r="C16" s="15">
        <v>0.63499000000000005</v>
      </c>
      <c r="D16" s="15">
        <v>0.38425000000000004</v>
      </c>
      <c r="E16" s="15">
        <v>0.37722000000000006</v>
      </c>
      <c r="G16" s="12"/>
      <c r="H16" s="12"/>
      <c r="I16" s="12"/>
      <c r="J16" s="12"/>
      <c r="K16" s="12"/>
      <c r="L16" s="12"/>
    </row>
    <row r="17" spans="1:12">
      <c r="A17" s="9">
        <v>2000</v>
      </c>
      <c r="B17" s="15">
        <v>0.63668000000000002</v>
      </c>
      <c r="C17" s="15">
        <v>0.61235000000000006</v>
      </c>
      <c r="D17" s="15">
        <v>0.38963000000000003</v>
      </c>
      <c r="E17" s="15">
        <v>0.36965000000000003</v>
      </c>
      <c r="G17" s="12"/>
      <c r="H17" s="12"/>
      <c r="I17" s="12"/>
      <c r="J17" s="12">
        <v>0.8915672</v>
      </c>
      <c r="K17" s="12">
        <v>0.45463429999999999</v>
      </c>
      <c r="L17" s="12">
        <v>0.16659950000000001</v>
      </c>
    </row>
    <row r="18" spans="1:12">
      <c r="A18" s="9">
        <v>2001</v>
      </c>
      <c r="B18" s="15">
        <v>0.63814000000000004</v>
      </c>
      <c r="C18" s="15">
        <v>0.60337000000000007</v>
      </c>
      <c r="D18" s="15">
        <v>0.39583000000000002</v>
      </c>
      <c r="E18" s="15">
        <v>0.36067000000000005</v>
      </c>
      <c r="G18" s="12">
        <v>0.85980730000000005</v>
      </c>
      <c r="H18" s="12">
        <v>0.48279729999999998</v>
      </c>
      <c r="I18" s="12">
        <v>0.1734754</v>
      </c>
      <c r="J18" s="12"/>
      <c r="K18" s="12"/>
      <c r="L18" s="12"/>
    </row>
    <row r="19" spans="1:12">
      <c r="A19" s="9">
        <v>2002</v>
      </c>
      <c r="B19" s="15">
        <v>0.62997000000000003</v>
      </c>
      <c r="C19" s="15">
        <v>0.59945000000000004</v>
      </c>
      <c r="D19" s="15">
        <v>0.38205000000000006</v>
      </c>
      <c r="E19" s="15">
        <v>0.36394000000000004</v>
      </c>
      <c r="G19" s="12"/>
      <c r="H19" s="12"/>
      <c r="I19" s="12"/>
      <c r="J19" s="12"/>
      <c r="K19" s="12"/>
      <c r="L19" s="12"/>
    </row>
    <row r="20" spans="1:12">
      <c r="A20" s="9">
        <v>2003</v>
      </c>
      <c r="B20" s="15">
        <v>0.6332000000000001</v>
      </c>
      <c r="C20" s="15">
        <v>0.62314000000000003</v>
      </c>
      <c r="D20" s="15">
        <v>0.38624000000000003</v>
      </c>
      <c r="E20" s="15">
        <v>0.37135000000000001</v>
      </c>
      <c r="G20" s="12"/>
      <c r="H20" s="12"/>
      <c r="I20" s="12"/>
      <c r="J20" s="12">
        <v>0.89772059999999998</v>
      </c>
      <c r="K20" s="12">
        <v>0.4856974</v>
      </c>
      <c r="L20" s="12">
        <v>0.2042525</v>
      </c>
    </row>
    <row r="21" spans="1:12">
      <c r="A21" s="9">
        <v>2004</v>
      </c>
      <c r="B21" s="15">
        <v>0.62456</v>
      </c>
      <c r="C21" s="15">
        <v>0.63472000000000006</v>
      </c>
      <c r="D21" s="15">
        <v>0.37760000000000005</v>
      </c>
      <c r="E21" s="15">
        <v>0.38704000000000005</v>
      </c>
      <c r="G21" s="12">
        <v>0.87410869999999996</v>
      </c>
      <c r="H21" s="12">
        <v>0.51461299999999999</v>
      </c>
      <c r="I21" s="12">
        <v>0.19853419999999999</v>
      </c>
      <c r="J21" s="12"/>
      <c r="K21" s="12"/>
      <c r="L21" s="12"/>
    </row>
    <row r="22" spans="1:12">
      <c r="A22" s="9">
        <v>2005</v>
      </c>
      <c r="B22" s="15">
        <v>0.62090000000000001</v>
      </c>
      <c r="C22" s="15">
        <v>0.64222000000000001</v>
      </c>
      <c r="D22" s="15">
        <v>0.37273000000000001</v>
      </c>
      <c r="E22" s="15">
        <v>0.40866000000000002</v>
      </c>
      <c r="G22" s="12"/>
      <c r="H22" s="12"/>
      <c r="I22" s="12"/>
      <c r="J22" s="12"/>
      <c r="K22" s="12"/>
      <c r="L22" s="12"/>
    </row>
    <row r="23" spans="1:12">
      <c r="A23" s="9">
        <v>2006</v>
      </c>
      <c r="B23" s="15">
        <v>0.62126000000000003</v>
      </c>
      <c r="C23" s="15">
        <v>0.62709000000000004</v>
      </c>
      <c r="D23" s="15">
        <v>0.36767000000000005</v>
      </c>
      <c r="E23" s="15">
        <v>0.36460000000000004</v>
      </c>
      <c r="G23" s="12"/>
      <c r="H23" s="12"/>
      <c r="I23" s="12"/>
      <c r="J23" s="12">
        <v>0.89858090000000002</v>
      </c>
      <c r="K23" s="12">
        <v>0.50992919999999997</v>
      </c>
      <c r="L23" s="12">
        <v>0.2176942</v>
      </c>
    </row>
    <row r="24" spans="1:12">
      <c r="A24" s="9">
        <v>2007</v>
      </c>
      <c r="B24" s="15">
        <v>0.62799000000000005</v>
      </c>
      <c r="C24" s="15">
        <v>0.62812000000000001</v>
      </c>
      <c r="D24" s="15">
        <v>0.37974000000000002</v>
      </c>
      <c r="E24" s="15">
        <v>0.37538000000000005</v>
      </c>
      <c r="G24" s="12">
        <v>0.89706839999999999</v>
      </c>
      <c r="H24" s="12">
        <v>0.53276939999999995</v>
      </c>
      <c r="I24" s="12">
        <v>0.21958030000000001</v>
      </c>
      <c r="J24" s="12"/>
      <c r="K24" s="12"/>
      <c r="L24" s="12"/>
    </row>
    <row r="25" spans="1:12">
      <c r="A25" s="9">
        <v>2008</v>
      </c>
      <c r="B25" s="15">
        <v>0.62038000000000004</v>
      </c>
      <c r="C25" s="15">
        <v>0.58515000000000006</v>
      </c>
      <c r="D25" s="15">
        <v>0.37715000000000004</v>
      </c>
      <c r="E25" s="15">
        <v>0.37028000000000005</v>
      </c>
      <c r="G25" s="12"/>
      <c r="H25" s="12"/>
      <c r="I25" s="12"/>
      <c r="J25" s="12"/>
      <c r="K25" s="12"/>
      <c r="L25" s="12"/>
    </row>
    <row r="26" spans="1:12">
      <c r="A26" s="9">
        <v>2009</v>
      </c>
      <c r="B26" s="15">
        <v>0.61855000000000004</v>
      </c>
      <c r="C26" s="15">
        <v>0.58235000000000003</v>
      </c>
      <c r="D26" s="15">
        <v>0.37173</v>
      </c>
      <c r="E26" s="15">
        <v>0.36476000000000003</v>
      </c>
      <c r="G26" s="12"/>
      <c r="H26" s="12"/>
      <c r="I26" s="12"/>
      <c r="J26" s="12">
        <v>0.90481509999999998</v>
      </c>
      <c r="K26" s="12">
        <v>0.48707820000000002</v>
      </c>
      <c r="L26" s="12">
        <v>0.20726330000000001</v>
      </c>
    </row>
    <row r="27" spans="1:12">
      <c r="A27" s="9">
        <v>2010</v>
      </c>
      <c r="B27" s="15">
        <v>0.61974000000000007</v>
      </c>
      <c r="C27" s="15">
        <v>0.56790000000000007</v>
      </c>
      <c r="D27" s="15">
        <v>0.36688000000000004</v>
      </c>
      <c r="E27" s="15">
        <v>0.33143</v>
      </c>
      <c r="G27" s="12">
        <v>0.90312029999999999</v>
      </c>
      <c r="H27" s="12">
        <v>0.51899709999999999</v>
      </c>
      <c r="I27" s="12">
        <v>0.21481900000000001</v>
      </c>
      <c r="J27" s="12"/>
      <c r="K27" s="12"/>
      <c r="L27" s="12"/>
    </row>
    <row r="28" spans="1:12">
      <c r="A28" s="9">
        <v>2011</v>
      </c>
      <c r="B28" s="15"/>
      <c r="C28" s="15"/>
      <c r="D28" s="15"/>
      <c r="E28" s="15"/>
    </row>
    <row r="29" spans="1:12">
      <c r="A29" s="9">
        <v>2012</v>
      </c>
      <c r="B29" s="15"/>
      <c r="C29" s="15"/>
      <c r="D29" s="15"/>
      <c r="E29" s="15"/>
      <c r="J29" s="12">
        <v>0.9283612</v>
      </c>
      <c r="K29" s="12">
        <v>0.55674029999999997</v>
      </c>
      <c r="L29" s="12">
        <v>0.2203425</v>
      </c>
    </row>
    <row r="30" spans="1:12">
      <c r="A30" s="9">
        <v>2013</v>
      </c>
      <c r="G30" s="12">
        <v>0.91359650000000003</v>
      </c>
      <c r="H30" s="12">
        <v>0.52885669999999996</v>
      </c>
      <c r="I30" s="12">
        <v>0.22163659999999999</v>
      </c>
    </row>
    <row r="31" spans="1:12">
      <c r="B31" s="16"/>
      <c r="G31" s="16"/>
    </row>
    <row r="32" spans="1:12">
      <c r="A32" t="s">
        <v>116</v>
      </c>
      <c r="G32" s="70">
        <f t="shared" ref="G32:L32" si="0">AVERAGE(G5:G30)</f>
        <v>0.87679646666666666</v>
      </c>
      <c r="H32" s="70">
        <f t="shared" si="0"/>
        <v>0.50606025555555556</v>
      </c>
      <c r="I32" s="70">
        <f t="shared" si="0"/>
        <v>0.20249172222222225</v>
      </c>
      <c r="J32" s="70">
        <f t="shared" si="0"/>
        <v>0.8900624222222222</v>
      </c>
      <c r="K32" s="70">
        <f t="shared" si="0"/>
        <v>0.48839992222222228</v>
      </c>
      <c r="L32" s="70">
        <f t="shared" si="0"/>
        <v>0.20665792222222221</v>
      </c>
    </row>
    <row r="34" spans="2:7">
      <c r="B34" s="16" t="s">
        <v>106</v>
      </c>
      <c r="G34" s="16" t="s">
        <v>107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workbookViewId="0">
      <pane xSplit="1" ySplit="2" topLeftCell="B3" activePane="bottomRight" state="frozen"/>
      <selection pane="topRight" activeCell="B1" sqref="B1"/>
      <selection pane="bottomLeft" activeCell="A2" sqref="A2"/>
      <selection pane="bottomRight" activeCell="K108" sqref="K108"/>
    </sheetView>
  </sheetViews>
  <sheetFormatPr baseColWidth="10" defaultRowHeight="15" x14ac:dyDescent="0"/>
  <sheetData>
    <row r="1" spans="1:17">
      <c r="B1" s="97" t="s">
        <v>66</v>
      </c>
      <c r="C1" s="97"/>
      <c r="D1" s="97"/>
      <c r="E1" s="97"/>
      <c r="F1" s="97"/>
      <c r="G1" s="97"/>
      <c r="H1" s="97"/>
      <c r="K1" s="97" t="s">
        <v>67</v>
      </c>
      <c r="L1" s="97"/>
      <c r="M1" s="97"/>
      <c r="N1" s="97"/>
      <c r="O1" s="97"/>
      <c r="P1" s="97"/>
      <c r="Q1" s="97"/>
    </row>
    <row r="2" spans="1:17" s="18" customFormat="1" ht="75">
      <c r="B2" s="32" t="s">
        <v>72</v>
      </c>
      <c r="C2" s="32" t="s">
        <v>57</v>
      </c>
      <c r="D2" s="33" t="s">
        <v>68</v>
      </c>
      <c r="E2" s="33" t="s">
        <v>139</v>
      </c>
      <c r="F2" s="32" t="s">
        <v>69</v>
      </c>
      <c r="G2" s="32" t="s">
        <v>70</v>
      </c>
      <c r="H2" s="32" t="s">
        <v>56</v>
      </c>
      <c r="I2" s="37" t="s">
        <v>73</v>
      </c>
      <c r="J2" s="37"/>
      <c r="K2" s="36" t="s">
        <v>2</v>
      </c>
      <c r="L2" s="34" t="s">
        <v>57</v>
      </c>
      <c r="M2" s="33" t="s">
        <v>68</v>
      </c>
      <c r="N2" s="34" t="s">
        <v>69</v>
      </c>
      <c r="O2" s="34" t="s">
        <v>70</v>
      </c>
      <c r="P2" s="34" t="s">
        <v>56</v>
      </c>
      <c r="Q2" s="35" t="s">
        <v>71</v>
      </c>
    </row>
    <row r="3" spans="1:17">
      <c r="A3" s="9">
        <v>1913</v>
      </c>
      <c r="B3" s="28">
        <v>8.8130594809045948E-2</v>
      </c>
      <c r="C3" s="28">
        <v>5.414827263341581E-2</v>
      </c>
      <c r="D3" s="28">
        <v>1.5080885037343349E-2</v>
      </c>
      <c r="E3" s="28">
        <f>D3</f>
        <v>1.5080885037343349E-2</v>
      </c>
      <c r="F3" s="28">
        <v>3.768553248292584E-3</v>
      </c>
      <c r="G3" s="28">
        <v>1.498725850883369E-2</v>
      </c>
      <c r="H3" s="28">
        <v>1.4562538116053407E-4</v>
      </c>
      <c r="I3" s="28">
        <v>1.8901437138286788E-2</v>
      </c>
    </row>
    <row r="4" spans="1:17">
      <c r="A4" s="9">
        <v>1914</v>
      </c>
      <c r="B4" s="28">
        <v>9.1721126478820497E-2</v>
      </c>
      <c r="C4" s="28">
        <v>5.6584854654799233E-2</v>
      </c>
      <c r="D4" s="28">
        <v>1.6702454217023644E-2</v>
      </c>
      <c r="E4" s="28">
        <f t="shared" ref="E4:E67" si="0">D4</f>
        <v>1.6702454217023644E-2</v>
      </c>
      <c r="F4" s="28">
        <v>3.9524998244991885E-3</v>
      </c>
      <c r="G4" s="28">
        <v>1.4328588613122544E-2</v>
      </c>
      <c r="H4" s="28">
        <v>1.5272916937588774E-4</v>
      </c>
      <c r="I4" s="28">
        <v>1.843381760699762E-2</v>
      </c>
    </row>
    <row r="5" spans="1:17">
      <c r="A5" s="9">
        <v>1915</v>
      </c>
      <c r="B5" s="28">
        <v>0.11133779313712759</v>
      </c>
      <c r="C5" s="28">
        <v>5.9338293706465539E-2</v>
      </c>
      <c r="D5" s="28">
        <v>2.394525881574313E-2</v>
      </c>
      <c r="E5" s="28">
        <f t="shared" si="0"/>
        <v>2.394525881574313E-2</v>
      </c>
      <c r="F5" s="28">
        <v>5.8843510678926042E-3</v>
      </c>
      <c r="G5" s="28">
        <v>2.1943987030949345E-2</v>
      </c>
      <c r="H5" s="28">
        <v>2.2590251607697189E-4</v>
      </c>
      <c r="I5" s="28">
        <v>2.8054240614918922E-2</v>
      </c>
    </row>
    <row r="6" spans="1:17">
      <c r="A6" s="9">
        <v>1916</v>
      </c>
      <c r="B6" s="28">
        <v>0.11406335260057583</v>
      </c>
      <c r="C6" s="28">
        <v>6.2680154273299898E-2</v>
      </c>
      <c r="D6" s="28">
        <v>2.488616506128119E-2</v>
      </c>
      <c r="E6" s="28">
        <f t="shared" si="0"/>
        <v>2.488616506128119E-2</v>
      </c>
      <c r="F6" s="28">
        <v>4.6039682087517901E-3</v>
      </c>
      <c r="G6" s="28">
        <v>2.1663936633174407E-2</v>
      </c>
      <c r="H6" s="28">
        <v>2.2912842406854397E-4</v>
      </c>
      <c r="I6" s="28">
        <v>2.6497033265994743E-2</v>
      </c>
    </row>
    <row r="7" spans="1:17">
      <c r="A7" s="9">
        <v>1917</v>
      </c>
      <c r="B7" s="28">
        <v>9.4323836953905435E-2</v>
      </c>
      <c r="C7" s="28">
        <v>4.8035321440835631E-2</v>
      </c>
      <c r="D7" s="28">
        <v>3.2720154531163094E-2</v>
      </c>
      <c r="E7" s="28">
        <f t="shared" si="0"/>
        <v>3.2720154531163094E-2</v>
      </c>
      <c r="F7" s="28">
        <v>3.8101625745778425E-3</v>
      </c>
      <c r="G7" s="28">
        <v>9.5030596940958775E-3</v>
      </c>
      <c r="H7" s="28">
        <v>2.5513871323298664E-4</v>
      </c>
      <c r="I7" s="28">
        <v>1.356836098190671E-2</v>
      </c>
      <c r="K7" s="28">
        <v>0.20487635893130551</v>
      </c>
      <c r="L7" s="28">
        <v>9.1043632778049846E-3</v>
      </c>
      <c r="M7" s="28">
        <v>2.1112126319512755E-3</v>
      </c>
      <c r="N7" s="28">
        <v>8.5713255718551193E-2</v>
      </c>
      <c r="O7" s="28">
        <v>9.5821562442554187E-2</v>
      </c>
      <c r="P7" s="28">
        <v>1.212596486044413E-2</v>
      </c>
      <c r="Q7" s="28">
        <v>1.121557590975626E-2</v>
      </c>
    </row>
    <row r="8" spans="1:17">
      <c r="A8" s="9">
        <v>1918</v>
      </c>
      <c r="B8" s="28">
        <v>7.035060210275014E-2</v>
      </c>
      <c r="C8" s="28">
        <v>2.8834919612721738E-2</v>
      </c>
      <c r="D8" s="28">
        <v>2.5884208904807523E-2</v>
      </c>
      <c r="E8" s="28">
        <f t="shared" si="0"/>
        <v>2.5884208904807523E-2</v>
      </c>
      <c r="F8" s="28">
        <v>3.3545775111866157E-3</v>
      </c>
      <c r="G8" s="28">
        <v>1.2047893658345729E-2</v>
      </c>
      <c r="H8" s="28">
        <v>2.2900241568852563E-4</v>
      </c>
      <c r="I8" s="28">
        <v>1.5631473585220882E-2</v>
      </c>
      <c r="K8" s="28">
        <v>0.22235606916179196</v>
      </c>
      <c r="L8" s="28">
        <v>8.0817361462794737E-3</v>
      </c>
      <c r="M8" s="28">
        <v>2.7830885309344661E-3</v>
      </c>
      <c r="N8" s="28">
        <v>8.638823221716288E-2</v>
      </c>
      <c r="O8" s="28">
        <v>0.11477202773960997</v>
      </c>
      <c r="P8" s="28">
        <v>1.0330984527805179E-2</v>
      </c>
      <c r="Q8" s="28">
        <v>1.086482467721394E-2</v>
      </c>
    </row>
    <row r="9" spans="1:17">
      <c r="A9" s="9">
        <v>1919</v>
      </c>
      <c r="B9" s="28">
        <v>6.9412756056230637E-2</v>
      </c>
      <c r="C9" s="28">
        <v>2.7901028203300409E-2</v>
      </c>
      <c r="D9" s="28">
        <v>2.3315018196872286E-2</v>
      </c>
      <c r="E9" s="28">
        <f t="shared" si="0"/>
        <v>2.3315018196872286E-2</v>
      </c>
      <c r="F9" s="28">
        <v>3.2510519275321223E-3</v>
      </c>
      <c r="G9" s="28">
        <v>1.4756014858113753E-2</v>
      </c>
      <c r="H9" s="28">
        <v>1.8964287041206673E-4</v>
      </c>
      <c r="I9" s="28">
        <v>1.8196709656057939E-2</v>
      </c>
      <c r="K9" s="28">
        <v>0.20634129843218973</v>
      </c>
      <c r="L9" s="28">
        <v>8.6018556845090105E-3</v>
      </c>
      <c r="M9" s="28">
        <v>4.2594084732347597E-3</v>
      </c>
      <c r="N9" s="28">
        <v>8.1380043015529979E-2</v>
      </c>
      <c r="O9" s="28">
        <v>0.10228771167483161</v>
      </c>
      <c r="P9" s="28">
        <v>9.8122795840844875E-3</v>
      </c>
      <c r="Q9" s="28">
        <v>1.286126415774377E-2</v>
      </c>
    </row>
    <row r="10" spans="1:17">
      <c r="A10" s="9">
        <v>1920</v>
      </c>
      <c r="B10" s="28">
        <v>5.0633203373353301E-2</v>
      </c>
      <c r="C10" s="28">
        <v>2.1745127007330597E-2</v>
      </c>
      <c r="D10" s="28">
        <v>1.5642846217333032E-2</v>
      </c>
      <c r="E10" s="28">
        <f t="shared" si="0"/>
        <v>1.5642846217333032E-2</v>
      </c>
      <c r="F10" s="28">
        <v>3.3404820909963091E-3</v>
      </c>
      <c r="G10" s="28">
        <v>9.7334204911983854E-3</v>
      </c>
      <c r="H10" s="28">
        <v>1.7132756649498139E-4</v>
      </c>
      <c r="I10" s="28">
        <v>1.3245230148689672E-2</v>
      </c>
      <c r="K10" s="28">
        <v>0.227405954698081</v>
      </c>
      <c r="L10" s="28">
        <v>8.209053835950381E-3</v>
      </c>
      <c r="M10" s="28">
        <v>4.517062212167914E-3</v>
      </c>
      <c r="N10" s="28">
        <v>8.4397393746735466E-2</v>
      </c>
      <c r="O10" s="28">
        <v>0.12046686703378687</v>
      </c>
      <c r="P10" s="28">
        <v>9.8155778694402219E-3</v>
      </c>
      <c r="Q10" s="28">
        <v>1.2726116048118295E-2</v>
      </c>
    </row>
    <row r="11" spans="1:17">
      <c r="A11" s="9">
        <v>1921</v>
      </c>
      <c r="B11" s="28">
        <v>4.9049789495686349E-2</v>
      </c>
      <c r="C11" s="28">
        <v>2.3648197014071008E-2</v>
      </c>
      <c r="D11" s="28">
        <v>1.3758694883032909E-2</v>
      </c>
      <c r="E11" s="28">
        <f t="shared" si="0"/>
        <v>1.3758694883032909E-2</v>
      </c>
      <c r="F11" s="28">
        <v>3.2203750531161141E-3</v>
      </c>
      <c r="G11" s="28">
        <v>8.2057327119195392E-3</v>
      </c>
      <c r="H11" s="28">
        <v>2.1678983354678008E-4</v>
      </c>
      <c r="I11" s="28">
        <v>1.1642897598582433E-2</v>
      </c>
      <c r="K11" s="28">
        <v>0.22589947894964724</v>
      </c>
      <c r="L11" s="28">
        <v>8.0612605351847548E-3</v>
      </c>
      <c r="M11" s="28">
        <v>6.3079710958471712E-3</v>
      </c>
      <c r="N11" s="28">
        <v>9.2762340917049366E-2</v>
      </c>
      <c r="O11" s="28">
        <v>0.11125552682669901</v>
      </c>
      <c r="P11" s="28">
        <v>7.5123795748668811E-3</v>
      </c>
      <c r="Q11" s="28">
        <v>1.4369231631031926E-2</v>
      </c>
    </row>
    <row r="12" spans="1:17">
      <c r="A12" s="9">
        <v>1922</v>
      </c>
      <c r="B12" s="28">
        <v>6.0264170807953196E-2</v>
      </c>
      <c r="C12" s="28">
        <v>3.0834995176135544E-2</v>
      </c>
      <c r="D12" s="28">
        <v>1.6304687235246619E-2</v>
      </c>
      <c r="E12" s="28">
        <f t="shared" si="0"/>
        <v>1.6304687235246619E-2</v>
      </c>
      <c r="F12" s="28">
        <v>5.6566090652437201E-3</v>
      </c>
      <c r="G12" s="28">
        <v>7.2500297509484864E-3</v>
      </c>
      <c r="H12" s="28">
        <v>2.1784958037882567E-4</v>
      </c>
      <c r="I12" s="28">
        <v>1.3124488396571033E-2</v>
      </c>
      <c r="K12" s="28">
        <v>0.2139217746109775</v>
      </c>
      <c r="L12" s="28">
        <v>9.2266701286577348E-3</v>
      </c>
      <c r="M12" s="28">
        <v>5.5750506447669219E-3</v>
      </c>
      <c r="N12" s="28">
        <v>9.3828988210943862E-2</v>
      </c>
      <c r="O12" s="28">
        <v>9.6945619908923433E-2</v>
      </c>
      <c r="P12" s="28">
        <v>8.3454457176855429E-3</v>
      </c>
      <c r="Q12" s="28">
        <v>1.4801720773424657E-2</v>
      </c>
    </row>
    <row r="13" spans="1:17">
      <c r="A13" s="9">
        <v>1923</v>
      </c>
      <c r="B13" s="28">
        <v>5.1665475904917685E-2</v>
      </c>
      <c r="C13" s="28">
        <v>3.0413649728560286E-2</v>
      </c>
      <c r="D13" s="28">
        <v>1.3146931671071982E-2</v>
      </c>
      <c r="E13" s="28">
        <f t="shared" si="0"/>
        <v>1.3146931671071982E-2</v>
      </c>
      <c r="F13" s="28">
        <v>3.9311857384099844E-3</v>
      </c>
      <c r="G13" s="28">
        <v>3.9432551321429464E-3</v>
      </c>
      <c r="H13" s="28">
        <v>2.3045363473248517E-4</v>
      </c>
      <c r="I13" s="28">
        <v>8.1048945052854173E-3</v>
      </c>
      <c r="K13" s="28">
        <v>0.20746680541163054</v>
      </c>
      <c r="L13" s="28">
        <v>9.7091793717056785E-3</v>
      </c>
      <c r="M13" s="28">
        <v>5.2135078772583259E-3</v>
      </c>
      <c r="N13" s="28">
        <v>9.5768580019072611E-2</v>
      </c>
      <c r="O13" s="28">
        <v>8.5200537493967235E-2</v>
      </c>
      <c r="P13" s="28">
        <v>1.1575000649626351E-2</v>
      </c>
      <c r="Q13" s="28">
        <v>1.4922687248964004E-2</v>
      </c>
    </row>
    <row r="14" spans="1:17">
      <c r="A14" s="9">
        <v>1924</v>
      </c>
      <c r="B14" s="28">
        <v>5.5759200620812951E-2</v>
      </c>
      <c r="C14" s="28">
        <v>3.3110387375969129E-2</v>
      </c>
      <c r="D14" s="28">
        <v>1.4137126951817104E-2</v>
      </c>
      <c r="E14" s="28">
        <f t="shared" si="0"/>
        <v>1.4137126951817104E-2</v>
      </c>
      <c r="F14" s="28">
        <v>4.03384498566967E-3</v>
      </c>
      <c r="G14" s="28">
        <v>4.1818288574874832E-3</v>
      </c>
      <c r="H14" s="28">
        <v>2.9601244986956273E-4</v>
      </c>
      <c r="I14" s="28">
        <v>8.5116862930267184E-3</v>
      </c>
      <c r="K14" s="28">
        <v>0.19315979387089843</v>
      </c>
      <c r="L14" s="28">
        <v>1.0099621810183024E-2</v>
      </c>
      <c r="M14" s="28">
        <v>-1.3142489144896841E-3</v>
      </c>
      <c r="N14" s="28">
        <v>9.9039261377477747E-2</v>
      </c>
      <c r="O14" s="28">
        <v>7.3235943393462455E-2</v>
      </c>
      <c r="P14" s="28">
        <v>1.2099216204265011E-2</v>
      </c>
      <c r="Q14" s="28">
        <v>8.7853728956933403E-3</v>
      </c>
    </row>
    <row r="15" spans="1:17">
      <c r="A15" s="9">
        <v>1925</v>
      </c>
      <c r="B15" s="28">
        <v>6.7163249094806782E-2</v>
      </c>
      <c r="C15" s="28">
        <v>3.7024424463596065E-2</v>
      </c>
      <c r="D15" s="28">
        <v>1.7948155596926439E-2</v>
      </c>
      <c r="E15" s="28">
        <f t="shared" si="0"/>
        <v>1.7948155596926439E-2</v>
      </c>
      <c r="F15" s="28">
        <v>4.9477612579320882E-3</v>
      </c>
      <c r="G15" s="28">
        <v>6.9424689849660786E-3</v>
      </c>
      <c r="H15" s="28">
        <v>3.0043879138610735E-4</v>
      </c>
      <c r="I15" s="28">
        <v>1.2190669034284278E-2</v>
      </c>
      <c r="K15" s="28">
        <v>0.17701230414171432</v>
      </c>
      <c r="L15" s="28">
        <v>1.1844196937519936E-2</v>
      </c>
      <c r="M15" s="28">
        <v>-4.7205824806450664E-3</v>
      </c>
      <c r="N15" s="28">
        <v>9.79189336324158E-2</v>
      </c>
      <c r="O15" s="28">
        <v>5.856082775979092E-2</v>
      </c>
      <c r="P15" s="28">
        <v>1.3408928292632991E-2</v>
      </c>
      <c r="Q15" s="28">
        <v>7.1236144568748699E-3</v>
      </c>
    </row>
    <row r="16" spans="1:17">
      <c r="A16" s="9">
        <v>1926</v>
      </c>
      <c r="B16" s="28">
        <v>7.5118457768776153E-2</v>
      </c>
      <c r="C16" s="28">
        <v>4.6811834449194595E-2</v>
      </c>
      <c r="D16" s="28">
        <v>1.786904791551866E-2</v>
      </c>
      <c r="E16" s="28">
        <f t="shared" si="0"/>
        <v>1.786904791551866E-2</v>
      </c>
      <c r="F16" s="28">
        <v>4.7596193119945843E-3</v>
      </c>
      <c r="G16" s="28">
        <v>5.3170905580449306E-3</v>
      </c>
      <c r="H16" s="28">
        <v>3.6086553402339368E-4</v>
      </c>
      <c r="I16" s="28">
        <v>1.0437575404062899E-2</v>
      </c>
      <c r="K16" s="28">
        <v>0.16977610712232427</v>
      </c>
      <c r="L16" s="28">
        <v>1.2397968504233215E-2</v>
      </c>
      <c r="M16" s="28">
        <v>-8.0614062468386486E-3</v>
      </c>
      <c r="N16" s="28">
        <v>9.1865406475283462E-2</v>
      </c>
      <c r="O16" s="28">
        <v>5.9197905847540255E-2</v>
      </c>
      <c r="P16" s="28">
        <v>1.437623254210599E-2</v>
      </c>
      <c r="Q16" s="28">
        <v>4.3365622573945661E-3</v>
      </c>
    </row>
    <row r="17" spans="1:17">
      <c r="A17" s="9">
        <v>1927</v>
      </c>
      <c r="B17" s="28">
        <v>8.5350579102099061E-2</v>
      </c>
      <c r="C17" s="28">
        <v>5.1615451551375598E-2</v>
      </c>
      <c r="D17" s="28">
        <v>2.2084237877513447E-2</v>
      </c>
      <c r="E17" s="28">
        <f t="shared" si="0"/>
        <v>2.2084237877513447E-2</v>
      </c>
      <c r="F17" s="28">
        <v>4.4838939692603864E-3</v>
      </c>
      <c r="G17" s="28">
        <v>6.7983237058864224E-3</v>
      </c>
      <c r="H17" s="28">
        <v>3.6867199806320169E-4</v>
      </c>
      <c r="I17" s="28">
        <v>1.1650889673210017E-2</v>
      </c>
      <c r="K17" s="28">
        <v>0.16106706567050399</v>
      </c>
      <c r="L17" s="28">
        <v>1.4013633313527006E-2</v>
      </c>
      <c r="M17" s="28">
        <v>-1.0707699530809273E-2</v>
      </c>
      <c r="N17" s="28">
        <v>8.1018559846277316E-2</v>
      </c>
      <c r="O17" s="28">
        <v>6.2332060980956748E-2</v>
      </c>
      <c r="P17" s="28">
        <v>1.4410511060552149E-2</v>
      </c>
      <c r="Q17" s="28">
        <v>3.3059337827177331E-3</v>
      </c>
    </row>
    <row r="18" spans="1:17">
      <c r="A18" s="9">
        <v>1928</v>
      </c>
      <c r="B18" s="28">
        <v>9.7616680484731114E-2</v>
      </c>
      <c r="C18" s="28">
        <v>5.7521448517038908E-2</v>
      </c>
      <c r="D18" s="28">
        <v>2.4300045173908037E-2</v>
      </c>
      <c r="E18" s="28">
        <f t="shared" si="0"/>
        <v>2.4300045173908037E-2</v>
      </c>
      <c r="F18" s="28">
        <v>4.1265358073587777E-3</v>
      </c>
      <c r="G18" s="28">
        <v>1.1292470043738494E-2</v>
      </c>
      <c r="H18" s="28">
        <v>3.7618094268691122E-4</v>
      </c>
      <c r="I18" s="28">
        <v>1.579518679378417E-2</v>
      </c>
      <c r="K18" s="28">
        <v>0.15562208940695754</v>
      </c>
      <c r="L18" s="28">
        <v>1.7887387409279421E-2</v>
      </c>
      <c r="M18" s="28">
        <v>-1.139106086784447E-2</v>
      </c>
      <c r="N18" s="28">
        <v>7.396469584565786E-2</v>
      </c>
      <c r="O18" s="28">
        <v>6.2271967943728725E-2</v>
      </c>
      <c r="P18" s="28">
        <v>1.2889099076136102E-2</v>
      </c>
      <c r="Q18" s="28">
        <v>6.4963265414349509E-3</v>
      </c>
    </row>
    <row r="19" spans="1:17">
      <c r="A19" s="9">
        <v>1929</v>
      </c>
      <c r="B19" s="28">
        <v>0.10193891326689758</v>
      </c>
      <c r="C19" s="28">
        <v>6.3373001124500561E-2</v>
      </c>
      <c r="D19" s="28">
        <v>2.5106230693693717E-2</v>
      </c>
      <c r="E19" s="28">
        <f t="shared" si="0"/>
        <v>2.5106230693693717E-2</v>
      </c>
      <c r="F19" s="28">
        <v>4.3313502487704603E-3</v>
      </c>
      <c r="G19" s="28">
        <v>8.7822673798503958E-3</v>
      </c>
      <c r="H19" s="28">
        <v>3.4606382008243574E-4</v>
      </c>
      <c r="I19" s="28">
        <v>1.3459681448703301E-2</v>
      </c>
      <c r="K19" s="28">
        <v>0.15742120651479619</v>
      </c>
      <c r="L19" s="28">
        <v>1.9038291866487967E-2</v>
      </c>
      <c r="M19" s="28">
        <v>-1.3753584912631889E-2</v>
      </c>
      <c r="N19" s="28">
        <v>7.3639613671936249E-2</v>
      </c>
      <c r="O19" s="28">
        <v>6.4118281034383051E-2</v>
      </c>
      <c r="P19" s="28">
        <v>1.4378604854620679E-2</v>
      </c>
      <c r="Q19" s="28">
        <v>5.2847069538560776E-3</v>
      </c>
    </row>
    <row r="20" spans="1:17">
      <c r="A20" s="9">
        <v>1930</v>
      </c>
      <c r="B20" s="28">
        <v>8.9589414118536839E-2</v>
      </c>
      <c r="C20" s="28">
        <v>6.3345257531194465E-2</v>
      </c>
      <c r="D20" s="28">
        <v>1.8625665769082082E-2</v>
      </c>
      <c r="E20" s="28">
        <f t="shared" si="0"/>
        <v>1.8625665769082082E-2</v>
      </c>
      <c r="F20" s="28">
        <v>4.5860604154451803E-3</v>
      </c>
      <c r="G20" s="28">
        <v>2.6025382713120711E-3</v>
      </c>
      <c r="H20" s="28">
        <v>4.2989213150304876E-4</v>
      </c>
      <c r="I20" s="28">
        <v>7.6184908182602915E-3</v>
      </c>
      <c r="K20" s="28">
        <v>0.16381214688684653</v>
      </c>
      <c r="L20" s="28">
        <v>1.5377604237948008E-2</v>
      </c>
      <c r="M20" s="28">
        <v>-1.5750574777491526E-2</v>
      </c>
      <c r="N20" s="28">
        <v>7.6850742074173528E-2</v>
      </c>
      <c r="O20" s="28">
        <v>7.0939343005878133E-2</v>
      </c>
      <c r="P20" s="28">
        <v>1.6395032346338195E-2</v>
      </c>
      <c r="Q20" s="28">
        <v>-3.7297053954351775E-4</v>
      </c>
    </row>
    <row r="21" spans="1:17">
      <c r="A21" s="9">
        <v>1931</v>
      </c>
      <c r="B21" s="28">
        <v>8.1817639959042052E-2</v>
      </c>
      <c r="C21" s="28">
        <v>5.2519692878578474E-2</v>
      </c>
      <c r="D21" s="28">
        <v>2.1416141624758332E-2</v>
      </c>
      <c r="E21" s="28">
        <f t="shared" si="0"/>
        <v>2.1416141624758332E-2</v>
      </c>
      <c r="F21" s="28">
        <v>4.9656299254125713E-3</v>
      </c>
      <c r="G21" s="28">
        <v>2.40688226251197E-3</v>
      </c>
      <c r="H21" s="28">
        <v>5.0929326778069558E-4</v>
      </c>
      <c r="I21" s="28">
        <v>7.8818054557052465E-3</v>
      </c>
      <c r="K21" s="28">
        <v>0.16429461964774239</v>
      </c>
      <c r="L21" s="28">
        <v>1.2098963459898082E-2</v>
      </c>
      <c r="M21" s="28">
        <v>-1.5998837560569648E-2</v>
      </c>
      <c r="N21" s="28">
        <v>7.8326293300239741E-2</v>
      </c>
      <c r="O21" s="28">
        <v>6.9664769412476665E-2</v>
      </c>
      <c r="P21" s="28">
        <v>2.020343103569747E-2</v>
      </c>
      <c r="Q21" s="28">
        <v>-3.8998741006715659E-3</v>
      </c>
    </row>
    <row r="22" spans="1:17">
      <c r="A22" s="9">
        <v>1932</v>
      </c>
      <c r="B22" s="28">
        <v>7.5133529430097074E-2</v>
      </c>
      <c r="C22" s="28">
        <v>4.4391370583192681E-2</v>
      </c>
      <c r="D22" s="28">
        <v>2.1645805743473679E-2</v>
      </c>
      <c r="E22" s="28">
        <f t="shared" si="0"/>
        <v>2.1645805743473679E-2</v>
      </c>
      <c r="F22" s="28">
        <v>5.7616645191434553E-3</v>
      </c>
      <c r="G22" s="28">
        <v>2.6243561185897179E-3</v>
      </c>
      <c r="H22" s="28">
        <v>7.1033246569754903E-4</v>
      </c>
      <c r="I22" s="28">
        <v>9.0963531034307134E-3</v>
      </c>
      <c r="K22" s="28">
        <v>0.16014492488394882</v>
      </c>
      <c r="L22" s="28">
        <v>9.1525851540322691E-3</v>
      </c>
      <c r="M22" s="28">
        <v>-1.4604084799284055E-2</v>
      </c>
      <c r="N22" s="28">
        <v>7.5593643940767397E-2</v>
      </c>
      <c r="O22" s="28">
        <v>6.9186056855690584E-2</v>
      </c>
      <c r="P22" s="28">
        <v>2.0816723732742626E-2</v>
      </c>
      <c r="Q22" s="28">
        <v>-5.4514996452517863E-3</v>
      </c>
    </row>
    <row r="23" spans="1:17">
      <c r="A23" s="9">
        <v>1933</v>
      </c>
      <c r="B23" s="28">
        <v>7.7652610653984711E-2</v>
      </c>
      <c r="C23" s="28">
        <v>4.3212171541199579E-2</v>
      </c>
      <c r="D23" s="28">
        <v>2.2697780194092521E-2</v>
      </c>
      <c r="E23" s="28">
        <f t="shared" si="0"/>
        <v>2.2697780194092521E-2</v>
      </c>
      <c r="F23" s="28">
        <v>5.8353140043358861E-3</v>
      </c>
      <c r="G23" s="28">
        <v>5.1469999539132004E-3</v>
      </c>
      <c r="H23" s="28">
        <v>7.603449604435239E-4</v>
      </c>
      <c r="I23" s="28">
        <v>1.1742658918692611E-2</v>
      </c>
      <c r="K23" s="28">
        <v>0.15855893589393311</v>
      </c>
      <c r="L23" s="28">
        <v>9.3969648582000256E-3</v>
      </c>
      <c r="M23" s="28">
        <v>-5.6581381642449562E-3</v>
      </c>
      <c r="N23" s="28">
        <v>7.8549044796760559E-2</v>
      </c>
      <c r="O23" s="28">
        <v>5.4646353073271627E-2</v>
      </c>
      <c r="P23" s="28">
        <v>2.1624711329945742E-2</v>
      </c>
      <c r="Q23" s="28">
        <v>3.7388266939550694E-3</v>
      </c>
    </row>
    <row r="24" spans="1:17">
      <c r="A24" s="9">
        <v>1934</v>
      </c>
      <c r="B24" s="28">
        <v>7.4026791324292907E-2</v>
      </c>
      <c r="C24" s="28">
        <v>4.5792307570695863E-2</v>
      </c>
      <c r="D24" s="28">
        <v>1.8807205329905426E-2</v>
      </c>
      <c r="E24" s="28">
        <f t="shared" si="0"/>
        <v>1.8807205329905426E-2</v>
      </c>
      <c r="F24" s="28">
        <v>5.8311575706998017E-3</v>
      </c>
      <c r="G24" s="28">
        <v>2.8812151787047497E-3</v>
      </c>
      <c r="H24" s="28">
        <v>7.1490567428705474E-4</v>
      </c>
      <c r="I24" s="28">
        <v>9.4272784236916173E-3</v>
      </c>
      <c r="K24" s="28">
        <v>0.17468156339600138</v>
      </c>
      <c r="L24" s="28">
        <v>9.8288742861743286E-3</v>
      </c>
      <c r="M24" s="28">
        <v>-2.3110049642958291E-4</v>
      </c>
      <c r="N24" s="28">
        <v>8.3454149307012504E-2</v>
      </c>
      <c r="O24" s="28">
        <v>6.1726017881525298E-2</v>
      </c>
      <c r="P24" s="28">
        <v>1.9903622417718737E-2</v>
      </c>
      <c r="Q24" s="28">
        <v>9.5977737897447457E-3</v>
      </c>
    </row>
    <row r="25" spans="1:17">
      <c r="A25" s="9">
        <v>1935</v>
      </c>
      <c r="B25" s="28">
        <v>7.0329975821126878E-2</v>
      </c>
      <c r="C25" s="28">
        <v>4.3737161603967317E-2</v>
      </c>
      <c r="D25" s="28">
        <v>1.6719250627297601E-2</v>
      </c>
      <c r="E25" s="28">
        <f t="shared" si="0"/>
        <v>1.6719250627297601E-2</v>
      </c>
      <c r="F25" s="28">
        <v>5.8519422019102365E-3</v>
      </c>
      <c r="G25" s="28">
        <v>3.3469985485380812E-3</v>
      </c>
      <c r="H25" s="28">
        <v>6.7462283941365636E-4</v>
      </c>
      <c r="I25" s="28">
        <v>9.8735635898619598E-3</v>
      </c>
      <c r="K25" s="28">
        <v>0.18838000764946183</v>
      </c>
      <c r="L25" s="28">
        <v>1.057179033582082E-2</v>
      </c>
      <c r="M25" s="28">
        <v>1.9069502530194554E-3</v>
      </c>
      <c r="N25" s="28">
        <v>8.2533249019963034E-2</v>
      </c>
      <c r="O25" s="28">
        <v>7.2323338133262555E-2</v>
      </c>
      <c r="P25" s="28">
        <v>2.104467990739594E-2</v>
      </c>
      <c r="Q25" s="28">
        <v>1.2478740588840275E-2</v>
      </c>
    </row>
    <row r="26" spans="1:17">
      <c r="A26" s="9">
        <v>1936</v>
      </c>
      <c r="B26" s="28">
        <v>6.5499899525898492E-2</v>
      </c>
      <c r="C26" s="28">
        <v>4.1970721197476323E-2</v>
      </c>
      <c r="D26" s="28">
        <v>1.3263128763534146E-2</v>
      </c>
      <c r="E26" s="28">
        <f t="shared" si="0"/>
        <v>1.3263128763534146E-2</v>
      </c>
      <c r="F26" s="28">
        <v>5.7534508452254593E-3</v>
      </c>
      <c r="G26" s="28">
        <v>3.9504600957963789E-3</v>
      </c>
      <c r="H26" s="28">
        <v>5.6213862386618235E-4</v>
      </c>
      <c r="I26" s="28">
        <v>1.0266049564888023E-2</v>
      </c>
      <c r="K26" s="28">
        <v>0.18431337020541716</v>
      </c>
      <c r="L26" s="28">
        <v>1.2273697889901484E-2</v>
      </c>
      <c r="M26" s="28">
        <v>5.1937906330571E-3</v>
      </c>
      <c r="N26" s="28">
        <v>8.1808167879288338E-2</v>
      </c>
      <c r="O26" s="28">
        <v>6.5400545854846601E-2</v>
      </c>
      <c r="P26" s="28">
        <v>1.9637167948323635E-2</v>
      </c>
      <c r="Q26" s="28">
        <v>1.7467488522958582E-2</v>
      </c>
    </row>
    <row r="27" spans="1:17">
      <c r="A27" s="9">
        <v>1937</v>
      </c>
      <c r="B27" s="28">
        <v>6.6411573777948915E-2</v>
      </c>
      <c r="C27" s="28">
        <v>4.4515055548898771E-2</v>
      </c>
      <c r="D27" s="28">
        <v>1.2363795918927166E-2</v>
      </c>
      <c r="E27" s="28">
        <f t="shared" si="0"/>
        <v>1.2363795918927166E-2</v>
      </c>
      <c r="F27" s="28">
        <v>6.718125454616245E-3</v>
      </c>
      <c r="G27" s="28">
        <v>2.1982836284328107E-3</v>
      </c>
      <c r="H27" s="28">
        <v>6.1631322707391095E-4</v>
      </c>
      <c r="I27" s="28">
        <v>9.5327223101229781E-3</v>
      </c>
      <c r="K27" s="28">
        <v>0.20104490749495563</v>
      </c>
      <c r="L27" s="28">
        <v>1.1376285412350208E-2</v>
      </c>
      <c r="M27" s="28">
        <v>5.1576067615413165E-3</v>
      </c>
      <c r="N27" s="28">
        <v>9.1953849874116783E-2</v>
      </c>
      <c r="O27" s="28">
        <v>7.2553357527419149E-2</v>
      </c>
      <c r="P27" s="28">
        <v>2.0003807919528403E-2</v>
      </c>
      <c r="Q27" s="28">
        <v>1.6533892173891524E-2</v>
      </c>
    </row>
    <row r="28" spans="1:17">
      <c r="A28" s="9">
        <v>1938</v>
      </c>
      <c r="B28" s="28">
        <v>5.8325227789035768E-2</v>
      </c>
      <c r="C28" s="28">
        <v>3.8372430780915193E-2</v>
      </c>
      <c r="D28" s="28">
        <v>1.1034803222155252E-2</v>
      </c>
      <c r="E28" s="28">
        <f t="shared" si="0"/>
        <v>1.1034803222155252E-2</v>
      </c>
      <c r="F28" s="28">
        <v>5.7240261692210158E-3</v>
      </c>
      <c r="G28" s="28">
        <v>2.3739666241931888E-3</v>
      </c>
      <c r="H28" s="28">
        <v>8.2000099255112168E-4</v>
      </c>
      <c r="I28" s="28">
        <v>8.9179937859653231E-3</v>
      </c>
      <c r="K28" s="28">
        <v>0.20302931546417491</v>
      </c>
      <c r="L28" s="28">
        <v>1.005535066519667E-2</v>
      </c>
      <c r="M28" s="28">
        <v>4.4919818441268456E-3</v>
      </c>
      <c r="N28" s="28">
        <v>9.9892277377810063E-2</v>
      </c>
      <c r="O28" s="28">
        <v>6.7593593126243467E-2</v>
      </c>
      <c r="P28" s="28">
        <v>2.0996112450798032E-2</v>
      </c>
      <c r="Q28" s="28">
        <v>1.4547332509323515E-2</v>
      </c>
    </row>
    <row r="29" spans="1:17">
      <c r="A29" s="9">
        <v>1939</v>
      </c>
      <c r="B29" s="28">
        <v>5.8327213848308149E-2</v>
      </c>
      <c r="C29" s="28">
        <v>3.8741035375012445E-2</v>
      </c>
      <c r="D29" s="28">
        <v>1.0550343513746173E-2</v>
      </c>
      <c r="E29" s="28">
        <f t="shared" si="0"/>
        <v>1.0550343513746173E-2</v>
      </c>
      <c r="F29" s="28">
        <v>6.1387245753115995E-3</v>
      </c>
      <c r="G29" s="28">
        <v>2.1241075542790351E-3</v>
      </c>
      <c r="H29" s="28">
        <v>7.7300282995889974E-4</v>
      </c>
      <c r="I29" s="28">
        <v>9.0358349595495314E-3</v>
      </c>
      <c r="K29" s="28">
        <v>0.19934953251623355</v>
      </c>
      <c r="L29" s="28">
        <v>1.033478617845867E-2</v>
      </c>
      <c r="M29" s="28">
        <v>5.5993222200009119E-3</v>
      </c>
      <c r="N29" s="28">
        <v>9.8736622106379068E-2</v>
      </c>
      <c r="O29" s="28">
        <v>6.4652442037772775E-2</v>
      </c>
      <c r="P29" s="28">
        <v>2.002635997362202E-2</v>
      </c>
      <c r="Q29" s="28">
        <v>1.593410839845958E-2</v>
      </c>
    </row>
    <row r="30" spans="1:17">
      <c r="A30" s="9">
        <v>1940</v>
      </c>
      <c r="B30" s="28">
        <v>5.1780443031010349E-2</v>
      </c>
      <c r="C30" s="28">
        <v>3.3848863800136277E-2</v>
      </c>
      <c r="D30" s="28">
        <v>9.5183242310315185E-3</v>
      </c>
      <c r="E30" s="28">
        <f t="shared" si="0"/>
        <v>9.5183242310315185E-3</v>
      </c>
      <c r="F30" s="28">
        <v>5.2758337556754308E-3</v>
      </c>
      <c r="G30" s="28">
        <v>2.2919583764912143E-3</v>
      </c>
      <c r="H30" s="28">
        <v>8.4546286767590829E-4</v>
      </c>
      <c r="I30" s="28">
        <v>8.4132549998425545E-3</v>
      </c>
      <c r="K30" s="28">
        <v>0.22426029002111214</v>
      </c>
      <c r="L30" s="28">
        <v>9.2780984526635944E-3</v>
      </c>
      <c r="M30" s="28">
        <v>2.1931653894520953E-2</v>
      </c>
      <c r="N30" s="28">
        <v>0.10720092623828559</v>
      </c>
      <c r="O30" s="28">
        <v>6.6928671682809693E-2</v>
      </c>
      <c r="P30" s="28">
        <v>1.8920939752832145E-2</v>
      </c>
      <c r="Q30" s="28">
        <v>3.1209752347184545E-2</v>
      </c>
    </row>
    <row r="31" spans="1:17">
      <c r="A31" s="9">
        <v>1941</v>
      </c>
      <c r="B31" s="28">
        <v>4.4285280363669972E-2</v>
      </c>
      <c r="C31" s="28">
        <v>2.5495401865054283E-2</v>
      </c>
      <c r="D31" s="28">
        <v>9.3307615853452548E-3</v>
      </c>
      <c r="E31" s="28">
        <f t="shared" si="0"/>
        <v>9.3307615853452548E-3</v>
      </c>
      <c r="F31" s="28">
        <v>4.3529936402867953E-3</v>
      </c>
      <c r="G31" s="28">
        <v>4.2579635562449321E-3</v>
      </c>
      <c r="H31" s="28">
        <v>8.4815971673870259E-4</v>
      </c>
      <c r="I31" s="28">
        <v>9.459116913270435E-3</v>
      </c>
      <c r="K31" s="28">
        <v>0.23823677146560807</v>
      </c>
      <c r="L31" s="28">
        <v>9.0266535102540325E-3</v>
      </c>
      <c r="M31" s="28">
        <v>3.5029837019153978E-2</v>
      </c>
      <c r="N31" s="28">
        <v>0.11167134908461997</v>
      </c>
      <c r="O31" s="28">
        <v>5.5618424984017076E-2</v>
      </c>
      <c r="P31" s="28">
        <v>2.6890506867563009E-2</v>
      </c>
      <c r="Q31" s="28">
        <v>4.4056490529408007E-2</v>
      </c>
    </row>
    <row r="32" spans="1:17">
      <c r="A32" s="9">
        <v>1942</v>
      </c>
      <c r="B32" s="28">
        <v>4.085937337053766E-2</v>
      </c>
      <c r="C32" s="28">
        <v>2.0058260939185571E-2</v>
      </c>
      <c r="D32" s="28">
        <v>9.6548537423191277E-3</v>
      </c>
      <c r="E32" s="28">
        <f t="shared" si="0"/>
        <v>9.6548537423191277E-3</v>
      </c>
      <c r="F32" s="28">
        <v>3.0998520767595052E-3</v>
      </c>
      <c r="G32" s="28">
        <v>7.4602281908254251E-3</v>
      </c>
      <c r="H32" s="28">
        <v>5.8617842144803871E-4</v>
      </c>
      <c r="I32" s="28">
        <v>1.1146258689032962E-2</v>
      </c>
      <c r="K32" s="28">
        <v>0.25323253539362567</v>
      </c>
      <c r="L32" s="28">
        <v>7.7839699540850887E-3</v>
      </c>
      <c r="M32" s="28">
        <v>4.5862530992933817E-2</v>
      </c>
      <c r="N32" s="28">
        <v>0.10415366649888616</v>
      </c>
      <c r="O32" s="28">
        <v>5.8683307837117671E-2</v>
      </c>
      <c r="P32" s="28">
        <v>3.674906011060293E-2</v>
      </c>
      <c r="Q32" s="28">
        <v>5.3646500947018907E-2</v>
      </c>
    </row>
    <row r="33" spans="1:17">
      <c r="A33" s="9">
        <v>1943</v>
      </c>
      <c r="B33" s="28">
        <v>3.6700790263538126E-2</v>
      </c>
      <c r="C33" s="28">
        <v>1.6529711412505418E-2</v>
      </c>
      <c r="D33" s="28">
        <v>1.1153310630283931E-2</v>
      </c>
      <c r="E33" s="28">
        <f t="shared" si="0"/>
        <v>1.1153310630283931E-2</v>
      </c>
      <c r="F33" s="28">
        <v>2.7027565369293822E-3</v>
      </c>
      <c r="G33" s="28">
        <v>5.930220271254818E-3</v>
      </c>
      <c r="H33" s="28">
        <v>3.8479141256457468E-4</v>
      </c>
      <c r="I33" s="28">
        <v>9.0177682207487776E-3</v>
      </c>
      <c r="K33" s="28">
        <v>0.24817874568889153</v>
      </c>
      <c r="L33" s="28">
        <v>9.2675962625162461E-3</v>
      </c>
      <c r="M33" s="28">
        <v>4.7380042632156998E-2</v>
      </c>
      <c r="N33" s="28">
        <v>9.7408243140977208E-2</v>
      </c>
      <c r="O33" s="28">
        <v>5.3365760899008796E-2</v>
      </c>
      <c r="P33" s="28">
        <v>4.0757102754232243E-2</v>
      </c>
      <c r="Q33" s="28">
        <v>5.6647638894673245E-2</v>
      </c>
    </row>
    <row r="34" spans="1:17">
      <c r="A34" s="9">
        <v>1944</v>
      </c>
      <c r="B34" s="28">
        <v>3.8059958590076472E-2</v>
      </c>
      <c r="C34" s="28">
        <v>1.6824718615727118E-2</v>
      </c>
      <c r="D34" s="28">
        <v>1.2880601383813764E-2</v>
      </c>
      <c r="E34" s="28">
        <f t="shared" si="0"/>
        <v>1.2880601383813764E-2</v>
      </c>
      <c r="F34" s="28">
        <v>2.617556951492852E-3</v>
      </c>
      <c r="G34" s="28">
        <v>5.3793717069357903E-3</v>
      </c>
      <c r="H34" s="28">
        <v>3.5770993210695461E-4</v>
      </c>
      <c r="I34" s="28">
        <v>8.3546385905355902E-3</v>
      </c>
      <c r="K34" s="28">
        <v>0.25137930508600603</v>
      </c>
      <c r="L34" s="28">
        <v>1.3925708142252045E-2</v>
      </c>
      <c r="M34" s="28">
        <v>4.1956735957626376E-2</v>
      </c>
      <c r="N34" s="28">
        <v>0.10455731631054239</v>
      </c>
      <c r="O34" s="28">
        <v>5.4241512195457281E-2</v>
      </c>
      <c r="P34" s="28">
        <v>3.6698032480127811E-2</v>
      </c>
      <c r="Q34" s="28">
        <v>5.5882444099878421E-2</v>
      </c>
    </row>
    <row r="35" spans="1:17">
      <c r="A35" s="9">
        <v>1945</v>
      </c>
      <c r="B35" s="28">
        <v>3.5126150896502013E-2</v>
      </c>
      <c r="C35" s="28">
        <v>1.4543226447739503E-2</v>
      </c>
      <c r="D35" s="28">
        <v>1.3699965786854361E-2</v>
      </c>
      <c r="E35" s="28">
        <f t="shared" si="0"/>
        <v>1.3699965786854361E-2</v>
      </c>
      <c r="F35" s="28">
        <v>2.6407415225907865E-3</v>
      </c>
      <c r="G35" s="28">
        <v>3.9184061545824971E-3</v>
      </c>
      <c r="H35" s="28">
        <v>3.2381098473486207E-4</v>
      </c>
      <c r="I35" s="28">
        <v>6.8829586619081479E-3</v>
      </c>
      <c r="K35" s="28">
        <v>0.24769181069481316</v>
      </c>
      <c r="L35" s="28">
        <v>1.6968029793691802E-2</v>
      </c>
      <c r="M35" s="28">
        <v>4.099041221149978E-2</v>
      </c>
      <c r="N35" s="28">
        <v>0.1085452788283558</v>
      </c>
      <c r="O35" s="28">
        <v>4.7459573775325413E-2</v>
      </c>
      <c r="P35" s="28">
        <v>3.3728516085940206E-2</v>
      </c>
      <c r="Q35" s="28">
        <v>5.7958442005191582E-2</v>
      </c>
    </row>
    <row r="36" spans="1:17">
      <c r="A36" s="9">
        <v>1946</v>
      </c>
      <c r="B36" s="28">
        <v>3.4418949315716256E-2</v>
      </c>
      <c r="C36" s="28">
        <v>1.4866459830105812E-2</v>
      </c>
      <c r="D36" s="28">
        <v>1.3303876098511865E-2</v>
      </c>
      <c r="E36" s="28">
        <f t="shared" si="0"/>
        <v>1.3303876098511865E-2</v>
      </c>
      <c r="F36" s="28">
        <v>3.1146004868881265E-3</v>
      </c>
      <c r="G36" s="28">
        <v>2.7530907523506255E-3</v>
      </c>
      <c r="H36" s="28">
        <v>3.8092214785983544E-4</v>
      </c>
      <c r="I36" s="28">
        <v>6.248613387098579E-3</v>
      </c>
      <c r="K36" s="28">
        <v>0.25409456788121199</v>
      </c>
      <c r="L36" s="28">
        <v>1.4986728103822436E-2</v>
      </c>
      <c r="M36" s="28">
        <v>4.7865972525689859E-2</v>
      </c>
      <c r="N36" s="28">
        <v>0.11130660369680677</v>
      </c>
      <c r="O36" s="28">
        <v>4.7472998386866236E-2</v>
      </c>
      <c r="P36" s="28">
        <v>3.2462265168026555E-2</v>
      </c>
      <c r="Q36" s="28">
        <v>6.2852700629512301E-2</v>
      </c>
    </row>
    <row r="37" spans="1:17">
      <c r="A37" s="9">
        <v>1947</v>
      </c>
      <c r="B37" s="28">
        <v>3.3459791764833817E-2</v>
      </c>
      <c r="C37" s="28">
        <v>1.5615380408384125E-2</v>
      </c>
      <c r="D37" s="28">
        <v>1.1510449778728737E-2</v>
      </c>
      <c r="E37" s="28">
        <f t="shared" si="0"/>
        <v>1.1510449778728737E-2</v>
      </c>
      <c r="F37" s="28">
        <v>3.7371742892392873E-3</v>
      </c>
      <c r="G37" s="28">
        <v>2.2305204827066352E-3</v>
      </c>
      <c r="H37" s="28">
        <v>3.6626680577502989E-4</v>
      </c>
      <c r="I37" s="28">
        <v>6.3339615777209569E-3</v>
      </c>
      <c r="K37" s="28">
        <v>0.2700200033154958</v>
      </c>
      <c r="L37" s="28">
        <v>1.1906160599581184E-2</v>
      </c>
      <c r="M37" s="28">
        <v>4.5549566976196124E-2</v>
      </c>
      <c r="N37" s="28">
        <v>0.12564941944684155</v>
      </c>
      <c r="O37" s="28">
        <v>5.3803529097495195E-2</v>
      </c>
      <c r="P37" s="28">
        <v>3.3111327195381665E-2</v>
      </c>
      <c r="Q37" s="28">
        <v>5.7455727575777306E-2</v>
      </c>
    </row>
    <row r="38" spans="1:17">
      <c r="A38" s="9">
        <v>1948</v>
      </c>
      <c r="B38" s="28">
        <v>3.1786886828520156E-2</v>
      </c>
      <c r="C38" s="28">
        <v>1.4709574834466185E-2</v>
      </c>
      <c r="D38" s="28">
        <v>1.0250109166376382E-2</v>
      </c>
      <c r="E38" s="28">
        <f t="shared" si="0"/>
        <v>1.0250109166376382E-2</v>
      </c>
      <c r="F38" s="28">
        <v>3.8805967714199718E-3</v>
      </c>
      <c r="G38" s="28">
        <v>2.5506217395127877E-3</v>
      </c>
      <c r="H38" s="28">
        <v>3.9598431674482828E-4</v>
      </c>
      <c r="I38" s="28">
        <v>6.8272028276775872E-3</v>
      </c>
      <c r="K38" s="28">
        <v>0.28134360812608517</v>
      </c>
      <c r="L38" s="28">
        <v>1.0312407435098744E-2</v>
      </c>
      <c r="M38" s="28">
        <v>3.9984911644272952E-2</v>
      </c>
      <c r="N38" s="28">
        <v>0.14103132269297325</v>
      </c>
      <c r="O38" s="28">
        <v>5.8743200793937134E-2</v>
      </c>
      <c r="P38" s="28">
        <v>3.1271765559803072E-2</v>
      </c>
      <c r="Q38" s="28">
        <v>5.0297319079371697E-2</v>
      </c>
    </row>
    <row r="39" spans="1:17">
      <c r="A39" s="9">
        <v>1949</v>
      </c>
      <c r="B39" s="28">
        <v>3.1049475277909893E-2</v>
      </c>
      <c r="C39" s="28">
        <v>1.576233541232178E-2</v>
      </c>
      <c r="D39" s="28">
        <v>8.982776874980291E-3</v>
      </c>
      <c r="E39" s="28">
        <f t="shared" si="0"/>
        <v>8.982776874980291E-3</v>
      </c>
      <c r="F39" s="28">
        <v>3.6358713366628692E-3</v>
      </c>
      <c r="G39" s="28">
        <v>2.2311759303430749E-3</v>
      </c>
      <c r="H39" s="28">
        <v>4.373157236018775E-4</v>
      </c>
      <c r="I39" s="28">
        <v>6.3043629906078223E-3</v>
      </c>
      <c r="K39" s="28">
        <v>0.28878375939711498</v>
      </c>
      <c r="L39" s="28">
        <v>9.9652574669891279E-3</v>
      </c>
      <c r="M39" s="28">
        <v>3.723233643815678E-2</v>
      </c>
      <c r="N39" s="28">
        <v>0.14801678462321521</v>
      </c>
      <c r="O39" s="28">
        <v>6.2616507963767803E-2</v>
      </c>
      <c r="P39" s="28">
        <v>3.095287290498612E-2</v>
      </c>
      <c r="Q39" s="28">
        <v>4.7197593905145906E-2</v>
      </c>
    </row>
    <row r="40" spans="1:17">
      <c r="A40" s="9">
        <v>1950</v>
      </c>
      <c r="B40" s="28">
        <v>2.8035337764484858E-2</v>
      </c>
      <c r="C40" s="28">
        <v>1.3869586307294748E-2</v>
      </c>
      <c r="D40" s="28">
        <v>8.1820417708117696E-3</v>
      </c>
      <c r="E40" s="28">
        <f t="shared" si="0"/>
        <v>8.1820417708117696E-3</v>
      </c>
      <c r="F40" s="28">
        <v>3.550249862031991E-3</v>
      </c>
      <c r="G40" s="28">
        <v>2.1277783587642994E-3</v>
      </c>
      <c r="H40" s="28">
        <v>3.0568146558205113E-4</v>
      </c>
      <c r="I40" s="28">
        <v>5.9837096863783398E-3</v>
      </c>
      <c r="K40" s="28">
        <v>0.28434245559215054</v>
      </c>
      <c r="L40" s="28">
        <v>1.25234440154288E-2</v>
      </c>
      <c r="M40" s="28">
        <v>2.9774947148723974E-2</v>
      </c>
      <c r="N40" s="28">
        <v>0.15199362418930501</v>
      </c>
      <c r="O40" s="28">
        <v>5.8536982656488122E-2</v>
      </c>
      <c r="P40" s="28">
        <v>3.1513457582204508E-2</v>
      </c>
      <c r="Q40" s="28">
        <v>4.2298391164152772E-2</v>
      </c>
    </row>
    <row r="41" spans="1:17">
      <c r="A41" s="9">
        <v>1951</v>
      </c>
      <c r="B41" s="28">
        <v>3.1042908650404578E-2</v>
      </c>
      <c r="C41" s="28">
        <v>1.6955745818394367E-2</v>
      </c>
      <c r="D41" s="28">
        <v>7.6870633596020791E-3</v>
      </c>
      <c r="E41" s="28">
        <f t="shared" si="0"/>
        <v>7.6870633596020791E-3</v>
      </c>
      <c r="F41" s="28">
        <v>3.6681327150027377E-3</v>
      </c>
      <c r="G41" s="28">
        <v>2.3568356123342318E-3</v>
      </c>
      <c r="H41" s="28">
        <v>3.7513114507116521E-4</v>
      </c>
      <c r="I41" s="28">
        <v>6.4000994724081319E-3</v>
      </c>
      <c r="K41" s="28">
        <v>0.28563444934486293</v>
      </c>
      <c r="L41" s="28">
        <v>1.3552639654059631E-2</v>
      </c>
      <c r="M41" s="28">
        <v>2.7234030468494489E-2</v>
      </c>
      <c r="N41" s="28">
        <v>0.15404540631389554</v>
      </c>
      <c r="O41" s="28">
        <v>5.8309758904733645E-2</v>
      </c>
      <c r="P41" s="28">
        <v>3.2492614003679622E-2</v>
      </c>
      <c r="Q41" s="28">
        <v>4.0786670122554117E-2</v>
      </c>
    </row>
    <row r="42" spans="1:17">
      <c r="A42" s="9">
        <v>1952</v>
      </c>
      <c r="B42" s="28">
        <v>3.0527750571626787E-2</v>
      </c>
      <c r="C42" s="28">
        <v>1.7451305222225152E-2</v>
      </c>
      <c r="D42" s="28">
        <v>7.5567048194369931E-3</v>
      </c>
      <c r="E42" s="28">
        <f t="shared" si="0"/>
        <v>7.5567048194369931E-3</v>
      </c>
      <c r="F42" s="28">
        <v>3.5337836635727753E-3</v>
      </c>
      <c r="G42" s="28">
        <v>1.6302546724133653E-3</v>
      </c>
      <c r="H42" s="28">
        <v>3.5570219397850134E-4</v>
      </c>
      <c r="I42" s="28">
        <v>5.519740529964642E-3</v>
      </c>
      <c r="K42" s="28">
        <v>0.2886920535408507</v>
      </c>
      <c r="L42" s="28">
        <v>1.3340971682069552E-2</v>
      </c>
      <c r="M42" s="28">
        <v>2.7115687653213535E-2</v>
      </c>
      <c r="N42" s="28">
        <v>0.15718599957941182</v>
      </c>
      <c r="O42" s="28">
        <v>5.7119262563881022E-2</v>
      </c>
      <c r="P42" s="28">
        <v>3.3930132062274826E-2</v>
      </c>
      <c r="Q42" s="28">
        <v>4.0456659335283085E-2</v>
      </c>
    </row>
    <row r="43" spans="1:17">
      <c r="A43" s="9">
        <v>1953</v>
      </c>
      <c r="B43" s="28">
        <v>2.9475919729729932E-2</v>
      </c>
      <c r="C43" s="28">
        <v>1.6793688377282002E-2</v>
      </c>
      <c r="D43" s="28">
        <v>7.4356877460436148E-3</v>
      </c>
      <c r="E43" s="28">
        <f t="shared" si="0"/>
        <v>7.4356877460436148E-3</v>
      </c>
      <c r="F43" s="28">
        <v>3.4207058504227301E-3</v>
      </c>
      <c r="G43" s="28">
        <v>1.4646110748541576E-3</v>
      </c>
      <c r="H43" s="28">
        <v>3.612266811274276E-4</v>
      </c>
      <c r="I43" s="28">
        <v>5.2465436064043159E-3</v>
      </c>
      <c r="K43" s="28">
        <v>0.29683605927098</v>
      </c>
      <c r="L43" s="28">
        <v>1.2727003375877946E-2</v>
      </c>
      <c r="M43" s="28">
        <v>2.7169613509330247E-2</v>
      </c>
      <c r="N43" s="28">
        <v>0.1616376655972894</v>
      </c>
      <c r="O43" s="28">
        <v>5.9413426282734112E-2</v>
      </c>
      <c r="P43" s="28">
        <v>3.5888350505748387E-2</v>
      </c>
      <c r="Q43" s="28">
        <v>3.9896616885208194E-2</v>
      </c>
    </row>
    <row r="44" spans="1:17">
      <c r="A44" s="9">
        <v>1954</v>
      </c>
      <c r="B44" s="28">
        <v>2.9154311701164684E-2</v>
      </c>
      <c r="C44" s="28">
        <v>1.6400260565626788E-2</v>
      </c>
      <c r="D44" s="28">
        <v>7.2414467939334922E-3</v>
      </c>
      <c r="E44" s="28">
        <f t="shared" si="0"/>
        <v>7.2414467939334922E-3</v>
      </c>
      <c r="F44" s="28">
        <v>3.646892476401307E-3</v>
      </c>
      <c r="G44" s="28">
        <v>1.4626148368076957E-3</v>
      </c>
      <c r="H44" s="28">
        <v>4.0309702839540592E-4</v>
      </c>
      <c r="I44" s="28">
        <v>5.5126043416044036E-3</v>
      </c>
      <c r="K44" s="28">
        <v>0.29446650107947137</v>
      </c>
      <c r="L44" s="28">
        <v>1.5766202547430181E-2</v>
      </c>
      <c r="M44" s="28">
        <v>2.9749926386344369E-2</v>
      </c>
      <c r="N44" s="28">
        <v>0.15916634622995926</v>
      </c>
      <c r="O44" s="28">
        <v>5.3377486342658306E-2</v>
      </c>
      <c r="P44" s="28">
        <v>3.6406539573079155E-2</v>
      </c>
      <c r="Q44" s="28">
        <v>4.5516128933774547E-2</v>
      </c>
    </row>
    <row r="45" spans="1:17">
      <c r="A45" s="9">
        <v>1955</v>
      </c>
      <c r="B45" s="28">
        <v>3.0764451265807229E-2</v>
      </c>
      <c r="C45" s="28">
        <v>1.9763802472505039E-2</v>
      </c>
      <c r="D45" s="28">
        <v>6.6706866037118395E-3</v>
      </c>
      <c r="E45" s="28">
        <f t="shared" si="0"/>
        <v>6.6706866037118395E-3</v>
      </c>
      <c r="F45" s="28">
        <v>2.8117086881246501E-3</v>
      </c>
      <c r="G45" s="28">
        <v>1.1254782445356539E-3</v>
      </c>
      <c r="H45" s="28">
        <v>3.9277525693004245E-4</v>
      </c>
      <c r="I45" s="28">
        <v>4.3299621895903501E-3</v>
      </c>
      <c r="K45" s="28">
        <v>0.29032561155903192</v>
      </c>
      <c r="L45" s="28">
        <v>1.8522198332881476E-2</v>
      </c>
      <c r="M45" s="28">
        <v>2.7171848470607864E-2</v>
      </c>
      <c r="N45" s="28">
        <v>0.15612530878202918</v>
      </c>
      <c r="O45" s="28">
        <v>5.1805221247337684E-2</v>
      </c>
      <c r="P45" s="28">
        <v>3.6701034726175474E-2</v>
      </c>
      <c r="Q45" s="28">
        <v>4.569404680348934E-2</v>
      </c>
    </row>
    <row r="46" spans="1:17">
      <c r="A46" s="9">
        <v>1956</v>
      </c>
      <c r="B46" s="28">
        <v>3.1636911410397768E-2</v>
      </c>
      <c r="C46" s="28">
        <v>2.1280363715401183E-2</v>
      </c>
      <c r="D46" s="28">
        <v>6.5345661276266119E-3</v>
      </c>
      <c r="E46" s="28">
        <f t="shared" si="0"/>
        <v>6.5345661276266119E-3</v>
      </c>
      <c r="F46" s="28">
        <v>2.6947806694504789E-3</v>
      </c>
      <c r="G46" s="28">
        <v>7.3262654210637856E-4</v>
      </c>
      <c r="H46" s="28">
        <v>3.9457435581311966E-4</v>
      </c>
      <c r="I46" s="28">
        <v>3.8219815673699734E-3</v>
      </c>
      <c r="K46" s="28">
        <v>0.28693742954386048</v>
      </c>
      <c r="L46" s="28">
        <v>2.2040160039001149E-2</v>
      </c>
      <c r="M46" s="28">
        <v>2.4705322265090993E-2</v>
      </c>
      <c r="N46" s="28">
        <v>0.15245060350699599</v>
      </c>
      <c r="O46" s="28">
        <v>5.039300695607777E-2</v>
      </c>
      <c r="P46" s="28">
        <v>3.7348336776694531E-2</v>
      </c>
      <c r="Q46" s="28">
        <v>4.6745482304092145E-2</v>
      </c>
    </row>
    <row r="47" spans="1:17">
      <c r="A47" s="9">
        <v>1957</v>
      </c>
      <c r="B47" s="28">
        <v>3.1449900434780513E-2</v>
      </c>
      <c r="C47" s="28">
        <v>2.0706404435205134E-2</v>
      </c>
      <c r="D47" s="28">
        <v>6.6607014536901139E-3</v>
      </c>
      <c r="E47" s="28">
        <f t="shared" si="0"/>
        <v>6.6607014536901139E-3</v>
      </c>
      <c r="F47" s="28">
        <v>2.8387545232559631E-3</v>
      </c>
      <c r="G47" s="28">
        <v>8.4836715144753782E-4</v>
      </c>
      <c r="H47" s="28">
        <v>3.9567287118176807E-4</v>
      </c>
      <c r="I47" s="28">
        <v>4.0827945458852656E-3</v>
      </c>
      <c r="K47" s="28">
        <v>0.28195469902427461</v>
      </c>
      <c r="L47" s="28">
        <v>1.8842660089415798E-2</v>
      </c>
      <c r="M47" s="28">
        <v>1.9475601849119013E-2</v>
      </c>
      <c r="N47" s="28">
        <v>0.15424577827438493</v>
      </c>
      <c r="O47" s="28">
        <v>5.1009857977407806E-2</v>
      </c>
      <c r="P47" s="28">
        <v>3.8380800833947154E-2</v>
      </c>
      <c r="Q47" s="28">
        <v>3.8318261938534812E-2</v>
      </c>
    </row>
    <row r="48" spans="1:17">
      <c r="A48" s="9">
        <v>1958</v>
      </c>
      <c r="B48" s="28">
        <v>3.0807217032096754E-2</v>
      </c>
      <c r="C48" s="28">
        <v>2.0209307812851206E-2</v>
      </c>
      <c r="D48" s="28">
        <v>6.6102670789131525E-3</v>
      </c>
      <c r="E48" s="28">
        <f t="shared" si="0"/>
        <v>6.6102670789131525E-3</v>
      </c>
      <c r="F48" s="28">
        <v>2.7543421062767625E-3</v>
      </c>
      <c r="G48" s="28">
        <v>8.3012958911018184E-4</v>
      </c>
      <c r="H48" s="28">
        <v>4.0317044494545185E-4</v>
      </c>
      <c r="I48" s="28">
        <v>3.9876421403323955E-3</v>
      </c>
      <c r="K48" s="28">
        <v>0.28240035389973106</v>
      </c>
      <c r="L48" s="28">
        <v>2.1242113746884301E-2</v>
      </c>
      <c r="M48" s="28">
        <v>2.0234040303166105E-2</v>
      </c>
      <c r="N48" s="28">
        <v>0.15088694560646493</v>
      </c>
      <c r="O48" s="28">
        <v>5.2038548434608915E-2</v>
      </c>
      <c r="P48" s="28">
        <v>3.7998705808606557E-2</v>
      </c>
      <c r="Q48" s="28">
        <v>4.1476154050050409E-2</v>
      </c>
    </row>
    <row r="49" spans="1:17">
      <c r="A49" s="9">
        <v>1959</v>
      </c>
      <c r="B49" s="28">
        <v>3.0703835405429432E-2</v>
      </c>
      <c r="C49" s="28">
        <v>2.0853744964961108E-2</v>
      </c>
      <c r="D49" s="28">
        <v>6.1035581244718098E-3</v>
      </c>
      <c r="E49" s="28">
        <f t="shared" si="0"/>
        <v>6.1035581244718098E-3</v>
      </c>
      <c r="F49" s="28">
        <v>2.4351547258943704E-3</v>
      </c>
      <c r="G49" s="28">
        <v>9.1990240555335609E-4</v>
      </c>
      <c r="H49" s="28">
        <v>3.9147518454878908E-4</v>
      </c>
      <c r="I49" s="28">
        <v>3.746532315996514E-3</v>
      </c>
      <c r="K49" s="28">
        <v>0.27535040575345793</v>
      </c>
      <c r="L49" s="28">
        <v>2.408825782597614E-2</v>
      </c>
      <c r="M49" s="28">
        <v>2.0189027072874597E-2</v>
      </c>
      <c r="N49" s="28">
        <v>0.14480128754946159</v>
      </c>
      <c r="O49" s="28">
        <v>4.7025969173246564E-2</v>
      </c>
      <c r="P49" s="28">
        <v>3.9245864131898983E-2</v>
      </c>
      <c r="Q49" s="28">
        <v>4.4277284898850737E-2</v>
      </c>
    </row>
    <row r="50" spans="1:17">
      <c r="A50" s="9">
        <v>1960</v>
      </c>
      <c r="B50" s="28">
        <v>3.2945345248695281E-2</v>
      </c>
      <c r="C50" s="28">
        <v>2.3340922241135719E-2</v>
      </c>
      <c r="D50" s="28">
        <v>6.1037568928773173E-3</v>
      </c>
      <c r="E50" s="28">
        <f t="shared" si="0"/>
        <v>6.1037568928773173E-3</v>
      </c>
      <c r="F50" s="28">
        <v>2.5309586275150818E-3</v>
      </c>
      <c r="G50" s="28">
        <v>5.7016566808532987E-4</v>
      </c>
      <c r="H50" s="28">
        <v>3.9954181908183356E-4</v>
      </c>
      <c r="I50" s="28">
        <v>3.5006661146822441E-3</v>
      </c>
      <c r="K50" s="28">
        <v>0.27319860830473131</v>
      </c>
      <c r="L50" s="28">
        <v>2.3178974022008539E-2</v>
      </c>
      <c r="M50" s="28">
        <v>2.0025157639537799E-2</v>
      </c>
      <c r="N50" s="28">
        <v>0.14256989791830538</v>
      </c>
      <c r="O50" s="28">
        <v>4.702439325589531E-2</v>
      </c>
      <c r="P50" s="28">
        <v>4.0400185468984287E-2</v>
      </c>
      <c r="Q50" s="28">
        <v>4.3204131661546338E-2</v>
      </c>
    </row>
    <row r="51" spans="1:17">
      <c r="A51" s="9">
        <v>1961</v>
      </c>
      <c r="B51" s="28">
        <v>3.2638564538672518E-2</v>
      </c>
      <c r="C51" s="28">
        <v>2.3231185987826246E-2</v>
      </c>
      <c r="D51" s="28">
        <v>5.8551741959239753E-3</v>
      </c>
      <c r="E51" s="28">
        <f t="shared" si="0"/>
        <v>5.8551741959239753E-3</v>
      </c>
      <c r="F51" s="28">
        <v>2.3895609478426206E-3</v>
      </c>
      <c r="G51" s="28">
        <v>7.7735052138376169E-4</v>
      </c>
      <c r="H51" s="28">
        <v>3.8529288569591615E-4</v>
      </c>
      <c r="I51" s="28">
        <v>3.5522043549222971E-3</v>
      </c>
      <c r="K51" s="28">
        <v>0.27074482150434098</v>
      </c>
      <c r="L51" s="28">
        <v>2.7255780549010629E-2</v>
      </c>
      <c r="M51" s="28">
        <v>1.887828234690999E-2</v>
      </c>
      <c r="N51" s="28">
        <v>0.13833241766569787</v>
      </c>
      <c r="O51" s="28">
        <v>4.5929145866353799E-2</v>
      </c>
      <c r="P51" s="28">
        <v>4.034919507636861E-2</v>
      </c>
      <c r="Q51" s="28">
        <v>4.6134062895920619E-2</v>
      </c>
    </row>
    <row r="52" spans="1:17">
      <c r="A52" s="9">
        <v>1962</v>
      </c>
      <c r="B52" s="28">
        <v>3.2780000000000004E-2</v>
      </c>
      <c r="C52" s="28">
        <v>2.3540000000000002E-2</v>
      </c>
      <c r="D52" s="28">
        <v>5.64E-3</v>
      </c>
      <c r="E52" s="28">
        <f t="shared" si="0"/>
        <v>5.64E-3</v>
      </c>
      <c r="F52" s="28">
        <v>2.6700000000000001E-3</v>
      </c>
      <c r="G52" s="28">
        <v>5.2000000000000006E-4</v>
      </c>
      <c r="H52" s="28">
        <v>4.0000000000000002E-4</v>
      </c>
      <c r="I52" s="28">
        <v>3.6000000000000016E-3</v>
      </c>
      <c r="K52" s="28">
        <v>0.26374999999999993</v>
      </c>
      <c r="L52" s="28">
        <v>3.205002167649415E-2</v>
      </c>
      <c r="M52" s="28">
        <v>1.7513147368210216E-2</v>
      </c>
      <c r="N52" s="28">
        <v>0.13049615630027958</v>
      </c>
      <c r="O52" s="28">
        <v>4.3679360619251005E-2</v>
      </c>
      <c r="P52" s="28">
        <v>4.0011314035765147E-2</v>
      </c>
      <c r="Q52" s="28">
        <v>4.9563169044704369E-2</v>
      </c>
    </row>
    <row r="53" spans="1:17">
      <c r="A53" s="9">
        <v>1963</v>
      </c>
      <c r="B53" s="28">
        <v>3.2945000000000002E-2</v>
      </c>
      <c r="C53" s="28">
        <v>2.4640000000000002E-2</v>
      </c>
      <c r="D53" s="28">
        <v>5.215E-3</v>
      </c>
      <c r="E53" s="28">
        <f t="shared" si="0"/>
        <v>5.215E-3</v>
      </c>
      <c r="F53" s="28">
        <v>2.245E-3</v>
      </c>
      <c r="G53" s="28">
        <v>4.6500000000000003E-4</v>
      </c>
      <c r="H53" s="28">
        <v>3.7500000000000001E-4</v>
      </c>
      <c r="I53" s="28">
        <v>3.0899999999999999E-3</v>
      </c>
      <c r="K53" s="28">
        <v>0.26862499999999989</v>
      </c>
      <c r="L53" s="28">
        <v>2.5551625925176236E-2</v>
      </c>
      <c r="M53" s="28">
        <v>2.360918588657469E-2</v>
      </c>
      <c r="N53" s="28">
        <v>0.13330483720572833</v>
      </c>
      <c r="O53" s="28">
        <v>4.3983168522244147E-2</v>
      </c>
      <c r="P53" s="28">
        <v>4.2176182460276657E-2</v>
      </c>
      <c r="Q53" s="28">
        <v>4.9160811811750929E-2</v>
      </c>
    </row>
    <row r="54" spans="1:17">
      <c r="A54" s="9">
        <v>1964</v>
      </c>
      <c r="B54" s="28">
        <v>3.3110000000000001E-2</v>
      </c>
      <c r="C54" s="28">
        <v>2.5740000000000002E-2</v>
      </c>
      <c r="D54" s="28">
        <v>4.79E-3</v>
      </c>
      <c r="E54" s="28">
        <f t="shared" si="0"/>
        <v>4.79E-3</v>
      </c>
      <c r="F54" s="28">
        <v>1.8200000000000002E-3</v>
      </c>
      <c r="G54" s="28">
        <v>4.1000000000000005E-4</v>
      </c>
      <c r="H54" s="28">
        <v>3.5000000000000005E-4</v>
      </c>
      <c r="I54" s="28">
        <v>2.5799999999999981E-3</v>
      </c>
      <c r="K54" s="28">
        <v>0.27349999999999997</v>
      </c>
      <c r="L54" s="28">
        <v>3.4785044694191546E-2</v>
      </c>
      <c r="M54" s="28">
        <v>2.4328005309302507E-2</v>
      </c>
      <c r="N54" s="28">
        <v>0.12952523920520312</v>
      </c>
      <c r="O54" s="28">
        <v>4.1134423206500577E-2</v>
      </c>
      <c r="P54" s="28">
        <v>4.3727287584802141E-2</v>
      </c>
      <c r="Q54" s="28">
        <v>5.9113050003494053E-2</v>
      </c>
    </row>
    <row r="55" spans="1:17">
      <c r="A55" s="9">
        <v>1965</v>
      </c>
      <c r="B55" s="28">
        <v>3.3265000000000003E-2</v>
      </c>
      <c r="C55" s="28">
        <v>2.5350000000000004E-2</v>
      </c>
      <c r="D55" s="28">
        <v>5.1999999999999998E-3</v>
      </c>
      <c r="E55" s="28">
        <f t="shared" si="0"/>
        <v>5.1999999999999998E-3</v>
      </c>
      <c r="F55" s="28">
        <v>1.8550000000000003E-3</v>
      </c>
      <c r="G55" s="28">
        <v>5.6000000000000006E-4</v>
      </c>
      <c r="H55" s="28">
        <v>3.0000000000000003E-4</v>
      </c>
      <c r="I55" s="28">
        <v>2.715E-3</v>
      </c>
      <c r="K55" s="28">
        <v>0.27840500000000001</v>
      </c>
      <c r="L55" s="28">
        <v>5.0369465774921442E-2</v>
      </c>
      <c r="M55" s="28">
        <v>2.3239143666023355E-2</v>
      </c>
      <c r="N55" s="28">
        <v>0.12111490921127863</v>
      </c>
      <c r="O55" s="28">
        <v>3.7597538344640684E-2</v>
      </c>
      <c r="P55" s="28">
        <v>4.6083943003135758E-2</v>
      </c>
      <c r="Q55" s="28">
        <v>7.36086094409448E-2</v>
      </c>
    </row>
    <row r="56" spans="1:17">
      <c r="A56" s="9">
        <v>1966</v>
      </c>
      <c r="B56" s="28">
        <v>3.3420000000000005E-2</v>
      </c>
      <c r="C56" s="28">
        <v>2.4960000000000003E-2</v>
      </c>
      <c r="D56" s="28">
        <v>5.6100000000000004E-3</v>
      </c>
      <c r="E56" s="28">
        <f t="shared" si="0"/>
        <v>5.6100000000000004E-3</v>
      </c>
      <c r="F56" s="28">
        <v>1.8900000000000002E-3</v>
      </c>
      <c r="G56" s="28">
        <v>7.1000000000000002E-4</v>
      </c>
      <c r="H56" s="28">
        <v>2.5000000000000001E-4</v>
      </c>
      <c r="I56" s="28">
        <v>2.8500000000000018E-3</v>
      </c>
      <c r="K56" s="28">
        <v>0.28330999999999995</v>
      </c>
      <c r="L56" s="28">
        <v>3.9289571411308441E-2</v>
      </c>
      <c r="M56" s="28">
        <v>2.8684989052864564E-2</v>
      </c>
      <c r="N56" s="28">
        <v>0.12613962457086594</v>
      </c>
      <c r="O56" s="28">
        <v>3.9524433594884979E-2</v>
      </c>
      <c r="P56" s="28">
        <v>4.9671381370075957E-2</v>
      </c>
      <c r="Q56" s="28">
        <v>6.7974560464173009E-2</v>
      </c>
    </row>
    <row r="57" spans="1:17">
      <c r="A57" s="9">
        <v>1967</v>
      </c>
      <c r="B57" s="28">
        <v>3.0520000000000002E-2</v>
      </c>
      <c r="C57" s="28">
        <v>2.1770000000000001E-2</v>
      </c>
      <c r="D57" s="28">
        <v>5.7700000000000008E-3</v>
      </c>
      <c r="E57" s="28">
        <f t="shared" si="0"/>
        <v>5.7700000000000008E-3</v>
      </c>
      <c r="F57" s="28">
        <v>1.8000000000000002E-3</v>
      </c>
      <c r="G57" s="28">
        <v>9.3000000000000005E-4</v>
      </c>
      <c r="H57" s="28">
        <v>2.4000000000000003E-4</v>
      </c>
      <c r="I57" s="28">
        <v>2.98E-3</v>
      </c>
      <c r="K57" s="28">
        <v>0.29196749999999994</v>
      </c>
      <c r="L57" s="28">
        <v>4.1849800423760304E-2</v>
      </c>
      <c r="M57" s="28">
        <v>2.7799098882751196E-2</v>
      </c>
      <c r="N57" s="28">
        <v>0.13444796016507271</v>
      </c>
      <c r="O57" s="28">
        <v>3.7710430803176563E-2</v>
      </c>
      <c r="P57" s="28">
        <v>5.0160209725239262E-2</v>
      </c>
      <c r="Q57" s="28">
        <v>6.9648899306511497E-2</v>
      </c>
    </row>
    <row r="58" spans="1:17">
      <c r="A58" s="9">
        <v>1968</v>
      </c>
      <c r="B58" s="28">
        <v>3.2850000000000004E-2</v>
      </c>
      <c r="C58" s="28">
        <v>2.2620000000000001E-2</v>
      </c>
      <c r="D58" s="28">
        <v>5.7500000000000008E-3</v>
      </c>
      <c r="E58" s="28">
        <f t="shared" si="0"/>
        <v>5.7500000000000008E-3</v>
      </c>
      <c r="F58" s="28">
        <v>2.6400000000000004E-3</v>
      </c>
      <c r="G58" s="28">
        <v>8.7000000000000011E-4</v>
      </c>
      <c r="H58" s="28">
        <v>9.7000000000000005E-4</v>
      </c>
      <c r="I58" s="28">
        <v>4.4800000000000022E-3</v>
      </c>
      <c r="K58" s="28">
        <v>0.29528999999999994</v>
      </c>
      <c r="L58" s="28">
        <v>4.5241477219913596E-2</v>
      </c>
      <c r="M58" s="28">
        <v>3.1658283850571477E-2</v>
      </c>
      <c r="N58" s="28">
        <v>0.13021755288539422</v>
      </c>
      <c r="O58" s="28">
        <v>3.5588597845123505E-2</v>
      </c>
      <c r="P58" s="28">
        <v>5.2584088198997361E-2</v>
      </c>
      <c r="Q58" s="28">
        <v>7.6899761070485073E-2</v>
      </c>
    </row>
    <row r="59" spans="1:17">
      <c r="A59" s="9">
        <v>1969</v>
      </c>
      <c r="B59" s="28">
        <v>3.4200000000000001E-2</v>
      </c>
      <c r="C59" s="28">
        <v>2.4920000000000001E-2</v>
      </c>
      <c r="D59" s="28">
        <v>6.1700000000000001E-3</v>
      </c>
      <c r="E59" s="28">
        <f t="shared" si="0"/>
        <v>6.1700000000000001E-3</v>
      </c>
      <c r="F59" s="28">
        <v>2.0800000000000003E-3</v>
      </c>
      <c r="G59" s="28">
        <v>8.0000000000000004E-4</v>
      </c>
      <c r="H59" s="28">
        <v>2.2000000000000001E-4</v>
      </c>
      <c r="I59" s="28">
        <v>3.1099999999999999E-3</v>
      </c>
      <c r="K59" s="28">
        <v>0.29889999999999994</v>
      </c>
      <c r="L59" s="28">
        <v>4.0674708427260779E-2</v>
      </c>
      <c r="M59" s="28">
        <v>2.5819364304016185E-2</v>
      </c>
      <c r="N59" s="28">
        <v>0.14003757724230065</v>
      </c>
      <c r="O59" s="28">
        <v>3.5387257109097188E-2</v>
      </c>
      <c r="P59" s="28">
        <v>5.6981092917325074E-2</v>
      </c>
      <c r="Q59" s="28">
        <v>6.6494072731276971E-2</v>
      </c>
    </row>
    <row r="60" spans="1:17">
      <c r="A60" s="9">
        <v>1970</v>
      </c>
      <c r="B60" s="28">
        <v>3.1859999999999999E-2</v>
      </c>
      <c r="C60" s="28">
        <v>2.1250000000000002E-2</v>
      </c>
      <c r="D60" s="28">
        <v>6.8800000000000007E-3</v>
      </c>
      <c r="E60" s="28">
        <f t="shared" si="0"/>
        <v>6.8800000000000007E-3</v>
      </c>
      <c r="F60" s="28">
        <v>2.5300000000000001E-3</v>
      </c>
      <c r="G60" s="28">
        <v>1E-3</v>
      </c>
      <c r="H60" s="28">
        <v>2.0000000000000001E-4</v>
      </c>
      <c r="I60" s="28">
        <v>3.7299999999999972E-3</v>
      </c>
      <c r="K60" s="28">
        <v>0.29997499999999988</v>
      </c>
      <c r="L60" s="28">
        <v>3.5210703896975282E-2</v>
      </c>
      <c r="M60" s="28">
        <v>2.6668491214979103E-2</v>
      </c>
      <c r="N60" s="28">
        <v>0.14843896744428436</v>
      </c>
      <c r="O60" s="28">
        <v>3.4028489672970265E-2</v>
      </c>
      <c r="P60" s="28">
        <v>5.5628347770790836E-2</v>
      </c>
      <c r="Q60" s="28">
        <v>6.1879195111954388E-2</v>
      </c>
    </row>
    <row r="61" spans="1:17">
      <c r="A61" s="9">
        <v>1971</v>
      </c>
      <c r="B61" s="28">
        <v>2.9720000000000003E-2</v>
      </c>
      <c r="C61" s="28">
        <v>1.9650000000000001E-2</v>
      </c>
      <c r="D61" s="28">
        <v>6.3500000000000006E-3</v>
      </c>
      <c r="E61" s="28">
        <f t="shared" si="0"/>
        <v>6.3500000000000006E-3</v>
      </c>
      <c r="F61" s="28">
        <v>2.2400000000000002E-3</v>
      </c>
      <c r="G61" s="28">
        <v>1.3000000000000002E-3</v>
      </c>
      <c r="H61" s="28">
        <v>1.9000000000000001E-4</v>
      </c>
      <c r="I61" s="28">
        <v>3.720000000000002E-3</v>
      </c>
      <c r="K61" s="28">
        <v>0.30109749999999991</v>
      </c>
      <c r="L61" s="28">
        <v>3.8047193980942154E-2</v>
      </c>
      <c r="M61" s="28">
        <v>2.9871091222235701E-2</v>
      </c>
      <c r="N61" s="28">
        <v>0.144525685128673</v>
      </c>
      <c r="O61" s="28">
        <v>3.207999329249446E-2</v>
      </c>
      <c r="P61" s="28">
        <v>5.6573536375654446E-2</v>
      </c>
      <c r="Q61" s="28">
        <v>6.7918285203177858E-2</v>
      </c>
    </row>
    <row r="62" spans="1:17">
      <c r="A62" s="9">
        <v>1972</v>
      </c>
      <c r="B62" s="28">
        <v>2.9040000000000003E-2</v>
      </c>
      <c r="C62" s="28">
        <v>1.9610000000000002E-2</v>
      </c>
      <c r="D62" s="28">
        <v>5.7100000000000007E-3</v>
      </c>
      <c r="E62" s="28">
        <f t="shared" si="0"/>
        <v>5.7100000000000007E-3</v>
      </c>
      <c r="F62" s="28">
        <v>2.3500000000000001E-3</v>
      </c>
      <c r="G62" s="28">
        <v>1.1900000000000001E-3</v>
      </c>
      <c r="H62" s="28">
        <v>1.8000000000000001E-4</v>
      </c>
      <c r="I62" s="28">
        <v>3.7200000000000002E-3</v>
      </c>
      <c r="K62" s="28">
        <v>0.30344249999999995</v>
      </c>
      <c r="L62" s="28">
        <v>4.269528772542306E-2</v>
      </c>
      <c r="M62" s="28">
        <v>3.2506087630431495E-2</v>
      </c>
      <c r="N62" s="28">
        <v>0.13674481708603084</v>
      </c>
      <c r="O62" s="28">
        <v>3.3145836879007767E-2</v>
      </c>
      <c r="P62" s="28">
        <v>5.8350470679106814E-2</v>
      </c>
      <c r="Q62" s="28">
        <v>7.5201375355854555E-2</v>
      </c>
    </row>
    <row r="63" spans="1:17">
      <c r="A63" s="9">
        <v>1973</v>
      </c>
      <c r="B63" s="28">
        <v>2.4630000000000003E-2</v>
      </c>
      <c r="C63" s="28">
        <v>1.4870000000000001E-2</v>
      </c>
      <c r="D63" s="28">
        <v>6.1300000000000009E-3</v>
      </c>
      <c r="E63" s="28">
        <f t="shared" si="0"/>
        <v>6.1300000000000009E-3</v>
      </c>
      <c r="F63" s="28">
        <v>2.4100000000000002E-3</v>
      </c>
      <c r="G63" s="28">
        <v>1.0500000000000002E-3</v>
      </c>
      <c r="H63" s="28">
        <v>1.7000000000000001E-4</v>
      </c>
      <c r="I63" s="28">
        <v>3.6300000000000004E-3</v>
      </c>
      <c r="K63" s="28">
        <v>0.30934499999999998</v>
      </c>
      <c r="L63" s="28">
        <v>4.2162154649419345E-2</v>
      </c>
      <c r="M63" s="28">
        <v>2.9310520146108784E-2</v>
      </c>
      <c r="N63" s="28">
        <v>0.14423365359711121</v>
      </c>
      <c r="O63" s="28">
        <v>3.3743480201146286E-2</v>
      </c>
      <c r="P63" s="28">
        <v>5.9895191406214521E-2</v>
      </c>
      <c r="Q63" s="28">
        <v>7.1472674795528129E-2</v>
      </c>
    </row>
    <row r="64" spans="1:17">
      <c r="A64" s="9">
        <v>1974</v>
      </c>
      <c r="B64" s="28">
        <v>2.4210000000000002E-2</v>
      </c>
      <c r="C64" s="28">
        <v>1.1630000000000001E-2</v>
      </c>
      <c r="D64" s="28">
        <v>7.2900000000000005E-3</v>
      </c>
      <c r="E64" s="28">
        <f t="shared" si="0"/>
        <v>7.2900000000000005E-3</v>
      </c>
      <c r="F64" s="28">
        <v>3.0000000000000001E-3</v>
      </c>
      <c r="G64" s="28">
        <v>2.1000000000000003E-3</v>
      </c>
      <c r="H64" s="28">
        <v>1.8000000000000001E-4</v>
      </c>
      <c r="I64" s="28">
        <v>5.2900000000000004E-3</v>
      </c>
      <c r="K64" s="28">
        <v>0.31476249999999995</v>
      </c>
      <c r="L64" s="28">
        <v>3.1452484017290817E-2</v>
      </c>
      <c r="M64" s="28">
        <v>2.5922486871845778E-2</v>
      </c>
      <c r="N64" s="28">
        <v>0.15405381202078974</v>
      </c>
      <c r="O64" s="28">
        <v>3.4332805844652758E-2</v>
      </c>
      <c r="P64" s="28">
        <v>6.9000911245420737E-2</v>
      </c>
      <c r="Q64" s="28">
        <v>5.7374970889136595E-2</v>
      </c>
    </row>
    <row r="65" spans="1:17">
      <c r="A65" s="9">
        <v>1975</v>
      </c>
      <c r="B65" s="28">
        <v>2.4160000000000001E-2</v>
      </c>
      <c r="C65" s="28">
        <v>9.7800000000000005E-3</v>
      </c>
      <c r="D65" s="28">
        <v>6.9300000000000004E-3</v>
      </c>
      <c r="E65" s="28">
        <f t="shared" si="0"/>
        <v>6.9300000000000004E-3</v>
      </c>
      <c r="F65" s="28">
        <v>3.6400000000000004E-3</v>
      </c>
      <c r="G65" s="28">
        <v>2.7800000000000004E-3</v>
      </c>
      <c r="H65" s="28">
        <v>1.0400000000000001E-3</v>
      </c>
      <c r="I65" s="28">
        <v>7.45E-3</v>
      </c>
      <c r="K65" s="28">
        <v>0.31792249999999989</v>
      </c>
      <c r="L65" s="28">
        <v>2.7101819626298321E-2</v>
      </c>
      <c r="M65" s="28">
        <v>3.8857739344191553E-2</v>
      </c>
      <c r="N65" s="28">
        <v>0.14845611425080063</v>
      </c>
      <c r="O65" s="28">
        <v>3.1900614788008645E-2</v>
      </c>
      <c r="P65" s="28">
        <v>7.1606211990700733E-2</v>
      </c>
      <c r="Q65" s="28">
        <v>6.595955897048987E-2</v>
      </c>
    </row>
    <row r="66" spans="1:17">
      <c r="A66" s="9">
        <v>1976</v>
      </c>
      <c r="B66" s="28">
        <v>2.2780000000000002E-2</v>
      </c>
      <c r="C66" s="28">
        <v>1.0560000000000002E-2</v>
      </c>
      <c r="D66" s="28">
        <v>6.1400000000000005E-3</v>
      </c>
      <c r="E66" s="28">
        <f t="shared" si="0"/>
        <v>6.1400000000000005E-3</v>
      </c>
      <c r="F66" s="28">
        <v>3.2300000000000002E-3</v>
      </c>
      <c r="G66" s="28">
        <v>2.6900000000000001E-3</v>
      </c>
      <c r="H66" s="28">
        <v>1.7000000000000001E-4</v>
      </c>
      <c r="I66" s="28">
        <v>6.0799999999999995E-3</v>
      </c>
      <c r="K66" s="28">
        <v>0.32290499999999989</v>
      </c>
      <c r="L66" s="28">
        <v>3.2046359453247436E-2</v>
      </c>
      <c r="M66" s="28">
        <v>3.7752088766397643E-2</v>
      </c>
      <c r="N66" s="28">
        <v>0.14135622795766856</v>
      </c>
      <c r="O66" s="28">
        <v>3.466727615257463E-2</v>
      </c>
      <c r="P66" s="28">
        <v>7.708304767011151E-2</v>
      </c>
      <c r="Q66" s="28">
        <v>6.9798448219645079E-2</v>
      </c>
    </row>
    <row r="67" spans="1:17">
      <c r="A67" s="9">
        <v>1977</v>
      </c>
      <c r="B67" s="28">
        <v>2.2890000000000001E-2</v>
      </c>
      <c r="C67" s="28">
        <v>9.6800000000000011E-3</v>
      </c>
      <c r="D67" s="28">
        <v>6.0600000000000003E-3</v>
      </c>
      <c r="E67" s="28">
        <f t="shared" si="0"/>
        <v>6.0600000000000003E-3</v>
      </c>
      <c r="F67" s="28">
        <v>4.0900000000000008E-3</v>
      </c>
      <c r="G67" s="28">
        <v>2.9100000000000003E-3</v>
      </c>
      <c r="H67" s="28">
        <v>1.5000000000000001E-4</v>
      </c>
      <c r="I67" s="28">
        <v>7.1499999999999992E-3</v>
      </c>
      <c r="K67" s="28">
        <v>0.32815249999999985</v>
      </c>
      <c r="L67" s="28">
        <v>2.8626848852270979E-2</v>
      </c>
      <c r="M67" s="28">
        <v>3.9276202873905944E-2</v>
      </c>
      <c r="N67" s="28">
        <v>0.1466583034979706</v>
      </c>
      <c r="O67" s="28">
        <v>3.3525272046107425E-2</v>
      </c>
      <c r="P67" s="28">
        <v>8.0065872729744927E-2</v>
      </c>
      <c r="Q67" s="28">
        <v>6.7903051726176916E-2</v>
      </c>
    </row>
    <row r="68" spans="1:17">
      <c r="A68" s="9">
        <v>1978</v>
      </c>
      <c r="B68" s="28">
        <v>2.2180000000000002E-2</v>
      </c>
      <c r="C68" s="28">
        <v>7.7800000000000005E-3</v>
      </c>
      <c r="D68" s="28">
        <v>6.7800000000000004E-3</v>
      </c>
      <c r="E68" s="28">
        <f t="shared" ref="E68:E79" si="1">D68</f>
        <v>6.7800000000000004E-3</v>
      </c>
      <c r="F68" s="28">
        <v>4.1099999999999999E-3</v>
      </c>
      <c r="G68" s="28">
        <v>3.3600000000000001E-3</v>
      </c>
      <c r="H68" s="28">
        <v>1.5000000000000001E-4</v>
      </c>
      <c r="I68" s="28">
        <v>7.6200000000000009E-3</v>
      </c>
      <c r="K68" s="28">
        <v>0.33222999999999991</v>
      </c>
      <c r="L68" s="28">
        <v>2.6857749759317009E-2</v>
      </c>
      <c r="M68" s="28">
        <v>3.1881928050561399E-2</v>
      </c>
      <c r="N68" s="28">
        <v>0.15602553239730374</v>
      </c>
      <c r="O68" s="28">
        <v>3.6186966852038822E-2</v>
      </c>
      <c r="P68" s="28">
        <v>8.1277822940779024E-2</v>
      </c>
      <c r="Q68" s="28">
        <v>5.8739677809878404E-2</v>
      </c>
    </row>
    <row r="69" spans="1:17">
      <c r="A69" s="9">
        <v>1979</v>
      </c>
      <c r="B69" s="28">
        <v>2.6320000000000003E-2</v>
      </c>
      <c r="C69" s="28">
        <v>1.0010000000000002E-2</v>
      </c>
      <c r="D69" s="28">
        <v>7.1300000000000009E-3</v>
      </c>
      <c r="E69" s="28">
        <f t="shared" si="1"/>
        <v>7.1300000000000009E-3</v>
      </c>
      <c r="F69" s="28">
        <v>4.62E-3</v>
      </c>
      <c r="G69" s="28">
        <v>4.3600000000000002E-3</v>
      </c>
      <c r="H69" s="28">
        <v>1.9000000000000001E-4</v>
      </c>
      <c r="I69" s="28">
        <v>9.1800000000000007E-3</v>
      </c>
      <c r="K69" s="28">
        <v>0.32580999999999993</v>
      </c>
      <c r="L69" s="28">
        <v>2.3167210979796675E-2</v>
      </c>
      <c r="M69" s="28">
        <v>3.4619974722846891E-2</v>
      </c>
      <c r="N69" s="28">
        <v>0.15438619815256235</v>
      </c>
      <c r="O69" s="28">
        <v>3.2978006715766284E-2</v>
      </c>
      <c r="P69" s="28">
        <v>8.0668609429027829E-2</v>
      </c>
      <c r="Q69" s="28">
        <v>5.7787185702643566E-2</v>
      </c>
    </row>
    <row r="70" spans="1:17">
      <c r="A70" s="9">
        <v>1980</v>
      </c>
      <c r="B70" s="28">
        <v>2.6000000000000002E-2</v>
      </c>
      <c r="C70" s="28">
        <v>9.7400000000000004E-3</v>
      </c>
      <c r="D70" s="28">
        <v>6.3200000000000001E-3</v>
      </c>
      <c r="E70" s="28">
        <f t="shared" si="1"/>
        <v>6.3200000000000001E-3</v>
      </c>
      <c r="F70" s="28">
        <v>4.9700000000000005E-3</v>
      </c>
      <c r="G70" s="28">
        <v>4.7300000000000007E-3</v>
      </c>
      <c r="H70" s="28">
        <v>2.4000000000000003E-4</v>
      </c>
      <c r="I70" s="28">
        <v>9.9400000000000044E-3</v>
      </c>
      <c r="K70" s="28">
        <v>0.32869999999999999</v>
      </c>
      <c r="L70" s="28">
        <v>2.4168557920670849E-2</v>
      </c>
      <c r="M70" s="28">
        <v>3.5052590023496942E-2</v>
      </c>
      <c r="N70" s="28">
        <v>0.15575908577761818</v>
      </c>
      <c r="O70" s="28">
        <v>3.3020933203967519E-2</v>
      </c>
      <c r="P70" s="28">
        <v>8.0708833074246353E-2</v>
      </c>
      <c r="Q70" s="28">
        <v>5.9221147944167787E-2</v>
      </c>
    </row>
    <row r="71" spans="1:17">
      <c r="A71" s="9">
        <v>1981</v>
      </c>
      <c r="B71" s="28">
        <v>3.0010000000000002E-2</v>
      </c>
      <c r="C71" s="28">
        <v>1.0100000000000001E-2</v>
      </c>
      <c r="D71" s="28">
        <v>6.5900000000000004E-3</v>
      </c>
      <c r="E71" s="28">
        <f t="shared" si="1"/>
        <v>6.5900000000000004E-3</v>
      </c>
      <c r="F71" s="28">
        <v>7.4300000000000008E-3</v>
      </c>
      <c r="G71" s="28">
        <v>5.6500000000000005E-3</v>
      </c>
      <c r="H71" s="28">
        <v>2.3000000000000001E-4</v>
      </c>
      <c r="I71" s="28">
        <v>1.332E-2</v>
      </c>
      <c r="K71" s="28">
        <v>0.33046999999999993</v>
      </c>
      <c r="L71" s="28">
        <v>2.2310690580100559E-2</v>
      </c>
      <c r="M71" s="28">
        <v>3.7697845832968445E-2</v>
      </c>
      <c r="N71" s="28">
        <v>0.15613293615491566</v>
      </c>
      <c r="O71" s="28">
        <v>3.1114233426181692E-2</v>
      </c>
      <c r="P71" s="28">
        <v>8.3214294005833661E-2</v>
      </c>
      <c r="Q71" s="28">
        <v>6.0008536413069004E-2</v>
      </c>
    </row>
    <row r="72" spans="1:17">
      <c r="A72" s="9">
        <v>1982</v>
      </c>
      <c r="B72" s="28">
        <v>3.2510000000000004E-2</v>
      </c>
      <c r="C72" s="28">
        <v>1.1480000000000001E-2</v>
      </c>
      <c r="D72" s="28">
        <v>6.9400000000000009E-3</v>
      </c>
      <c r="E72" s="28">
        <f t="shared" si="1"/>
        <v>6.9400000000000009E-3</v>
      </c>
      <c r="F72" s="28">
        <v>6.8200000000000005E-3</v>
      </c>
      <c r="G72" s="28">
        <v>7.0300000000000007E-3</v>
      </c>
      <c r="H72" s="28">
        <v>2.4000000000000003E-4</v>
      </c>
      <c r="I72" s="28">
        <v>1.4090000000000002E-2</v>
      </c>
      <c r="K72" s="28">
        <v>0.3408699999999999</v>
      </c>
      <c r="L72" s="28">
        <v>1.9447631362470109E-2</v>
      </c>
      <c r="M72" s="28">
        <v>4.1473213282794408E-2</v>
      </c>
      <c r="N72" s="28">
        <v>0.16257423213095615</v>
      </c>
      <c r="O72" s="28">
        <v>3.1055227393904209E-2</v>
      </c>
      <c r="P72" s="28">
        <v>8.631969582987524E-2</v>
      </c>
      <c r="Q72" s="28">
        <v>6.0920844645264517E-2</v>
      </c>
    </row>
    <row r="73" spans="1:17">
      <c r="A73" s="9">
        <v>1983</v>
      </c>
      <c r="B73" s="28">
        <v>3.1100000000000003E-2</v>
      </c>
      <c r="C73" s="28">
        <v>1.042E-2</v>
      </c>
      <c r="D73" s="28">
        <v>7.2900000000000005E-3</v>
      </c>
      <c r="E73" s="28">
        <f t="shared" si="1"/>
        <v>7.2900000000000005E-3</v>
      </c>
      <c r="F73" s="28">
        <v>6.9300000000000004E-3</v>
      </c>
      <c r="G73" s="28">
        <v>5.9900000000000005E-3</v>
      </c>
      <c r="H73" s="28">
        <v>4.8000000000000007E-4</v>
      </c>
      <c r="I73" s="28">
        <v>1.3390000000000003E-2</v>
      </c>
      <c r="K73" s="28">
        <v>0.34995999999999994</v>
      </c>
      <c r="L73" s="28">
        <v>1.9993579837724054E-2</v>
      </c>
      <c r="M73" s="28">
        <v>4.3427134986913175E-2</v>
      </c>
      <c r="N73" s="28">
        <v>0.15702950351151448</v>
      </c>
      <c r="O73" s="28">
        <v>3.3462552778315807E-2</v>
      </c>
      <c r="P73" s="28">
        <v>9.6047228885532548E-2</v>
      </c>
      <c r="Q73" s="28">
        <v>6.3420714824637237E-2</v>
      </c>
    </row>
    <row r="74" spans="1:17">
      <c r="A74" s="9">
        <v>1984</v>
      </c>
      <c r="B74" s="28">
        <v>3.3620000000000004E-2</v>
      </c>
      <c r="C74" s="28">
        <v>1.2100000000000001E-2</v>
      </c>
      <c r="D74" s="28">
        <v>8.6100000000000013E-3</v>
      </c>
      <c r="E74" s="28">
        <f t="shared" si="1"/>
        <v>8.6100000000000013E-3</v>
      </c>
      <c r="F74" s="28">
        <v>6.2000000000000006E-3</v>
      </c>
      <c r="G74" s="28">
        <v>6.0300000000000006E-3</v>
      </c>
      <c r="H74" s="28">
        <v>6.8000000000000005E-4</v>
      </c>
      <c r="I74" s="28">
        <v>1.2910000000000003E-2</v>
      </c>
      <c r="K74" s="28">
        <v>0.35617999999999994</v>
      </c>
      <c r="L74" s="28">
        <v>1.8252263221278715E-2</v>
      </c>
      <c r="M74" s="28">
        <v>4.3931530758886464E-2</v>
      </c>
      <c r="N74" s="28">
        <v>0.15863154325489731</v>
      </c>
      <c r="O74" s="28">
        <v>3.3284142969082199E-2</v>
      </c>
      <c r="P74" s="28">
        <v>0.1020805197958552</v>
      </c>
      <c r="Q74" s="28">
        <v>6.2183793980165179E-2</v>
      </c>
    </row>
    <row r="75" spans="1:17">
      <c r="A75" s="9">
        <v>1985</v>
      </c>
      <c r="B75" s="28">
        <v>3.5710000000000006E-2</v>
      </c>
      <c r="C75" s="28">
        <v>1.1990000000000001E-2</v>
      </c>
      <c r="D75" s="28">
        <v>1.119E-2</v>
      </c>
      <c r="E75" s="28">
        <f t="shared" si="1"/>
        <v>1.119E-2</v>
      </c>
      <c r="F75" s="28">
        <v>6.9400000000000009E-3</v>
      </c>
      <c r="G75" s="28">
        <v>4.45E-3</v>
      </c>
      <c r="H75" s="28">
        <v>1.1300000000000001E-3</v>
      </c>
      <c r="I75" s="28">
        <v>1.2530000000000005E-2</v>
      </c>
      <c r="K75" s="28">
        <v>0.36315999999999993</v>
      </c>
      <c r="L75" s="28">
        <v>1.6774987998110138E-2</v>
      </c>
      <c r="M75" s="28">
        <v>4.0741815716320587E-2</v>
      </c>
      <c r="N75" s="28">
        <v>0.16161249300527744</v>
      </c>
      <c r="O75" s="28">
        <v>3.4361367648510846E-2</v>
      </c>
      <c r="P75" s="28">
        <v>0.10965933563178082</v>
      </c>
      <c r="Q75" s="28">
        <v>5.7516803714430728E-2</v>
      </c>
    </row>
    <row r="76" spans="1:17">
      <c r="A76" s="9">
        <v>1986</v>
      </c>
      <c r="B76" s="28">
        <v>3.4070000000000003E-2</v>
      </c>
      <c r="C76" s="28">
        <v>1.3120000000000001E-2</v>
      </c>
      <c r="D76" s="28">
        <v>1.0540000000000001E-2</v>
      </c>
      <c r="E76" s="28">
        <f t="shared" si="1"/>
        <v>1.0540000000000001E-2</v>
      </c>
      <c r="F76" s="28">
        <v>5.4500000000000009E-3</v>
      </c>
      <c r="G76" s="28">
        <v>3.5500000000000002E-3</v>
      </c>
      <c r="H76" s="28">
        <v>1.41E-3</v>
      </c>
      <c r="I76" s="28">
        <v>1.0410000000000003E-2</v>
      </c>
      <c r="K76" s="28">
        <v>0.36385999999999996</v>
      </c>
      <c r="L76" s="28">
        <v>1.8460082173322595E-2</v>
      </c>
      <c r="M76" s="28">
        <v>3.9717895625357311E-2</v>
      </c>
      <c r="N76" s="28">
        <v>0.1566312999169594</v>
      </c>
      <c r="O76" s="28">
        <v>3.4632176698121839E-2</v>
      </c>
      <c r="P76" s="28">
        <v>0.11443854558623885</v>
      </c>
      <c r="Q76" s="28">
        <v>5.8177977798679906E-2</v>
      </c>
    </row>
    <row r="77" spans="1:17">
      <c r="A77" s="9">
        <v>1987</v>
      </c>
      <c r="B77" s="28">
        <v>3.7320000000000006E-2</v>
      </c>
      <c r="C77" s="28">
        <v>1.1770000000000001E-2</v>
      </c>
      <c r="D77" s="28">
        <v>1.5290000000000002E-2</v>
      </c>
      <c r="E77" s="28">
        <f t="shared" si="1"/>
        <v>1.5290000000000002E-2</v>
      </c>
      <c r="F77" s="28">
        <v>5.7100000000000007E-3</v>
      </c>
      <c r="G77" s="28">
        <v>3.5200000000000001E-3</v>
      </c>
      <c r="H77" s="28">
        <v>1.0400000000000001E-3</v>
      </c>
      <c r="I77" s="28">
        <v>1.0260000000000002E-2</v>
      </c>
      <c r="K77" s="28">
        <v>0.35746</v>
      </c>
      <c r="L77" s="28">
        <v>1.7959214034541496E-2</v>
      </c>
      <c r="M77" s="28">
        <v>3.8219734324314039E-2</v>
      </c>
      <c r="N77" s="28">
        <v>0.15168944923991512</v>
      </c>
      <c r="O77" s="28">
        <v>3.325590106487343E-2</v>
      </c>
      <c r="P77" s="28">
        <v>0.11634570133635591</v>
      </c>
      <c r="Q77" s="28">
        <v>5.6178948358855535E-2</v>
      </c>
    </row>
    <row r="78" spans="1:17">
      <c r="A78" s="9">
        <v>1988</v>
      </c>
      <c r="B78" s="28">
        <v>4.4350000000000001E-2</v>
      </c>
      <c r="C78" s="28">
        <v>1.6540000000000003E-2</v>
      </c>
      <c r="D78" s="28">
        <v>1.6E-2</v>
      </c>
      <c r="E78" s="28">
        <f t="shared" si="1"/>
        <v>1.6E-2</v>
      </c>
      <c r="F78" s="28">
        <v>5.5900000000000004E-3</v>
      </c>
      <c r="G78" s="28">
        <v>4.0600000000000002E-3</v>
      </c>
      <c r="H78" s="28">
        <v>2.16E-3</v>
      </c>
      <c r="I78" s="28">
        <v>1.1809999999999998E-2</v>
      </c>
      <c r="K78" s="28">
        <v>0.34661999999999993</v>
      </c>
      <c r="L78" s="28">
        <v>1.5267305145445385E-2</v>
      </c>
      <c r="M78" s="28">
        <v>3.6721187487045705E-2</v>
      </c>
      <c r="N78" s="28">
        <v>0.145554078872524</v>
      </c>
      <c r="O78" s="28">
        <v>3.2388032841360326E-2</v>
      </c>
      <c r="P78" s="28">
        <v>0.11669939565362457</v>
      </c>
      <c r="Q78" s="28">
        <v>5.1988492632491091E-2</v>
      </c>
    </row>
    <row r="79" spans="1:17">
      <c r="A79" s="9">
        <v>1989</v>
      </c>
      <c r="B79" s="28">
        <v>4.3340000000000004E-2</v>
      </c>
      <c r="C79" s="28">
        <v>1.7750000000000002E-2</v>
      </c>
      <c r="D79" s="28">
        <v>1.5340000000000001E-2</v>
      </c>
      <c r="E79" s="28">
        <f t="shared" si="1"/>
        <v>1.5340000000000001E-2</v>
      </c>
      <c r="F79" s="28">
        <v>5.2500000000000003E-3</v>
      </c>
      <c r="G79" s="28">
        <v>3.4400000000000003E-3</v>
      </c>
      <c r="H79" s="28">
        <v>1.5500000000000002E-3</v>
      </c>
      <c r="I79" s="28">
        <v>1.025E-2</v>
      </c>
      <c r="K79" s="28">
        <v>0.34766999999999992</v>
      </c>
      <c r="L79" s="28">
        <v>1.8354654655559112E-2</v>
      </c>
      <c r="M79" s="28">
        <v>3.5138081713712695E-2</v>
      </c>
      <c r="N79" s="28">
        <v>0.14182175236257308</v>
      </c>
      <c r="O79" s="28">
        <v>3.2803265535079972E-2</v>
      </c>
      <c r="P79" s="28">
        <v>0.11954224573307499</v>
      </c>
      <c r="Q79" s="28">
        <v>5.3492736369271807E-2</v>
      </c>
    </row>
    <row r="80" spans="1:17">
      <c r="A80" s="9">
        <v>1990</v>
      </c>
      <c r="B80" s="28">
        <v>4.4580000000000002E-2</v>
      </c>
      <c r="C80" s="28">
        <v>1.8280000000000001E-2</v>
      </c>
      <c r="D80" s="28">
        <v>1.6160000000000001E-2</v>
      </c>
      <c r="E80" s="28">
        <v>1.6160000000000001E-2</v>
      </c>
      <c r="F80" s="28">
        <v>5.0300000000000006E-3</v>
      </c>
      <c r="G80" s="28">
        <v>3.3900000000000002E-3</v>
      </c>
      <c r="H80" s="28">
        <v>1.7200000000000002E-3</v>
      </c>
      <c r="I80" s="28">
        <v>1.014E-2</v>
      </c>
      <c r="K80" s="28">
        <v>0.34265999999999996</v>
      </c>
      <c r="L80" s="28">
        <v>1.7714980931913316E-2</v>
      </c>
      <c r="M80" s="28">
        <v>3.3337769767299678E-2</v>
      </c>
      <c r="N80" s="28">
        <v>0.13618173855816404</v>
      </c>
      <c r="O80" s="28">
        <v>3.1726643553651013E-2</v>
      </c>
      <c r="P80" s="28">
        <v>0.12369886718897191</v>
      </c>
      <c r="Q80" s="28">
        <v>5.1052750699212994E-2</v>
      </c>
    </row>
    <row r="81" spans="1:17">
      <c r="A81" s="9">
        <v>1991</v>
      </c>
      <c r="B81" s="28">
        <v>4.2530000000000005E-2</v>
      </c>
      <c r="C81" s="28">
        <v>1.6320000000000001E-2</v>
      </c>
      <c r="D81" s="28">
        <v>1.6900000000000002E-2</v>
      </c>
      <c r="E81" s="28">
        <v>1.6900000000000002E-2</v>
      </c>
      <c r="F81" s="28">
        <v>4.81E-3</v>
      </c>
      <c r="G81" s="28">
        <v>3.2500000000000003E-3</v>
      </c>
      <c r="H81" s="28">
        <v>1.25E-3</v>
      </c>
      <c r="I81" s="28">
        <v>9.3100000000000023E-3</v>
      </c>
      <c r="K81" s="28">
        <v>0.34501999999999999</v>
      </c>
      <c r="L81" s="28">
        <v>2.0929715200903694E-2</v>
      </c>
      <c r="M81" s="28">
        <v>3.2705531970257364E-2</v>
      </c>
      <c r="N81" s="28">
        <v>0.12903743939633702</v>
      </c>
      <c r="O81" s="28">
        <v>3.0702694931585624E-2</v>
      </c>
      <c r="P81" s="28">
        <v>0.13163461850091626</v>
      </c>
      <c r="Q81" s="28">
        <v>5.3635247171161055E-2</v>
      </c>
    </row>
    <row r="82" spans="1:17">
      <c r="A82" s="9">
        <v>1992</v>
      </c>
      <c r="B82" s="28">
        <v>4.8380000000000006E-2</v>
      </c>
      <c r="C82" s="28">
        <v>2.154E-2</v>
      </c>
      <c r="D82" s="28">
        <v>1.702E-2</v>
      </c>
      <c r="E82" s="28">
        <v>1.702E-2</v>
      </c>
      <c r="F82" s="28">
        <v>4.5000000000000005E-3</v>
      </c>
      <c r="G82" s="28">
        <v>3.3000000000000004E-3</v>
      </c>
      <c r="H82" s="28">
        <v>2.0100000000000001E-3</v>
      </c>
      <c r="I82" s="28">
        <v>9.8200000000000058E-3</v>
      </c>
      <c r="K82" s="28">
        <v>0.32904999999999995</v>
      </c>
      <c r="L82" s="28">
        <v>2.1228322879143717E-2</v>
      </c>
      <c r="M82" s="28">
        <v>2.4662008039707473E-2</v>
      </c>
      <c r="N82" s="28">
        <v>0.12143648281519484</v>
      </c>
      <c r="O82" s="28">
        <v>2.8783322072895672E-2</v>
      </c>
      <c r="P82" s="28">
        <v>0.13293986419305831</v>
      </c>
      <c r="Q82" s="28">
        <v>4.589033091885119E-2</v>
      </c>
    </row>
    <row r="83" spans="1:17">
      <c r="A83" s="9">
        <v>1993</v>
      </c>
      <c r="B83" s="28">
        <v>4.9820000000000003E-2</v>
      </c>
      <c r="C83" s="28">
        <v>2.196E-2</v>
      </c>
      <c r="D83" s="28">
        <v>1.7170000000000001E-2</v>
      </c>
      <c r="E83" s="28">
        <v>1.7170000000000001E-2</v>
      </c>
      <c r="F83" s="28">
        <v>4.7100000000000006E-3</v>
      </c>
      <c r="G83" s="28">
        <v>3.0600000000000002E-3</v>
      </c>
      <c r="H83" s="28">
        <v>2.9300000000000003E-3</v>
      </c>
      <c r="I83" s="28">
        <v>1.0690000000000002E-2</v>
      </c>
      <c r="K83" s="28">
        <v>0.32541999999999993</v>
      </c>
      <c r="L83" s="28">
        <v>2.2514584509906937E-2</v>
      </c>
      <c r="M83" s="28">
        <v>1.8436862204203503E-2</v>
      </c>
      <c r="N83" s="28">
        <v>0.11766225008186626</v>
      </c>
      <c r="O83" s="28">
        <v>2.8502843350154572E-2</v>
      </c>
      <c r="P83" s="28">
        <v>0.13829345985386862</v>
      </c>
      <c r="Q83" s="28">
        <v>4.095144671411044E-2</v>
      </c>
    </row>
    <row r="84" spans="1:17">
      <c r="A84" s="9">
        <v>1994</v>
      </c>
      <c r="B84" s="28">
        <v>4.7050000000000002E-2</v>
      </c>
      <c r="C84" s="28">
        <v>2.1340000000000001E-2</v>
      </c>
      <c r="D84" s="28">
        <v>1.8770000000000002E-2</v>
      </c>
      <c r="E84" s="28">
        <v>1.8770000000000002E-2</v>
      </c>
      <c r="F84" s="28">
        <v>3.0800000000000003E-3</v>
      </c>
      <c r="G84" s="28">
        <v>2.4400000000000003E-3</v>
      </c>
      <c r="H84" s="28">
        <v>1.42E-3</v>
      </c>
      <c r="I84" s="28">
        <v>6.9399999999999983E-3</v>
      </c>
      <c r="K84" s="28">
        <v>0.32623999999999997</v>
      </c>
      <c r="L84" s="28">
        <v>2.2732396349363228E-2</v>
      </c>
      <c r="M84" s="28">
        <v>1.2852906085318179E-2</v>
      </c>
      <c r="N84" s="28">
        <v>0.11879043037061891</v>
      </c>
      <c r="O84" s="28">
        <v>2.8474315918288941E-2</v>
      </c>
      <c r="P84" s="28">
        <v>0.14337995127641054</v>
      </c>
      <c r="Q84" s="28">
        <v>3.5585302434681408E-2</v>
      </c>
    </row>
    <row r="85" spans="1:17">
      <c r="A85" s="9">
        <v>1995</v>
      </c>
      <c r="B85" s="28">
        <v>4.8350000000000004E-2</v>
      </c>
      <c r="C85" s="28">
        <v>2.3790000000000002E-2</v>
      </c>
      <c r="D85" s="28">
        <v>1.6870000000000003E-2</v>
      </c>
      <c r="E85" s="28">
        <v>1.6870000000000003E-2</v>
      </c>
      <c r="F85" s="28">
        <v>3.4900000000000005E-3</v>
      </c>
      <c r="G85" s="28">
        <v>2.7200000000000002E-3</v>
      </c>
      <c r="H85" s="28">
        <v>1.4700000000000002E-3</v>
      </c>
      <c r="I85" s="28">
        <v>7.6899999999999989E-3</v>
      </c>
      <c r="K85" s="28">
        <v>0.32391999999999999</v>
      </c>
      <c r="L85" s="28">
        <v>2.3567888040031598E-2</v>
      </c>
      <c r="M85" s="28">
        <v>8.69000688239795E-3</v>
      </c>
      <c r="N85" s="28">
        <v>0.11509015085638988</v>
      </c>
      <c r="O85" s="28">
        <v>2.8197779529524413E-2</v>
      </c>
      <c r="P85" s="28">
        <v>0.14837417469165617</v>
      </c>
      <c r="Q85" s="28">
        <v>3.2257894922429545E-2</v>
      </c>
    </row>
    <row r="86" spans="1:17">
      <c r="A86" s="9">
        <v>1996</v>
      </c>
      <c r="B86" s="28">
        <v>5.3840000182390213E-2</v>
      </c>
      <c r="C86" s="28">
        <v>2.8790000826120377E-2</v>
      </c>
      <c r="D86" s="28">
        <v>1.6820000484585762E-2</v>
      </c>
      <c r="E86" s="28">
        <v>1.4847184368623924E-2</v>
      </c>
      <c r="F86" s="28">
        <v>3.3100000582635403E-3</v>
      </c>
      <c r="G86" s="28">
        <v>3.1399999279528856E-3</v>
      </c>
      <c r="H86" s="28">
        <v>1.7800000496208668E-3</v>
      </c>
      <c r="I86" s="28">
        <v>8.2299988716840744E-3</v>
      </c>
      <c r="K86" s="28">
        <v>0.31967997550964355</v>
      </c>
      <c r="L86" s="28">
        <v>2.3743722411785028E-2</v>
      </c>
      <c r="M86" s="28">
        <v>3.3224450489388289E-3</v>
      </c>
      <c r="N86" s="28">
        <v>0.1113473801861657</v>
      </c>
      <c r="O86" s="28">
        <v>2.8826401846233543E-2</v>
      </c>
      <c r="P86" s="28">
        <v>0.1524400632694233</v>
      </c>
      <c r="Q86" s="28">
        <v>2.7066167460723857E-2</v>
      </c>
    </row>
    <row r="87" spans="1:17">
      <c r="A87" s="9">
        <v>1997</v>
      </c>
      <c r="B87" s="28">
        <v>5.7029999792575836E-2</v>
      </c>
      <c r="C87" s="28">
        <v>3.1209999695420265E-2</v>
      </c>
      <c r="D87" s="28">
        <v>1.6650000587105751E-2</v>
      </c>
      <c r="E87" s="28">
        <v>1.5255351743871985E-2</v>
      </c>
      <c r="F87" s="28">
        <v>3.1900000758469105E-3</v>
      </c>
      <c r="G87" s="28">
        <v>3.3400000538676977E-3</v>
      </c>
      <c r="H87" s="28">
        <v>2.6400000788271427E-3</v>
      </c>
      <c r="I87" s="28">
        <v>9.1699995100498199E-3</v>
      </c>
      <c r="K87" s="28">
        <v>0.31393998861312866</v>
      </c>
      <c r="L87" s="28">
        <v>2.6167662899952863E-2</v>
      </c>
      <c r="M87" s="28">
        <v>-8.0104224469359445E-5</v>
      </c>
      <c r="N87" s="28">
        <v>0.10559430189467149</v>
      </c>
      <c r="O87" s="28">
        <v>2.8559843019496829E-2</v>
      </c>
      <c r="P87" s="28">
        <v>0.15368828261902559</v>
      </c>
      <c r="Q87" s="28">
        <v>2.6087558675483503E-2</v>
      </c>
    </row>
    <row r="88" spans="1:17">
      <c r="A88" s="9">
        <v>1998</v>
      </c>
      <c r="B88" s="28">
        <v>5.9289999306201935E-2</v>
      </c>
      <c r="C88" s="28">
        <v>3.4940000623464584E-2</v>
      </c>
      <c r="D88" s="28">
        <v>1.5739999711513519E-2</v>
      </c>
      <c r="E88" s="28">
        <v>1.4534389586695961E-2</v>
      </c>
      <c r="F88" s="28">
        <v>3.0400000978261232E-3</v>
      </c>
      <c r="G88" s="28">
        <v>3.0499999411404133E-3</v>
      </c>
      <c r="H88" s="28">
        <v>2.5100000202655792E-3</v>
      </c>
      <c r="I88" s="28">
        <v>8.6099989712238312E-3</v>
      </c>
      <c r="K88" s="28">
        <v>0.30831998586654663</v>
      </c>
      <c r="L88" s="28">
        <v>2.8421133814023534E-2</v>
      </c>
      <c r="M88" s="28">
        <v>-2.0897030503913994E-3</v>
      </c>
      <c r="N88" s="28">
        <v>0.10121392803906355</v>
      </c>
      <c r="O88" s="28">
        <v>2.6907849063486616E-2</v>
      </c>
      <c r="P88" s="28">
        <v>0.15387679903126716</v>
      </c>
      <c r="Q88" s="28">
        <v>2.6331430763632133E-2</v>
      </c>
    </row>
    <row r="89" spans="1:17">
      <c r="A89" s="9">
        <v>1999</v>
      </c>
      <c r="B89" s="28">
        <v>6.2160000205039978E-2</v>
      </c>
      <c r="C89" s="28">
        <v>3.7379998713731766E-2</v>
      </c>
      <c r="D89" s="28">
        <v>1.4949999749660492E-2</v>
      </c>
      <c r="E89" s="28">
        <v>1.3268287589151277E-2</v>
      </c>
      <c r="F89" s="28">
        <v>2.4800000246614218E-3</v>
      </c>
      <c r="G89" s="28">
        <v>3.2699999865144491E-3</v>
      </c>
      <c r="H89" s="28">
        <v>4.0799998678267002E-3</v>
      </c>
      <c r="I89" s="28">
        <v>9.8300017416477203E-3</v>
      </c>
      <c r="K89" s="28">
        <v>0.30482000112533569</v>
      </c>
      <c r="L89" s="28">
        <v>3.2570266842366788E-2</v>
      </c>
      <c r="M89" s="28">
        <v>-4.3627133451909685E-3</v>
      </c>
      <c r="N89" s="28">
        <v>9.9366748112347469E-2</v>
      </c>
      <c r="O89" s="28">
        <v>2.5741183628569576E-2</v>
      </c>
      <c r="P89" s="28">
        <v>0.15149450975750117</v>
      </c>
      <c r="Q89" s="28">
        <v>2.8207553497175818E-2</v>
      </c>
    </row>
    <row r="90" spans="1:17">
      <c r="A90" s="9">
        <v>2000</v>
      </c>
      <c r="B90" s="28">
        <v>6.9200001657009125E-2</v>
      </c>
      <c r="C90" s="28">
        <v>4.2840000241994858E-2</v>
      </c>
      <c r="D90" s="28">
        <v>1.5650000423192978E-2</v>
      </c>
      <c r="E90" s="28">
        <v>1.5119604999104204E-2</v>
      </c>
      <c r="F90" s="28">
        <v>2.7699999045580626E-3</v>
      </c>
      <c r="G90" s="28">
        <v>3.490000031888485E-3</v>
      </c>
      <c r="H90" s="28">
        <v>4.4399998150765896E-3</v>
      </c>
      <c r="I90" s="28">
        <v>1.0710000991821289E-2</v>
      </c>
      <c r="K90" s="28">
        <v>0.30153000354766846</v>
      </c>
      <c r="L90" s="28">
        <v>2.9776452079704186E-2</v>
      </c>
      <c r="M90" s="28">
        <v>-8.5333660557036124E-3</v>
      </c>
      <c r="N90" s="28">
        <v>0.10640760916927283</v>
      </c>
      <c r="O90" s="28">
        <v>2.5180770559704461E-2</v>
      </c>
      <c r="P90" s="28">
        <v>0.1487085252979807</v>
      </c>
      <c r="Q90" s="28">
        <v>2.1243086024000574E-2</v>
      </c>
    </row>
    <row r="91" spans="1:17">
      <c r="A91" s="9">
        <v>2001</v>
      </c>
      <c r="B91" s="28">
        <v>6.9930002093315125E-2</v>
      </c>
      <c r="C91" s="28">
        <v>4.2720001190900803E-2</v>
      </c>
      <c r="D91" s="28">
        <v>1.6790000721812248E-2</v>
      </c>
      <c r="E91" s="28">
        <v>1.5923344069855933E-2</v>
      </c>
      <c r="F91" s="28">
        <v>4.1700000874698162E-3</v>
      </c>
      <c r="G91" s="28">
        <v>3.599999938160181E-3</v>
      </c>
      <c r="H91" s="28">
        <v>2.6499999221414328E-3</v>
      </c>
      <c r="I91" s="28">
        <v>1.0420000180602074E-2</v>
      </c>
      <c r="K91" s="28">
        <v>0.30796998739242554</v>
      </c>
      <c r="L91" s="28">
        <v>2.1327697315401715E-2</v>
      </c>
      <c r="M91" s="28">
        <v>-1.2507023800825419E-2</v>
      </c>
      <c r="N91" s="28">
        <v>0.119246102288131</v>
      </c>
      <c r="O91" s="28">
        <v>2.6714826938715259E-2</v>
      </c>
      <c r="P91" s="28">
        <v>0.15318839955216412</v>
      </c>
      <c r="Q91" s="28">
        <v>8.8206735145762959E-3</v>
      </c>
    </row>
    <row r="92" spans="1:17">
      <c r="A92" s="9">
        <v>2002</v>
      </c>
      <c r="B92" s="28">
        <v>6.2980003654956818E-2</v>
      </c>
      <c r="C92" s="28">
        <v>3.2839998602867126E-2</v>
      </c>
      <c r="D92" s="28">
        <v>1.9430000334978104E-2</v>
      </c>
      <c r="E92" s="28">
        <v>1.7525288660027918E-2</v>
      </c>
      <c r="F92" s="28">
        <v>4.8000002279877663E-3</v>
      </c>
      <c r="G92" s="28">
        <v>3.4000000450760126E-3</v>
      </c>
      <c r="H92" s="28">
        <v>2.5100000202655792E-3</v>
      </c>
      <c r="I92" s="28">
        <v>1.0710004717111588E-2</v>
      </c>
      <c r="K92" s="28">
        <v>0.30980002880096436</v>
      </c>
      <c r="L92" s="28">
        <v>2.0562611546473732E-2</v>
      </c>
      <c r="M92" s="28">
        <v>-1.7575904615019251E-2</v>
      </c>
      <c r="N92" s="28">
        <v>0.12887069463143561</v>
      </c>
      <c r="O92" s="28">
        <v>2.6686529705430152E-2</v>
      </c>
      <c r="P92" s="28">
        <v>0.15126608131064392</v>
      </c>
      <c r="Q92" s="28">
        <v>2.9867069314544817E-3</v>
      </c>
    </row>
    <row r="93" spans="1:17">
      <c r="A93" s="9">
        <v>2003</v>
      </c>
      <c r="B93" s="28">
        <v>6.5020002424716949E-2</v>
      </c>
      <c r="C93" s="28">
        <v>3.2719999551773071E-2</v>
      </c>
      <c r="D93" s="28">
        <v>2.2120000794529915E-2</v>
      </c>
      <c r="E93" s="28">
        <v>1.6251741876846502E-2</v>
      </c>
      <c r="F93" s="28">
        <v>4.8400000669062138E-3</v>
      </c>
      <c r="G93" s="28">
        <v>3.5099999513477087E-3</v>
      </c>
      <c r="H93" s="28">
        <v>1.8400000408291817E-3</v>
      </c>
      <c r="I93" s="28">
        <v>1.0180002078413963E-2</v>
      </c>
      <c r="K93" s="28">
        <v>0.30729001760482788</v>
      </c>
      <c r="L93" s="28">
        <v>2.1407863433594156E-2</v>
      </c>
      <c r="M93" s="28">
        <v>-1.9515590751518038E-2</v>
      </c>
      <c r="N93" s="28">
        <v>0.12552075129348533</v>
      </c>
      <c r="O93" s="28">
        <v>2.6813442392742283E-2</v>
      </c>
      <c r="P93" s="28">
        <v>0.15306352888478231</v>
      </c>
      <c r="Q93" s="28">
        <v>1.8922726820761182E-3</v>
      </c>
    </row>
    <row r="94" spans="1:17">
      <c r="A94" s="9">
        <v>2004</v>
      </c>
      <c r="B94" s="28">
        <v>7.0189997553825378E-2</v>
      </c>
      <c r="C94" s="28">
        <v>3.3259999006986618E-2</v>
      </c>
      <c r="D94" s="28">
        <v>2.5639999657869339E-2</v>
      </c>
      <c r="E94" s="28">
        <v>2.0890215780258747E-2</v>
      </c>
      <c r="F94" s="28">
        <v>4.8699998296797276E-3</v>
      </c>
      <c r="G94" s="28">
        <v>4.0799998678267002E-3</v>
      </c>
      <c r="H94" s="28">
        <v>2.3300000466406345E-3</v>
      </c>
      <c r="I94" s="28">
        <v>1.1289998888969421E-2</v>
      </c>
      <c r="K94" s="28">
        <v>0.30027997493743896</v>
      </c>
      <c r="L94" s="28">
        <v>2.1928132019677068E-2</v>
      </c>
      <c r="M94" s="28">
        <v>-1.9065826992597974E-2</v>
      </c>
      <c r="N94" s="28">
        <v>0.12354398779359682</v>
      </c>
      <c r="O94" s="28">
        <v>2.6544754094076795E-2</v>
      </c>
      <c r="P94" s="28">
        <v>0.14732895409971844</v>
      </c>
      <c r="Q94" s="28">
        <v>2.8623050270790949E-3</v>
      </c>
    </row>
    <row r="95" spans="1:17">
      <c r="A95" s="9">
        <v>2005</v>
      </c>
      <c r="B95" s="28">
        <v>7.4150003492832184E-2</v>
      </c>
      <c r="C95" s="28">
        <v>3.294999897480011E-2</v>
      </c>
      <c r="D95" s="28">
        <v>2.8909999877214432E-2</v>
      </c>
      <c r="E95" s="28">
        <v>2.0426260565837333E-2</v>
      </c>
      <c r="F95" s="28">
        <v>4.9200002104043961E-3</v>
      </c>
      <c r="G95" s="28">
        <v>5.2399998530745506E-3</v>
      </c>
      <c r="H95" s="28">
        <v>2.1299999207258224E-3</v>
      </c>
      <c r="I95" s="28">
        <v>1.2290004640817642E-2</v>
      </c>
      <c r="K95" s="28">
        <v>0.30058997869491577</v>
      </c>
      <c r="L95" s="28">
        <v>2.1432758388056156E-2</v>
      </c>
      <c r="M95" s="28">
        <v>-1.5500182736363589E-2</v>
      </c>
      <c r="N95" s="28">
        <v>0.1289223927127012</v>
      </c>
      <c r="O95" s="28">
        <v>2.6333532820077804E-2</v>
      </c>
      <c r="P95" s="28">
        <v>0.13940150358747627</v>
      </c>
      <c r="Q95" s="28">
        <v>5.9325756516925669E-3</v>
      </c>
    </row>
    <row r="96" spans="1:17">
      <c r="A96" s="9">
        <v>2006</v>
      </c>
      <c r="B96" s="28">
        <v>7.6669998466968536E-2</v>
      </c>
      <c r="C96" s="28">
        <v>3.6529999226331711E-2</v>
      </c>
      <c r="D96" s="28">
        <v>2.7699999511241913E-2</v>
      </c>
      <c r="E96" s="28">
        <v>2.2228456564622818E-2</v>
      </c>
      <c r="F96" s="28">
        <v>4.5099998824298382E-3</v>
      </c>
      <c r="G96" s="28">
        <v>5.6799999438226223E-3</v>
      </c>
      <c r="H96" s="28">
        <v>2.2400000598281622E-3</v>
      </c>
      <c r="I96" s="28">
        <v>1.2439999729394913E-2</v>
      </c>
      <c r="K96" s="28">
        <v>0.29338997602462769</v>
      </c>
      <c r="L96" s="28">
        <v>2.0041685366566264E-2</v>
      </c>
      <c r="M96" s="28">
        <v>-1.3177311440410705E-2</v>
      </c>
      <c r="N96" s="28">
        <v>0.12503298054143383</v>
      </c>
      <c r="O96" s="28">
        <v>2.5028730688789552E-2</v>
      </c>
      <c r="P96" s="28">
        <v>0.13646392067057114</v>
      </c>
      <c r="Q96" s="28">
        <v>6.8643739261555585E-3</v>
      </c>
    </row>
    <row r="97" spans="1:17">
      <c r="A97" s="9">
        <v>2007</v>
      </c>
      <c r="B97" s="28">
        <v>8.4629997611045837E-2</v>
      </c>
      <c r="C97" s="28">
        <v>4.2479999363422394E-2</v>
      </c>
      <c r="D97" s="28">
        <v>2.9820000752806664E-2</v>
      </c>
      <c r="E97" s="28">
        <v>2.5098157443153742E-2</v>
      </c>
      <c r="F97" s="28">
        <v>2.9100000392645597E-3</v>
      </c>
      <c r="G97" s="28">
        <v>7.0000002160668373E-3</v>
      </c>
      <c r="H97" s="28">
        <v>2.4099999573081732E-3</v>
      </c>
      <c r="I97" s="28">
        <v>1.232999749481678E-2</v>
      </c>
      <c r="K97" s="28">
        <v>0.28359001874923706</v>
      </c>
      <c r="L97" s="28">
        <v>1.8836972114187656E-2</v>
      </c>
      <c r="M97" s="28">
        <v>-1.3975505331571254E-2</v>
      </c>
      <c r="N97" s="28">
        <v>0.10584407886236942</v>
      </c>
      <c r="O97" s="28">
        <v>2.7751600200237033E-2</v>
      </c>
      <c r="P97" s="28">
        <v>0.14514284923143339</v>
      </c>
      <c r="Q97" s="28">
        <v>4.8614667826164023E-3</v>
      </c>
    </row>
    <row r="98" spans="1:17">
      <c r="A98" s="9">
        <v>2008</v>
      </c>
      <c r="B98" s="28">
        <v>9.1689996421337128E-2</v>
      </c>
      <c r="C98" s="28">
        <v>4.2390000075101852E-2</v>
      </c>
      <c r="D98" s="28">
        <v>3.5220000892877579E-2</v>
      </c>
      <c r="E98" s="28">
        <v>2.2380522413323653E-2</v>
      </c>
      <c r="F98" s="28">
        <v>2.1599999163299799E-3</v>
      </c>
      <c r="G98" s="28">
        <v>9.6599999815225601E-3</v>
      </c>
      <c r="H98" s="28">
        <v>2.2599999792873859E-3</v>
      </c>
      <c r="I98" s="28">
        <v>1.4079995453357697E-2</v>
      </c>
      <c r="K98" s="28">
        <v>0.25370997190475464</v>
      </c>
      <c r="L98" s="28">
        <v>1.4002549119993636E-2</v>
      </c>
      <c r="M98" s="28">
        <v>-1.7994153780475711E-2</v>
      </c>
      <c r="N98" s="28">
        <v>7.7764806193034081E-2</v>
      </c>
      <c r="O98" s="28">
        <v>2.8668246953263078E-2</v>
      </c>
      <c r="P98" s="28">
        <v>0.1512685383201007</v>
      </c>
      <c r="Q98" s="28">
        <v>-3.9916046604820746E-3</v>
      </c>
    </row>
    <row r="99" spans="1:17">
      <c r="A99" s="9">
        <v>2009</v>
      </c>
      <c r="B99" s="28">
        <v>9.6189998090267181E-2</v>
      </c>
      <c r="C99" s="28">
        <v>3.9859998971223831E-2</v>
      </c>
      <c r="D99" s="28">
        <v>4.1230000555515289E-2</v>
      </c>
      <c r="E99" s="28">
        <v>2.811666298778976E-2</v>
      </c>
      <c r="F99" s="28">
        <v>2.1200000774115324E-3</v>
      </c>
      <c r="G99" s="28">
        <v>8.5599999874830246E-3</v>
      </c>
      <c r="H99" s="28">
        <v>4.4200001284480095E-3</v>
      </c>
      <c r="I99" s="28">
        <v>1.5099998563528061E-2</v>
      </c>
      <c r="K99" s="28">
        <v>0.24923998117446899</v>
      </c>
      <c r="L99" s="28">
        <v>1.685153976321279E-2</v>
      </c>
      <c r="M99" s="28">
        <v>-2.1803123943592226E-2</v>
      </c>
      <c r="N99" s="28">
        <v>5.8822670794397645E-2</v>
      </c>
      <c r="O99" s="28">
        <v>3.1124880490713085E-2</v>
      </c>
      <c r="P99" s="28">
        <v>0.16423404519289905</v>
      </c>
      <c r="Q99" s="28">
        <v>-4.9515841803794355E-3</v>
      </c>
    </row>
    <row r="100" spans="1:17">
      <c r="A100" s="9">
        <v>2010</v>
      </c>
      <c r="B100" s="28">
        <v>0.10773999989032745</v>
      </c>
      <c r="C100" s="28">
        <v>4.7439999878406525E-2</v>
      </c>
      <c r="D100" s="28">
        <v>4.780999943614006E-2</v>
      </c>
      <c r="E100" s="28">
        <v>3.1304631512155734E-2</v>
      </c>
      <c r="F100" s="28">
        <v>1.3699999544769526E-3</v>
      </c>
      <c r="G100" s="28">
        <v>7.5500002130866051E-3</v>
      </c>
      <c r="H100" s="28">
        <v>3.5699999425560236E-3</v>
      </c>
      <c r="I100" s="28">
        <v>1.2490000575780869E-2</v>
      </c>
      <c r="K100" s="28">
        <v>0.2426300048828125</v>
      </c>
      <c r="L100" s="28">
        <v>1.8424707197277884E-2</v>
      </c>
      <c r="M100" s="28">
        <v>-2.539360998852086E-2</v>
      </c>
      <c r="N100" s="28">
        <v>5.4081485326877433E-2</v>
      </c>
      <c r="O100" s="28">
        <v>2.8054087396188747E-2</v>
      </c>
      <c r="P100" s="28">
        <v>0.16746333495098911</v>
      </c>
      <c r="Q100" s="28">
        <v>-6.9689027912429764E-3</v>
      </c>
    </row>
    <row r="101" spans="1:17">
      <c r="A101" s="9">
        <v>2011</v>
      </c>
      <c r="B101" s="28">
        <v>0.1011900007724762</v>
      </c>
      <c r="C101" s="28">
        <v>4.1349999606609344E-2</v>
      </c>
      <c r="D101" s="28">
        <v>4.8439998179674149E-2</v>
      </c>
      <c r="E101" s="28">
        <v>3.1045275945078415E-2</v>
      </c>
      <c r="F101" s="28">
        <v>1.7300000181421638E-3</v>
      </c>
      <c r="G101" s="28">
        <v>6.9599999114871025E-3</v>
      </c>
      <c r="H101" s="28">
        <v>2.7199999894946814E-3</v>
      </c>
      <c r="I101" s="28">
        <v>1.1400002986192703E-2</v>
      </c>
      <c r="K101" s="28">
        <v>0.2402300238609314</v>
      </c>
      <c r="L101" s="28">
        <v>1.9687651480376517E-2</v>
      </c>
      <c r="M101" s="28">
        <v>-2.7555390734119181E-2</v>
      </c>
      <c r="N101" s="28">
        <v>5.0994103448560091E-2</v>
      </c>
      <c r="O101" s="28">
        <v>2.8502866323920999E-2</v>
      </c>
      <c r="P101" s="28">
        <v>0.16860077844103186</v>
      </c>
      <c r="Q101" s="28">
        <v>-7.8677392537426644E-3</v>
      </c>
    </row>
    <row r="102" spans="1:17">
      <c r="A102" s="9">
        <v>2012</v>
      </c>
      <c r="B102" s="28">
        <v>0.11219000071287155</v>
      </c>
      <c r="C102" s="28">
        <v>4.5090001076459885E-2</v>
      </c>
      <c r="D102" s="28">
        <v>5.3970001637935638E-2</v>
      </c>
      <c r="E102" s="28">
        <v>3.4244866070182331E-2</v>
      </c>
      <c r="F102" s="28">
        <v>2.0099999383091927E-3</v>
      </c>
      <c r="G102" s="28">
        <v>7.9500004649162292E-3</v>
      </c>
      <c r="H102" s="28">
        <v>3.160000080242753E-3</v>
      </c>
      <c r="I102" s="28">
        <v>1.3129997998476028E-2</v>
      </c>
      <c r="K102" s="28">
        <v>0.22759997844696045</v>
      </c>
      <c r="L102" s="28">
        <v>1.5601500469706981E-2</v>
      </c>
      <c r="M102" s="28">
        <v>-2.8723265304610737E-2</v>
      </c>
      <c r="N102" s="28">
        <v>5.4668791828397165E-2</v>
      </c>
      <c r="O102" s="28">
        <v>2.5285515312293623E-2</v>
      </c>
      <c r="P102" s="28">
        <v>0.16077745717207637</v>
      </c>
      <c r="Q102" s="28">
        <v>-1.3121764834903757E-2</v>
      </c>
    </row>
    <row r="103" spans="1:17">
      <c r="A103" s="9">
        <v>2013</v>
      </c>
      <c r="B103" s="28"/>
      <c r="C103" s="28"/>
      <c r="D103" s="28"/>
      <c r="E103" s="28"/>
      <c r="F103" s="28"/>
      <c r="G103" s="28"/>
      <c r="H103" s="28"/>
      <c r="I103" s="28"/>
      <c r="K103" s="28"/>
      <c r="L103" s="28"/>
      <c r="M103" s="28"/>
      <c r="N103" s="28"/>
      <c r="O103" s="28"/>
      <c r="P103" s="28"/>
      <c r="Q103" s="28"/>
    </row>
    <row r="104" spans="1:17">
      <c r="A104" s="9">
        <v>2014</v>
      </c>
      <c r="B104" s="28"/>
      <c r="C104" s="28"/>
      <c r="D104" s="28"/>
      <c r="E104" s="28"/>
      <c r="F104" s="28"/>
      <c r="G104" s="28"/>
      <c r="H104" s="28"/>
    </row>
    <row r="105" spans="1:17">
      <c r="A105" s="9">
        <v>2015</v>
      </c>
      <c r="B105" s="28"/>
      <c r="C105" s="28"/>
      <c r="D105" s="28"/>
      <c r="E105" s="28"/>
      <c r="F105" s="28"/>
      <c r="G105" s="28"/>
      <c r="H105" s="28"/>
    </row>
    <row r="108" spans="1:17">
      <c r="B108" t="s">
        <v>108</v>
      </c>
      <c r="K108" t="s">
        <v>108</v>
      </c>
    </row>
  </sheetData>
  <mergeCells count="2">
    <mergeCell ref="K1:Q1"/>
    <mergeCell ref="B1:H1"/>
  </mergeCell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9"/>
  <sheetViews>
    <sheetView workbookViewId="0">
      <pane xSplit="1" ySplit="2" topLeftCell="B85" activePane="bottomRight" state="frozen"/>
      <selection pane="topRight" activeCell="B1" sqref="B1"/>
      <selection pane="bottomLeft" activeCell="A3" sqref="A3"/>
      <selection pane="bottomRight" activeCell="P109" sqref="P109"/>
    </sheetView>
  </sheetViews>
  <sheetFormatPr baseColWidth="10" defaultRowHeight="15" x14ac:dyDescent="0"/>
  <sheetData>
    <row r="1" spans="1:24" s="18" customFormat="1" ht="30" customHeight="1">
      <c r="B1" s="93" t="s">
        <v>74</v>
      </c>
      <c r="C1" s="93"/>
      <c r="D1" s="93"/>
      <c r="E1" s="93"/>
      <c r="F1" s="93"/>
      <c r="G1" s="93"/>
      <c r="H1" s="93"/>
      <c r="I1" s="93"/>
      <c r="J1" s="93"/>
      <c r="K1" s="93"/>
      <c r="L1" s="93"/>
      <c r="M1" s="98" t="s">
        <v>77</v>
      </c>
      <c r="P1" s="94" t="s">
        <v>98</v>
      </c>
      <c r="Q1" s="94"/>
      <c r="R1" s="94"/>
      <c r="S1" s="94"/>
      <c r="T1" s="94"/>
      <c r="U1" s="94"/>
      <c r="W1"/>
      <c r="X1"/>
    </row>
    <row r="2" spans="1:24" s="18" customFormat="1" ht="45" customHeight="1">
      <c r="B2" s="34" t="s">
        <v>75</v>
      </c>
      <c r="C2" s="34" t="s">
        <v>2</v>
      </c>
      <c r="D2" s="34" t="s">
        <v>1</v>
      </c>
      <c r="E2" s="34" t="s">
        <v>19</v>
      </c>
      <c r="F2" s="34" t="s">
        <v>0</v>
      </c>
      <c r="G2" s="34" t="s">
        <v>20</v>
      </c>
      <c r="H2" s="34" t="s">
        <v>21</v>
      </c>
      <c r="I2" s="34" t="s">
        <v>11</v>
      </c>
      <c r="J2" s="33" t="s">
        <v>22</v>
      </c>
      <c r="K2" s="33" t="s">
        <v>25</v>
      </c>
      <c r="L2" s="33" t="s">
        <v>76</v>
      </c>
      <c r="M2" s="98"/>
      <c r="P2" s="30" t="s">
        <v>92</v>
      </c>
      <c r="Q2" s="30" t="s">
        <v>91</v>
      </c>
      <c r="R2" s="30" t="s">
        <v>97</v>
      </c>
      <c r="S2" s="30" t="s">
        <v>93</v>
      </c>
      <c r="T2" s="30" t="s">
        <v>94</v>
      </c>
      <c r="U2" s="30" t="s">
        <v>96</v>
      </c>
      <c r="W2" s="30" t="s">
        <v>123</v>
      </c>
      <c r="X2" s="30" t="s">
        <v>122</v>
      </c>
    </row>
    <row r="3" spans="1:24" s="18" customFormat="1" ht="15" customHeight="1">
      <c r="A3" s="73">
        <v>1913</v>
      </c>
      <c r="B3" s="34"/>
      <c r="C3" s="34"/>
      <c r="D3" s="34"/>
      <c r="E3" s="34"/>
      <c r="F3" s="34"/>
      <c r="G3" s="34"/>
      <c r="H3" s="34"/>
      <c r="I3" s="34"/>
      <c r="J3" s="33"/>
      <c r="K3" s="33"/>
      <c r="L3" s="33"/>
      <c r="M3" s="71"/>
      <c r="P3" s="9"/>
      <c r="Q3" s="27">
        <v>0.2132778483488558</v>
      </c>
      <c r="R3" s="27">
        <v>0.11733973487777365</v>
      </c>
      <c r="S3"/>
      <c r="T3"/>
      <c r="U3"/>
      <c r="W3"/>
      <c r="X3"/>
    </row>
    <row r="4" spans="1:24" s="18" customFormat="1" ht="15" customHeight="1">
      <c r="A4" s="73">
        <v>1914</v>
      </c>
      <c r="B4" s="34"/>
      <c r="C4" s="34"/>
      <c r="D4" s="34"/>
      <c r="E4" s="34"/>
      <c r="F4" s="34"/>
      <c r="G4" s="34"/>
      <c r="H4" s="34"/>
      <c r="I4" s="34"/>
      <c r="J4" s="33"/>
      <c r="K4" s="33"/>
      <c r="L4" s="33"/>
      <c r="M4" s="71"/>
      <c r="P4" s="9"/>
      <c r="Q4" s="27">
        <v>0.21562792722534754</v>
      </c>
      <c r="R4" s="27">
        <v>0.11715906295993765</v>
      </c>
      <c r="S4"/>
      <c r="T4"/>
      <c r="U4"/>
      <c r="W4"/>
      <c r="X4"/>
    </row>
    <row r="5" spans="1:24" s="18" customFormat="1" ht="15" customHeight="1">
      <c r="A5" s="73">
        <v>1915</v>
      </c>
      <c r="B5" s="34"/>
      <c r="C5" s="34"/>
      <c r="D5" s="34"/>
      <c r="E5" s="34"/>
      <c r="F5" s="34"/>
      <c r="G5" s="34"/>
      <c r="H5" s="34"/>
      <c r="I5" s="34"/>
      <c r="J5" s="33"/>
      <c r="K5" s="33"/>
      <c r="L5" s="33"/>
      <c r="M5" s="71"/>
      <c r="P5" s="9"/>
      <c r="Q5" s="27">
        <v>0.2087377513066721</v>
      </c>
      <c r="R5" s="27">
        <v>0.12554825358435057</v>
      </c>
      <c r="S5"/>
      <c r="T5"/>
      <c r="U5"/>
      <c r="W5"/>
      <c r="X5"/>
    </row>
    <row r="6" spans="1:24" s="18" customFormat="1" ht="15" customHeight="1">
      <c r="A6" s="73">
        <v>1916</v>
      </c>
      <c r="B6" s="34"/>
      <c r="C6" s="34"/>
      <c r="D6" s="34"/>
      <c r="E6" s="34"/>
      <c r="F6" s="34"/>
      <c r="G6" s="34"/>
      <c r="H6" s="34"/>
      <c r="I6" s="34"/>
      <c r="J6" s="33"/>
      <c r="K6" s="33"/>
      <c r="L6" s="33"/>
      <c r="M6" s="71"/>
      <c r="P6" s="9"/>
      <c r="Q6" s="27">
        <v>0.22431379588081107</v>
      </c>
      <c r="R6" s="27">
        <v>0.13790311069489516</v>
      </c>
      <c r="S6"/>
      <c r="T6"/>
      <c r="U6"/>
      <c r="W6"/>
      <c r="X6"/>
    </row>
    <row r="7" spans="1:24" s="18" customFormat="1" ht="15" customHeight="1">
      <c r="A7" s="73">
        <v>1917</v>
      </c>
      <c r="B7" s="34"/>
      <c r="C7" s="34"/>
      <c r="D7" s="34"/>
      <c r="E7" s="34"/>
      <c r="F7" s="34"/>
      <c r="G7" s="34"/>
      <c r="H7" s="34"/>
      <c r="I7" s="34"/>
      <c r="J7" s="33"/>
      <c r="K7" s="33"/>
      <c r="L7" s="33"/>
      <c r="M7" s="71"/>
      <c r="P7" s="27">
        <v>0.60570383567200636</v>
      </c>
      <c r="Q7" s="27">
        <v>0.21042133417749109</v>
      </c>
      <c r="R7" s="27">
        <v>0.11423085484078509</v>
      </c>
      <c r="S7"/>
      <c r="T7"/>
      <c r="U7"/>
      <c r="W7" s="12"/>
      <c r="X7" s="12"/>
    </row>
    <row r="8" spans="1:24" s="18" customFormat="1" ht="15" customHeight="1">
      <c r="A8" s="73">
        <v>1918</v>
      </c>
      <c r="B8" s="34"/>
      <c r="C8" s="34"/>
      <c r="D8" s="34"/>
      <c r="E8" s="34"/>
      <c r="F8" s="34"/>
      <c r="G8" s="34"/>
      <c r="H8" s="34"/>
      <c r="I8" s="34"/>
      <c r="J8" s="33"/>
      <c r="K8" s="33"/>
      <c r="L8" s="33"/>
      <c r="M8" s="71"/>
      <c r="P8" s="27">
        <v>0.60915021325404095</v>
      </c>
      <c r="Q8" s="27">
        <v>0.18984422273925369</v>
      </c>
      <c r="R8" s="27">
        <v>9.1848366235072115E-2</v>
      </c>
      <c r="S8"/>
      <c r="T8"/>
      <c r="U8"/>
      <c r="W8" s="12"/>
      <c r="X8" s="12"/>
    </row>
    <row r="9" spans="1:24" s="18" customFormat="1" ht="15" customHeight="1">
      <c r="A9" s="73">
        <v>1919</v>
      </c>
      <c r="B9" s="34"/>
      <c r="C9" s="34"/>
      <c r="D9" s="34"/>
      <c r="E9" s="34"/>
      <c r="F9" s="34"/>
      <c r="G9" s="34"/>
      <c r="H9" s="34"/>
      <c r="I9" s="34"/>
      <c r="J9" s="33"/>
      <c r="K9" s="33"/>
      <c r="L9" s="33"/>
      <c r="M9" s="71"/>
      <c r="P9" s="27">
        <v>0.61066778883183925</v>
      </c>
      <c r="Q9" s="27">
        <v>0.19183422978086359</v>
      </c>
      <c r="R9" s="27">
        <v>8.8669769640760787E-2</v>
      </c>
      <c r="S9"/>
      <c r="T9"/>
      <c r="U9"/>
      <c r="W9" s="12"/>
      <c r="X9" s="12"/>
    </row>
    <row r="10" spans="1:24" s="18" customFormat="1" ht="15" customHeight="1">
      <c r="A10" s="73">
        <v>1920</v>
      </c>
      <c r="B10" s="34"/>
      <c r="C10" s="34"/>
      <c r="D10" s="34"/>
      <c r="E10" s="34"/>
      <c r="F10" s="34"/>
      <c r="G10" s="34"/>
      <c r="H10" s="34"/>
      <c r="I10" s="34"/>
      <c r="J10" s="33"/>
      <c r="K10" s="33"/>
      <c r="L10" s="33"/>
      <c r="M10" s="71"/>
      <c r="P10" s="27">
        <v>0.62274644686963243</v>
      </c>
      <c r="Q10" s="27">
        <v>0.17429891700786124</v>
      </c>
      <c r="R10" s="27">
        <v>7.2797581978765208E-2</v>
      </c>
      <c r="S10"/>
      <c r="T10"/>
      <c r="U10"/>
      <c r="W10" s="12"/>
      <c r="X10" s="12"/>
    </row>
    <row r="11" spans="1:24" s="18" customFormat="1" ht="15" customHeight="1">
      <c r="A11" s="73">
        <v>1921</v>
      </c>
      <c r="B11" s="34"/>
      <c r="C11" s="34"/>
      <c r="D11" s="34"/>
      <c r="E11" s="34"/>
      <c r="F11" s="34"/>
      <c r="G11" s="34"/>
      <c r="H11" s="34"/>
      <c r="I11" s="34"/>
      <c r="J11" s="33"/>
      <c r="K11" s="33"/>
      <c r="L11" s="33"/>
      <c r="M11" s="71"/>
      <c r="P11" s="27">
        <v>0.57985937620862238</v>
      </c>
      <c r="Q11" s="27">
        <v>0.18545585929729169</v>
      </c>
      <c r="R11" s="27">
        <v>7.6423032049251119E-2</v>
      </c>
      <c r="S11"/>
      <c r="T11"/>
      <c r="U11"/>
      <c r="W11" s="12"/>
      <c r="X11" s="12"/>
    </row>
    <row r="12" spans="1:24" s="18" customFormat="1" ht="15" customHeight="1">
      <c r="A12" s="73">
        <v>1922</v>
      </c>
      <c r="B12" s="34"/>
      <c r="C12" s="34"/>
      <c r="D12" s="34"/>
      <c r="E12" s="34"/>
      <c r="F12" s="34"/>
      <c r="G12" s="34"/>
      <c r="H12" s="34"/>
      <c r="I12" s="34"/>
      <c r="J12" s="33"/>
      <c r="K12" s="33"/>
      <c r="L12" s="33"/>
      <c r="M12" s="71"/>
      <c r="P12" s="27">
        <v>0.57862387866885034</v>
      </c>
      <c r="Q12" s="27">
        <v>0.19770373130189811</v>
      </c>
      <c r="R12" s="27">
        <v>8.6452798341011328E-2</v>
      </c>
      <c r="S12"/>
      <c r="T12"/>
      <c r="U12"/>
      <c r="W12" s="12"/>
      <c r="X12" s="12"/>
    </row>
    <row r="13" spans="1:24" s="18" customFormat="1" ht="15" customHeight="1">
      <c r="A13" s="73">
        <v>1923</v>
      </c>
      <c r="B13" s="34"/>
      <c r="C13" s="34"/>
      <c r="D13" s="34"/>
      <c r="E13" s="34"/>
      <c r="F13" s="34"/>
      <c r="G13" s="34"/>
      <c r="H13" s="34"/>
      <c r="I13" s="34"/>
      <c r="J13" s="33"/>
      <c r="K13" s="33"/>
      <c r="L13" s="33"/>
      <c r="M13" s="71"/>
      <c r="P13" s="27">
        <v>0.60040544318623268</v>
      </c>
      <c r="Q13" s="27">
        <v>0.18150949518631071</v>
      </c>
      <c r="R13" s="27">
        <v>7.7002225761114915E-2</v>
      </c>
      <c r="S13"/>
      <c r="T13"/>
      <c r="U13"/>
      <c r="W13" s="12"/>
      <c r="X13" s="12"/>
    </row>
    <row r="14" spans="1:24" s="18" customFormat="1" ht="15" customHeight="1">
      <c r="A14" s="73">
        <v>1924</v>
      </c>
      <c r="B14" s="34"/>
      <c r="C14" s="34"/>
      <c r="D14" s="34"/>
      <c r="E14" s="34"/>
      <c r="F14" s="34"/>
      <c r="G14" s="34"/>
      <c r="H14" s="34"/>
      <c r="I14" s="34"/>
      <c r="J14" s="33"/>
      <c r="K14" s="33"/>
      <c r="L14" s="33"/>
      <c r="M14" s="71"/>
      <c r="P14" s="27">
        <v>0.57427874582401173</v>
      </c>
      <c r="Q14" s="27">
        <v>0.19955719120994334</v>
      </c>
      <c r="R14" s="27">
        <v>8.6874321137211316E-2</v>
      </c>
      <c r="S14"/>
      <c r="T14"/>
      <c r="U14"/>
      <c r="W14" s="12"/>
      <c r="X14" s="12"/>
    </row>
    <row r="15" spans="1:24" s="18" customFormat="1" ht="15" customHeight="1">
      <c r="A15" s="73">
        <v>1925</v>
      </c>
      <c r="B15" s="34"/>
      <c r="C15" s="34"/>
      <c r="D15" s="34"/>
      <c r="E15" s="34"/>
      <c r="F15" s="34"/>
      <c r="G15" s="34"/>
      <c r="H15" s="34"/>
      <c r="I15" s="34"/>
      <c r="J15" s="33"/>
      <c r="K15" s="33"/>
      <c r="L15" s="33"/>
      <c r="M15" s="71"/>
      <c r="P15" s="27">
        <v>0.56552965551367973</v>
      </c>
      <c r="Q15" s="27">
        <v>0.22110657214936227</v>
      </c>
      <c r="R15" s="27">
        <v>0.10036972360268066</v>
      </c>
      <c r="S15"/>
      <c r="T15"/>
      <c r="U15"/>
      <c r="W15" s="12"/>
      <c r="X15" s="12"/>
    </row>
    <row r="16" spans="1:24" s="18" customFormat="1" ht="15" customHeight="1">
      <c r="A16" s="73">
        <v>1926</v>
      </c>
      <c r="B16" s="34"/>
      <c r="C16" s="34"/>
      <c r="D16" s="34"/>
      <c r="E16" s="34"/>
      <c r="F16" s="34"/>
      <c r="G16" s="34"/>
      <c r="H16" s="34"/>
      <c r="I16" s="34"/>
      <c r="J16" s="33"/>
      <c r="K16" s="33"/>
      <c r="L16" s="33"/>
      <c r="M16" s="71"/>
      <c r="P16" s="27">
        <v>0.5675288771536372</v>
      </c>
      <c r="Q16" s="27">
        <v>0.22207230100583059</v>
      </c>
      <c r="R16" s="27">
        <v>0.10277578682939309</v>
      </c>
      <c r="S16"/>
      <c r="T16"/>
      <c r="U16"/>
      <c r="W16" s="12"/>
      <c r="X16" s="12"/>
    </row>
    <row r="17" spans="1:24" s="18" customFormat="1" ht="15" customHeight="1">
      <c r="A17" s="73">
        <v>1927</v>
      </c>
      <c r="B17" s="34"/>
      <c r="C17" s="34"/>
      <c r="D17" s="34"/>
      <c r="E17" s="34"/>
      <c r="F17" s="34"/>
      <c r="G17" s="34"/>
      <c r="H17" s="34"/>
      <c r="I17" s="34"/>
      <c r="J17" s="33"/>
      <c r="K17" s="33"/>
      <c r="L17" s="33"/>
      <c r="M17" s="71"/>
      <c r="P17" s="27">
        <v>0.56153752360129583</v>
      </c>
      <c r="Q17" s="27">
        <v>0.23150232958917613</v>
      </c>
      <c r="R17" s="27">
        <v>0.11007128479733914</v>
      </c>
      <c r="S17"/>
      <c r="T17"/>
      <c r="U17"/>
      <c r="W17" s="12"/>
      <c r="X17" s="12"/>
    </row>
    <row r="18" spans="1:24" s="18" customFormat="1" ht="15" customHeight="1">
      <c r="A18" s="73">
        <v>1928</v>
      </c>
      <c r="B18" s="34"/>
      <c r="C18" s="34"/>
      <c r="D18" s="34"/>
      <c r="E18" s="34"/>
      <c r="F18" s="34"/>
      <c r="G18" s="34"/>
      <c r="H18" s="34"/>
      <c r="I18" s="34"/>
      <c r="J18" s="33"/>
      <c r="K18" s="33"/>
      <c r="L18" s="33"/>
      <c r="M18" s="71"/>
      <c r="P18" s="27">
        <v>0.5488200833892164</v>
      </c>
      <c r="Q18" s="27">
        <v>0.25046033682954322</v>
      </c>
      <c r="R18" s="27">
        <v>0.12713760541758432</v>
      </c>
      <c r="S18"/>
      <c r="T18"/>
      <c r="U18"/>
      <c r="W18" s="12"/>
      <c r="X18" s="12"/>
    </row>
    <row r="19" spans="1:24" s="18" customFormat="1" ht="15" customHeight="1">
      <c r="A19" s="73">
        <v>1929</v>
      </c>
      <c r="B19" s="34"/>
      <c r="C19" s="34"/>
      <c r="D19" s="34"/>
      <c r="E19" s="34"/>
      <c r="F19" s="34"/>
      <c r="G19" s="34"/>
      <c r="H19" s="34"/>
      <c r="I19" s="34"/>
      <c r="J19" s="33"/>
      <c r="K19" s="33"/>
      <c r="L19" s="33"/>
      <c r="M19" s="71"/>
      <c r="P19" s="27">
        <v>0.57118880862063137</v>
      </c>
      <c r="Q19" s="27">
        <v>0.23460003629197262</v>
      </c>
      <c r="R19" s="27">
        <v>0.11946484282142021</v>
      </c>
      <c r="S19"/>
      <c r="T19"/>
      <c r="U19"/>
      <c r="W19" s="12"/>
      <c r="X19" s="12"/>
    </row>
    <row r="20" spans="1:24" s="18" customFormat="1" ht="15" customHeight="1">
      <c r="A20" s="73">
        <v>1930</v>
      </c>
      <c r="B20" s="34"/>
      <c r="C20" s="34"/>
      <c r="D20" s="34"/>
      <c r="E20" s="34"/>
      <c r="F20" s="34"/>
      <c r="G20" s="34"/>
      <c r="H20" s="34"/>
      <c r="I20" s="34"/>
      <c r="J20" s="33"/>
      <c r="K20" s="33"/>
      <c r="L20" s="33"/>
      <c r="M20" s="71"/>
      <c r="P20" s="27">
        <v>0.57829501351332269</v>
      </c>
      <c r="Q20" s="27">
        <v>0.19849680432427982</v>
      </c>
      <c r="R20" s="27">
        <v>9.04646216066093E-2</v>
      </c>
      <c r="S20"/>
      <c r="T20"/>
      <c r="U20"/>
      <c r="W20" s="12"/>
      <c r="X20" s="12"/>
    </row>
    <row r="21" spans="1:24" s="18" customFormat="1" ht="15" customHeight="1">
      <c r="A21" s="73">
        <v>1931</v>
      </c>
      <c r="B21" s="34"/>
      <c r="C21" s="34"/>
      <c r="D21" s="34"/>
      <c r="E21" s="34"/>
      <c r="F21" s="34"/>
      <c r="G21" s="34"/>
      <c r="H21" s="34"/>
      <c r="I21" s="34"/>
      <c r="J21" s="33"/>
      <c r="K21" s="33"/>
      <c r="L21" s="33"/>
      <c r="M21" s="71"/>
      <c r="P21" s="27">
        <v>0.56702028894580625</v>
      </c>
      <c r="Q21" s="27">
        <v>0.18281615190924161</v>
      </c>
      <c r="R21" s="27">
        <v>7.8585669130067537E-2</v>
      </c>
      <c r="S21"/>
      <c r="T21"/>
      <c r="U21"/>
      <c r="W21" s="12"/>
      <c r="X21" s="12"/>
    </row>
    <row r="22" spans="1:24" s="18" customFormat="1" ht="15" customHeight="1">
      <c r="A22" s="73">
        <v>1932</v>
      </c>
      <c r="B22" s="34"/>
      <c r="C22" s="34"/>
      <c r="D22" s="34"/>
      <c r="E22" s="34"/>
      <c r="F22" s="34"/>
      <c r="G22" s="34"/>
      <c r="H22" s="34"/>
      <c r="I22" s="34"/>
      <c r="J22" s="33"/>
      <c r="K22" s="33"/>
      <c r="L22" s="33"/>
      <c r="M22" s="71"/>
      <c r="P22" s="27">
        <v>0.54790811943985118</v>
      </c>
      <c r="Q22" s="27">
        <v>0.18480993229103609</v>
      </c>
      <c r="R22" s="27">
        <v>8.1107479902462171E-2</v>
      </c>
      <c r="S22"/>
      <c r="T22"/>
      <c r="U22"/>
      <c r="W22" s="12"/>
      <c r="X22" s="12"/>
    </row>
    <row r="23" spans="1:24" s="18" customFormat="1" ht="15" customHeight="1">
      <c r="A23" s="73">
        <v>1933</v>
      </c>
      <c r="B23" s="34"/>
      <c r="C23" s="34"/>
      <c r="D23" s="34"/>
      <c r="E23" s="34"/>
      <c r="F23" s="34"/>
      <c r="G23" s="34"/>
      <c r="H23" s="34"/>
      <c r="I23" s="34"/>
      <c r="J23" s="33"/>
      <c r="K23" s="33"/>
      <c r="L23" s="33"/>
      <c r="M23" s="71"/>
      <c r="P23" s="27">
        <v>0.5595378300960212</v>
      </c>
      <c r="Q23" s="27">
        <v>0.19110011882900632</v>
      </c>
      <c r="R23" s="27">
        <v>8.5650261955103807E-2</v>
      </c>
      <c r="S23"/>
      <c r="T23"/>
      <c r="U23"/>
      <c r="W23" s="12"/>
      <c r="X23" s="12"/>
    </row>
    <row r="24" spans="1:24" s="18" customFormat="1" ht="15" customHeight="1">
      <c r="A24" s="73">
        <v>1934</v>
      </c>
      <c r="B24" s="34"/>
      <c r="C24" s="34"/>
      <c r="D24" s="34"/>
      <c r="E24" s="34"/>
      <c r="F24" s="34"/>
      <c r="G24" s="34"/>
      <c r="H24" s="34"/>
      <c r="I24" s="34"/>
      <c r="J24" s="33"/>
      <c r="K24" s="33"/>
      <c r="L24" s="33"/>
      <c r="M24" s="71"/>
      <c r="P24" s="27">
        <v>0.55948165645234194</v>
      </c>
      <c r="Q24" s="27">
        <v>0.19001485818057851</v>
      </c>
      <c r="R24" s="27">
        <v>8.0247262680439205E-2</v>
      </c>
      <c r="S24"/>
      <c r="T24"/>
      <c r="U24"/>
      <c r="W24" s="12"/>
      <c r="X24" s="12"/>
    </row>
    <row r="25" spans="1:24" s="18" customFormat="1" ht="15" customHeight="1">
      <c r="A25" s="73">
        <v>1935</v>
      </c>
      <c r="B25" s="34"/>
      <c r="C25" s="34"/>
      <c r="D25" s="34"/>
      <c r="E25" s="34"/>
      <c r="F25" s="34"/>
      <c r="G25" s="34"/>
      <c r="H25" s="34"/>
      <c r="I25" s="34"/>
      <c r="J25" s="33"/>
      <c r="K25" s="33"/>
      <c r="L25" s="33"/>
      <c r="M25" s="71"/>
      <c r="P25" s="27">
        <v>0.57536723968071946</v>
      </c>
      <c r="Q25" s="27">
        <v>0.1896183231256354</v>
      </c>
      <c r="R25" s="27">
        <v>8.1219396461888818E-2</v>
      </c>
      <c r="S25"/>
      <c r="T25"/>
      <c r="U25"/>
      <c r="W25" s="12"/>
      <c r="X25" s="12"/>
    </row>
    <row r="26" spans="1:24" s="18" customFormat="1" ht="15" customHeight="1">
      <c r="A26" s="73">
        <v>1936</v>
      </c>
      <c r="B26" s="34"/>
      <c r="C26" s="34"/>
      <c r="D26" s="34"/>
      <c r="E26" s="34"/>
      <c r="F26" s="34"/>
      <c r="G26" s="34"/>
      <c r="H26" s="34"/>
      <c r="I26" s="34"/>
      <c r="J26" s="33"/>
      <c r="K26" s="33"/>
      <c r="L26" s="33"/>
      <c r="M26" s="71"/>
      <c r="P26" s="27">
        <v>0.55973071905235305</v>
      </c>
      <c r="Q26" s="27">
        <v>0.21569620181117566</v>
      </c>
      <c r="R26" s="27">
        <v>9.4184060848721385E-2</v>
      </c>
      <c r="S26"/>
      <c r="T26"/>
      <c r="U26"/>
      <c r="W26" s="12"/>
      <c r="X26" s="12"/>
    </row>
    <row r="27" spans="1:24" s="18" customFormat="1" ht="15" customHeight="1">
      <c r="A27" s="73">
        <v>1937</v>
      </c>
      <c r="B27" s="34"/>
      <c r="C27" s="34"/>
      <c r="D27" s="34"/>
      <c r="E27" s="34"/>
      <c r="F27" s="34"/>
      <c r="G27" s="34"/>
      <c r="H27" s="34"/>
      <c r="I27" s="34"/>
      <c r="J27" s="33"/>
      <c r="K27" s="33"/>
      <c r="L27" s="33"/>
      <c r="M27" s="71"/>
      <c r="P27" s="27">
        <v>0.57538818438106176</v>
      </c>
      <c r="Q27" s="27">
        <v>0.19793891595850449</v>
      </c>
      <c r="R27" s="27">
        <v>8.4890429123199704E-2</v>
      </c>
      <c r="S27"/>
      <c r="T27"/>
      <c r="U27"/>
      <c r="W27" s="12"/>
      <c r="X27" s="12"/>
    </row>
    <row r="28" spans="1:24" s="18" customFormat="1" ht="15" customHeight="1">
      <c r="A28" s="73">
        <v>1938</v>
      </c>
      <c r="B28" s="34"/>
      <c r="C28" s="34"/>
      <c r="D28" s="34"/>
      <c r="E28" s="34"/>
      <c r="F28" s="34"/>
      <c r="G28" s="34"/>
      <c r="H28" s="34"/>
      <c r="I28" s="34"/>
      <c r="J28" s="33"/>
      <c r="K28" s="33"/>
      <c r="L28" s="33"/>
      <c r="M28" s="71"/>
      <c r="P28" s="27">
        <v>0.57945776271530536</v>
      </c>
      <c r="Q28" s="27">
        <v>0.17838265160939545</v>
      </c>
      <c r="R28" s="27">
        <v>7.2931985295204269E-2</v>
      </c>
      <c r="S28"/>
      <c r="T28"/>
      <c r="U28"/>
      <c r="W28" s="12"/>
      <c r="X28" s="12"/>
    </row>
    <row r="29" spans="1:24" s="18" customFormat="1" ht="15" customHeight="1">
      <c r="A29" s="73">
        <v>1939</v>
      </c>
      <c r="B29" s="34"/>
      <c r="C29" s="34"/>
      <c r="D29" s="34"/>
      <c r="E29" s="34"/>
      <c r="F29" s="34"/>
      <c r="G29" s="34"/>
      <c r="H29" s="34"/>
      <c r="I29" s="34"/>
      <c r="J29" s="33"/>
      <c r="K29" s="33"/>
      <c r="L29" s="33"/>
      <c r="M29" s="71"/>
      <c r="P29" s="27">
        <v>0.56357675811042718</v>
      </c>
      <c r="Q29" s="27">
        <v>0.18571747296276736</v>
      </c>
      <c r="R29" s="27">
        <v>7.5673584426898435E-2</v>
      </c>
      <c r="S29"/>
      <c r="T29"/>
      <c r="U29"/>
      <c r="W29" s="12"/>
      <c r="X29" s="12"/>
    </row>
    <row r="30" spans="1:24" s="18" customFormat="1" ht="15" customHeight="1">
      <c r="A30" s="73">
        <v>1940</v>
      </c>
      <c r="B30" s="34"/>
      <c r="C30" s="34"/>
      <c r="D30" s="34"/>
      <c r="E30" s="34"/>
      <c r="F30" s="34"/>
      <c r="G30" s="34"/>
      <c r="H30" s="34"/>
      <c r="I30" s="34"/>
      <c r="J30" s="33"/>
      <c r="K30" s="33"/>
      <c r="L30" s="33"/>
      <c r="M30" s="71"/>
      <c r="P30" s="27">
        <v>0.56549687797775783</v>
      </c>
      <c r="Q30" s="27">
        <v>0.18943905689712753</v>
      </c>
      <c r="R30" s="27">
        <v>7.7344410320023316E-2</v>
      </c>
      <c r="S30"/>
      <c r="T30"/>
      <c r="U30"/>
      <c r="W30" s="12"/>
      <c r="X30" s="12"/>
    </row>
    <row r="31" spans="1:24" s="18" customFormat="1" ht="15" customHeight="1">
      <c r="A31" s="73">
        <v>1941</v>
      </c>
      <c r="B31" s="34"/>
      <c r="C31" s="34"/>
      <c r="D31" s="34"/>
      <c r="E31" s="34"/>
      <c r="F31" s="34"/>
      <c r="G31" s="34"/>
      <c r="H31" s="34"/>
      <c r="I31" s="34"/>
      <c r="J31" s="33"/>
      <c r="K31" s="33"/>
      <c r="L31" s="33"/>
      <c r="M31" s="71"/>
      <c r="P31" s="27">
        <v>0.59850536141600275</v>
      </c>
      <c r="Q31" s="27">
        <v>0.18084916461954176</v>
      </c>
      <c r="R31" s="27">
        <v>7.3912361655764466E-2</v>
      </c>
      <c r="S31"/>
      <c r="T31"/>
      <c r="U31"/>
      <c r="W31" s="12"/>
      <c r="X31" s="12"/>
    </row>
    <row r="32" spans="1:24" s="18" customFormat="1" ht="15" customHeight="1">
      <c r="A32" s="73">
        <v>1942</v>
      </c>
      <c r="B32" s="34"/>
      <c r="C32" s="34"/>
      <c r="D32" s="34"/>
      <c r="E32" s="34"/>
      <c r="F32" s="34"/>
      <c r="G32" s="34"/>
      <c r="H32" s="34"/>
      <c r="I32" s="34"/>
      <c r="J32" s="33"/>
      <c r="K32" s="33"/>
      <c r="L32" s="33"/>
      <c r="M32" s="71"/>
      <c r="P32" s="27">
        <v>0.65279627294336406</v>
      </c>
      <c r="Q32" s="27">
        <v>0.15507486988853636</v>
      </c>
      <c r="R32" s="27">
        <v>6.217557866130672E-2</v>
      </c>
      <c r="S32"/>
      <c r="T32"/>
      <c r="U32"/>
      <c r="W32" s="12"/>
      <c r="X32" s="12"/>
    </row>
    <row r="33" spans="1:24" s="18" customFormat="1" ht="15" customHeight="1">
      <c r="A33" s="73">
        <v>1943</v>
      </c>
      <c r="B33" s="34"/>
      <c r="C33" s="34"/>
      <c r="D33" s="34"/>
      <c r="E33" s="34"/>
      <c r="F33" s="34"/>
      <c r="G33" s="34"/>
      <c r="H33" s="34"/>
      <c r="I33" s="34"/>
      <c r="J33" s="33"/>
      <c r="K33" s="33"/>
      <c r="L33" s="33"/>
      <c r="M33" s="71"/>
      <c r="P33" s="27">
        <v>0.67839559560432572</v>
      </c>
      <c r="Q33" s="27">
        <v>0.13991364675518814</v>
      </c>
      <c r="R33" s="27">
        <v>5.3531924729374208E-2</v>
      </c>
      <c r="S33"/>
      <c r="T33"/>
      <c r="U33"/>
      <c r="W33" s="12"/>
      <c r="X33" s="12"/>
    </row>
    <row r="34" spans="1:24" s="18" customFormat="1" ht="15" customHeight="1">
      <c r="A34" s="73">
        <v>1944</v>
      </c>
      <c r="B34" s="34"/>
      <c r="C34" s="34"/>
      <c r="D34" s="34"/>
      <c r="E34" s="34"/>
      <c r="F34" s="34"/>
      <c r="G34" s="34"/>
      <c r="H34" s="34"/>
      <c r="I34" s="34"/>
      <c r="J34" s="33"/>
      <c r="K34" s="33"/>
      <c r="L34" s="33"/>
      <c r="M34" s="71"/>
      <c r="P34" s="27">
        <v>0.6893641296964963</v>
      </c>
      <c r="Q34" s="27">
        <v>0.12832498989479327</v>
      </c>
      <c r="R34" s="27">
        <v>4.7103999844441739E-2</v>
      </c>
      <c r="S34"/>
      <c r="T34"/>
      <c r="U34"/>
      <c r="W34" s="12"/>
      <c r="X34" s="12"/>
    </row>
    <row r="35" spans="1:24" s="18" customFormat="1" ht="15" customHeight="1">
      <c r="A35" s="73">
        <v>1945</v>
      </c>
      <c r="B35" s="34"/>
      <c r="C35" s="34"/>
      <c r="D35" s="34"/>
      <c r="E35" s="34"/>
      <c r="F35" s="34"/>
      <c r="G35" s="34"/>
      <c r="H35" s="34"/>
      <c r="I35" s="34"/>
      <c r="J35" s="33"/>
      <c r="K35" s="33"/>
      <c r="L35" s="33"/>
      <c r="M35" s="71"/>
      <c r="P35" s="27">
        <v>0.67586043865665602</v>
      </c>
      <c r="Q35" s="27">
        <v>0.13787798554381775</v>
      </c>
      <c r="R35" s="27">
        <v>4.8934352794657153E-2</v>
      </c>
      <c r="S35"/>
      <c r="T35"/>
      <c r="U35"/>
      <c r="W35" s="12"/>
      <c r="X35" s="12"/>
    </row>
    <row r="36" spans="1:24" s="18" customFormat="1" ht="15" customHeight="1">
      <c r="A36" s="73">
        <v>1946</v>
      </c>
      <c r="B36" s="34"/>
      <c r="C36" s="34"/>
      <c r="D36" s="34"/>
      <c r="E36" s="34"/>
      <c r="F36" s="34"/>
      <c r="G36" s="34"/>
      <c r="H36" s="34"/>
      <c r="I36" s="34"/>
      <c r="J36" s="33"/>
      <c r="K36" s="33"/>
      <c r="L36" s="33"/>
      <c r="M36" s="71"/>
      <c r="P36" s="27">
        <v>0.65598235313503439</v>
      </c>
      <c r="Q36" s="27">
        <v>0.14528920674227497</v>
      </c>
      <c r="R36" s="27">
        <v>5.0579227610804384E-2</v>
      </c>
      <c r="S36"/>
      <c r="T36"/>
      <c r="U36"/>
      <c r="W36" s="12"/>
      <c r="X36" s="12"/>
    </row>
    <row r="37" spans="1:24" s="18" customFormat="1" ht="15" customHeight="1">
      <c r="A37" s="73">
        <v>1947</v>
      </c>
      <c r="B37" s="34"/>
      <c r="C37" s="34"/>
      <c r="D37" s="34"/>
      <c r="E37" s="34"/>
      <c r="F37" s="34"/>
      <c r="G37" s="34"/>
      <c r="H37" s="34"/>
      <c r="I37" s="34"/>
      <c r="J37" s="33"/>
      <c r="K37" s="33"/>
      <c r="L37" s="33"/>
      <c r="M37" s="71"/>
      <c r="P37" s="27">
        <v>0.67450008936275418</v>
      </c>
      <c r="Q37" s="27">
        <v>0.13364197694684118</v>
      </c>
      <c r="R37" s="27">
        <v>4.6843516887174697E-2</v>
      </c>
      <c r="S37"/>
      <c r="T37"/>
      <c r="U37"/>
      <c r="W37" s="12"/>
      <c r="X37" s="12"/>
    </row>
    <row r="38" spans="1:24" s="18" customFormat="1" ht="15" customHeight="1">
      <c r="A38" s="73">
        <v>1948</v>
      </c>
      <c r="B38" s="34"/>
      <c r="C38" s="34"/>
      <c r="D38" s="34"/>
      <c r="E38" s="34"/>
      <c r="F38" s="34"/>
      <c r="G38" s="34"/>
      <c r="H38" s="34"/>
      <c r="I38" s="34"/>
      <c r="J38" s="33"/>
      <c r="K38" s="33"/>
      <c r="L38" s="33"/>
      <c r="M38" s="71"/>
      <c r="P38" s="27">
        <v>0.6676269914727968</v>
      </c>
      <c r="Q38" s="27">
        <v>0.13744435793849025</v>
      </c>
      <c r="R38" s="27">
        <v>4.9280654917428446E-2</v>
      </c>
      <c r="S38"/>
      <c r="T38"/>
      <c r="U38"/>
      <c r="W38" s="12"/>
      <c r="X38" s="12"/>
    </row>
    <row r="39" spans="1:24" s="18" customFormat="1" ht="15" customHeight="1">
      <c r="A39" s="73">
        <v>1949</v>
      </c>
      <c r="B39" s="34"/>
      <c r="C39" s="34"/>
      <c r="D39" s="34"/>
      <c r="E39" s="34"/>
      <c r="F39" s="34"/>
      <c r="G39" s="34"/>
      <c r="H39" s="34"/>
      <c r="I39" s="34"/>
      <c r="J39" s="33"/>
      <c r="K39" s="33"/>
      <c r="L39" s="33"/>
      <c r="M39" s="71"/>
      <c r="P39" s="27">
        <v>0.66842136101766414</v>
      </c>
      <c r="Q39" s="27">
        <v>0.13291429030666541</v>
      </c>
      <c r="R39" s="27">
        <v>4.7422153192296181E-2</v>
      </c>
      <c r="S39"/>
      <c r="T39"/>
      <c r="U39"/>
      <c r="W39" s="12"/>
      <c r="X39" s="12"/>
    </row>
    <row r="40" spans="1:24" s="18" customFormat="1" ht="15" customHeight="1">
      <c r="A40" s="73">
        <v>1950</v>
      </c>
      <c r="B40" s="34"/>
      <c r="C40" s="34"/>
      <c r="D40" s="34"/>
      <c r="E40" s="34"/>
      <c r="F40" s="34"/>
      <c r="G40" s="34"/>
      <c r="H40" s="34"/>
      <c r="I40" s="34"/>
      <c r="J40" s="33"/>
      <c r="K40" s="33"/>
      <c r="L40" s="33"/>
      <c r="M40" s="71"/>
      <c r="P40" s="27">
        <v>0.66448955391474385</v>
      </c>
      <c r="Q40" s="27">
        <v>0.14147458613687872</v>
      </c>
      <c r="R40" s="27">
        <v>5.1988710292335608E-2</v>
      </c>
      <c r="S40"/>
      <c r="T40"/>
      <c r="U40"/>
      <c r="W40" s="12"/>
      <c r="X40" s="12"/>
    </row>
    <row r="41" spans="1:24" s="18" customFormat="1" ht="15" customHeight="1">
      <c r="A41" s="73">
        <v>1951</v>
      </c>
      <c r="B41" s="34"/>
      <c r="C41" s="34"/>
      <c r="D41" s="34"/>
      <c r="E41" s="34"/>
      <c r="F41" s="34"/>
      <c r="G41" s="34"/>
      <c r="H41" s="34"/>
      <c r="I41" s="34"/>
      <c r="J41" s="33"/>
      <c r="K41" s="33"/>
      <c r="L41" s="33"/>
      <c r="M41" s="71"/>
      <c r="P41" s="27">
        <v>0.67648478505928678</v>
      </c>
      <c r="Q41" s="27">
        <v>0.13037368085981763</v>
      </c>
      <c r="R41" s="27">
        <v>4.5842623401601813E-2</v>
      </c>
      <c r="S41"/>
      <c r="T41"/>
      <c r="U41"/>
      <c r="W41" s="12"/>
      <c r="X41" s="12"/>
    </row>
    <row r="42" spans="1:24" s="18" customFormat="1" ht="15" customHeight="1">
      <c r="A42" s="73">
        <v>1952</v>
      </c>
      <c r="B42" s="34"/>
      <c r="C42" s="34"/>
      <c r="D42" s="34"/>
      <c r="E42" s="34"/>
      <c r="F42" s="34"/>
      <c r="G42" s="34"/>
      <c r="H42" s="34"/>
      <c r="I42" s="34"/>
      <c r="J42" s="33"/>
      <c r="K42" s="33"/>
      <c r="L42" s="33"/>
      <c r="M42" s="71"/>
      <c r="P42" s="27">
        <v>0.68452747726428975</v>
      </c>
      <c r="Q42" s="27">
        <v>0.12032790108227939</v>
      </c>
      <c r="R42" s="27">
        <v>4.0640270000354049E-2</v>
      </c>
      <c r="S42"/>
      <c r="T42"/>
      <c r="U42"/>
      <c r="W42" s="12"/>
      <c r="X42" s="12"/>
    </row>
    <row r="43" spans="1:24" s="18" customFormat="1" ht="15" customHeight="1">
      <c r="A43" s="73">
        <v>1953</v>
      </c>
      <c r="B43" s="34"/>
      <c r="C43" s="34"/>
      <c r="D43" s="34"/>
      <c r="E43" s="34"/>
      <c r="F43" s="34"/>
      <c r="G43" s="34"/>
      <c r="H43" s="34"/>
      <c r="I43" s="34"/>
      <c r="J43" s="33"/>
      <c r="K43" s="33"/>
      <c r="L43" s="33"/>
      <c r="M43" s="71"/>
      <c r="P43" s="27">
        <v>0.69189751005145483</v>
      </c>
      <c r="Q43" s="27">
        <v>0.11131170886616659</v>
      </c>
      <c r="R43" s="27">
        <v>3.6671258761890979E-2</v>
      </c>
      <c r="S43"/>
      <c r="T43"/>
      <c r="U43"/>
      <c r="W43" s="12"/>
      <c r="X43" s="12"/>
    </row>
    <row r="44" spans="1:24" s="18" customFormat="1" ht="15" customHeight="1">
      <c r="A44" s="73">
        <v>1954</v>
      </c>
      <c r="B44" s="34"/>
      <c r="C44" s="34"/>
      <c r="D44" s="34"/>
      <c r="E44" s="34"/>
      <c r="F44" s="34"/>
      <c r="G44" s="34"/>
      <c r="H44" s="34"/>
      <c r="I44" s="34"/>
      <c r="J44" s="33"/>
      <c r="K44" s="33"/>
      <c r="L44" s="33"/>
      <c r="M44" s="71"/>
      <c r="P44" s="27">
        <v>0.68274925989868995</v>
      </c>
      <c r="Q44" s="27">
        <v>0.11774391599481364</v>
      </c>
      <c r="R44" s="27">
        <v>3.9413432757310705E-2</v>
      </c>
      <c r="S44"/>
      <c r="T44"/>
      <c r="U44"/>
      <c r="W44" s="12"/>
      <c r="X44" s="12"/>
    </row>
    <row r="45" spans="1:24" s="18" customFormat="1" ht="15" customHeight="1">
      <c r="A45" s="73">
        <v>1955</v>
      </c>
      <c r="B45" s="34"/>
      <c r="C45" s="34"/>
      <c r="D45" s="34"/>
      <c r="E45" s="34"/>
      <c r="F45" s="34"/>
      <c r="G45" s="34"/>
      <c r="H45" s="34"/>
      <c r="I45" s="34"/>
      <c r="J45" s="33"/>
      <c r="K45" s="33"/>
      <c r="L45" s="33"/>
      <c r="M45" s="71"/>
      <c r="P45" s="27">
        <v>0.68291735128679587</v>
      </c>
      <c r="Q45" s="27">
        <v>0.11784666037361256</v>
      </c>
      <c r="R45" s="27">
        <v>3.9931096189122717E-2</v>
      </c>
      <c r="S45"/>
      <c r="T45"/>
      <c r="U45"/>
      <c r="W45" s="12"/>
      <c r="X45" s="12"/>
    </row>
    <row r="46" spans="1:24" s="18" customFormat="1" ht="15" customHeight="1">
      <c r="A46" s="73">
        <v>1956</v>
      </c>
      <c r="B46" s="34"/>
      <c r="C46" s="34"/>
      <c r="D46" s="34"/>
      <c r="E46" s="34"/>
      <c r="F46" s="34"/>
      <c r="G46" s="34"/>
      <c r="H46" s="34"/>
      <c r="I46" s="34"/>
      <c r="J46" s="33"/>
      <c r="K46" s="33"/>
      <c r="L46" s="33"/>
      <c r="M46" s="71"/>
      <c r="P46" s="27">
        <v>0.68564087113448546</v>
      </c>
      <c r="Q46" s="27">
        <v>0.1149888754666855</v>
      </c>
      <c r="R46" s="27">
        <v>3.7971747891016851E-2</v>
      </c>
      <c r="S46"/>
      <c r="T46"/>
      <c r="U46"/>
      <c r="W46" s="12"/>
      <c r="X46" s="12"/>
    </row>
    <row r="47" spans="1:24" s="18" customFormat="1" ht="15" customHeight="1">
      <c r="A47" s="73">
        <v>1957</v>
      </c>
      <c r="B47" s="34"/>
      <c r="C47" s="34"/>
      <c r="D47" s="34"/>
      <c r="E47" s="34"/>
      <c r="F47" s="34"/>
      <c r="G47" s="34"/>
      <c r="H47" s="34"/>
      <c r="I47" s="34"/>
      <c r="J47" s="33"/>
      <c r="K47" s="33"/>
      <c r="L47" s="33"/>
      <c r="M47" s="71"/>
      <c r="P47" s="27">
        <v>0.68769725678642368</v>
      </c>
      <c r="Q47" s="27">
        <v>0.11183602750912672</v>
      </c>
      <c r="R47" s="27">
        <v>3.6207209084629481E-2</v>
      </c>
      <c r="S47"/>
      <c r="T47"/>
      <c r="U47"/>
      <c r="W47" s="12"/>
      <c r="X47" s="12"/>
    </row>
    <row r="48" spans="1:24" s="18" customFormat="1" ht="15" customHeight="1">
      <c r="A48" s="73">
        <v>1958</v>
      </c>
      <c r="B48" s="34"/>
      <c r="C48" s="34"/>
      <c r="D48" s="34"/>
      <c r="E48" s="34"/>
      <c r="F48" s="34"/>
      <c r="G48" s="34"/>
      <c r="H48" s="34"/>
      <c r="I48" s="34"/>
      <c r="J48" s="33"/>
      <c r="K48" s="33"/>
      <c r="L48" s="33"/>
      <c r="M48" s="71"/>
      <c r="P48" s="27">
        <v>0.68342707839916284</v>
      </c>
      <c r="Q48" s="27">
        <v>0.11103509157771362</v>
      </c>
      <c r="R48" s="27">
        <v>3.5797805504511393E-2</v>
      </c>
      <c r="S48"/>
      <c r="T48"/>
      <c r="U48"/>
      <c r="W48" s="12"/>
      <c r="X48" s="12"/>
    </row>
    <row r="49" spans="1:24" s="18" customFormat="1" ht="15" customHeight="1">
      <c r="A49" s="73">
        <v>1959</v>
      </c>
      <c r="B49" s="34"/>
      <c r="C49" s="34"/>
      <c r="D49" s="34"/>
      <c r="E49" s="34"/>
      <c r="F49" s="34"/>
      <c r="G49" s="34"/>
      <c r="H49" s="34"/>
      <c r="I49" s="34"/>
      <c r="J49" s="33"/>
      <c r="K49" s="33"/>
      <c r="L49" s="33"/>
      <c r="M49" s="71"/>
      <c r="P49" s="27">
        <v>0.68252418698450112</v>
      </c>
      <c r="Q49" s="27">
        <v>0.11273297244457944</v>
      </c>
      <c r="R49" s="27">
        <v>3.6219787287814373E-2</v>
      </c>
      <c r="S49"/>
      <c r="T49"/>
      <c r="U49"/>
      <c r="W49" s="12"/>
      <c r="X49" s="12"/>
    </row>
    <row r="50" spans="1:24">
      <c r="A50" s="9">
        <v>1960</v>
      </c>
      <c r="P50" s="27">
        <v>0.68613692563389406</v>
      </c>
      <c r="Q50" s="27">
        <v>0.1070018556053295</v>
      </c>
      <c r="R50" s="27">
        <v>3.4346157857568095E-2</v>
      </c>
      <c r="W50" s="12"/>
      <c r="X50" s="12"/>
    </row>
    <row r="51" spans="1:24">
      <c r="A51" s="9">
        <v>1961</v>
      </c>
      <c r="P51" s="27">
        <v>0.68244965328139373</v>
      </c>
      <c r="Q51" s="27">
        <v>0.10977870553805316</v>
      </c>
      <c r="R51" s="27">
        <v>3.6117431404319854E-2</v>
      </c>
      <c r="W51" s="12"/>
      <c r="X51" s="12"/>
    </row>
    <row r="52" spans="1:24">
      <c r="A52" s="9">
        <v>1962</v>
      </c>
      <c r="B52" s="28">
        <v>0.30618016529640468</v>
      </c>
      <c r="C52" s="28">
        <v>0.11360427224333819</v>
      </c>
      <c r="D52" s="28">
        <v>0.37690133715846896</v>
      </c>
      <c r="E52" s="28">
        <v>0.40406262972848961</v>
      </c>
      <c r="F52" s="28">
        <v>0.41950073461811499</v>
      </c>
      <c r="G52" s="28">
        <v>0.43425991368491901</v>
      </c>
      <c r="H52" s="28">
        <v>0.46447967522707956</v>
      </c>
      <c r="I52" s="28">
        <v>0.50882191884330041</v>
      </c>
      <c r="J52" s="28">
        <v>0.3482258360187504</v>
      </c>
      <c r="K52" s="28">
        <v>0.39624648871790513</v>
      </c>
      <c r="L52" s="28">
        <v>0.36298502482094924</v>
      </c>
      <c r="M52" s="28">
        <v>9.2872400283813494E-2</v>
      </c>
      <c r="P52" s="28">
        <v>0.68368999999999991</v>
      </c>
      <c r="Q52" s="28">
        <v>0.10590000000000001</v>
      </c>
      <c r="R52" s="28">
        <v>3.3210000000000003E-2</v>
      </c>
      <c r="S52" s="28">
        <v>0.82814677346156884</v>
      </c>
      <c r="T52" s="28">
        <v>3.3327510087053425E-2</v>
      </c>
      <c r="U52" s="28">
        <v>4.6743021278989362E-3</v>
      </c>
      <c r="W52" s="12"/>
      <c r="X52" s="12"/>
    </row>
    <row r="53" spans="1:24">
      <c r="A53" s="9">
        <v>1963</v>
      </c>
      <c r="B53" s="28">
        <v>0.31535282782223739</v>
      </c>
      <c r="C53" s="28">
        <v>0.11660179605465965</v>
      </c>
      <c r="D53" s="28">
        <v>0.38947500855115164</v>
      </c>
      <c r="E53" s="28">
        <v>0.41439066355510878</v>
      </c>
      <c r="F53" s="28">
        <v>0.42786511491263424</v>
      </c>
      <c r="G53" s="28">
        <v>0.44112973695768937</v>
      </c>
      <c r="H53" s="28">
        <v>0.47339503310556241</v>
      </c>
      <c r="I53" s="28">
        <v>0.50366166048777616</v>
      </c>
      <c r="J53" s="28">
        <v>0.36412924212274639</v>
      </c>
      <c r="K53" s="28">
        <v>0.40432838178953362</v>
      </c>
      <c r="L53" s="28">
        <v>0.3763194503413797</v>
      </c>
      <c r="M53" s="28">
        <v>9.3597126007080089E-2</v>
      </c>
      <c r="P53" s="28">
        <v>0.68369999999999997</v>
      </c>
      <c r="Q53" s="28">
        <v>0.10624</v>
      </c>
      <c r="R53" s="28">
        <v>3.3665E-2</v>
      </c>
      <c r="S53" s="28">
        <v>0.83048656859639736</v>
      </c>
      <c r="T53" s="28">
        <v>3.3021094829616376E-2</v>
      </c>
      <c r="U53" s="28">
        <v>4.7176962227434725E-3</v>
      </c>
      <c r="W53" s="12"/>
      <c r="X53" s="12"/>
    </row>
    <row r="54" spans="1:24">
      <c r="A54" s="9">
        <v>1964</v>
      </c>
      <c r="B54" s="28">
        <v>0.3245254903480701</v>
      </c>
      <c r="C54" s="28">
        <v>0.11959931986598109</v>
      </c>
      <c r="D54" s="28">
        <v>0.40204867994383431</v>
      </c>
      <c r="E54" s="28">
        <v>0.42471869738172802</v>
      </c>
      <c r="F54" s="28">
        <v>0.43622949520715354</v>
      </c>
      <c r="G54" s="28">
        <v>0.44799956023045973</v>
      </c>
      <c r="H54" s="28">
        <v>0.48231039098404527</v>
      </c>
      <c r="I54" s="28">
        <v>0.49850140213225203</v>
      </c>
      <c r="J54" s="28">
        <v>0.37992283725785098</v>
      </c>
      <c r="K54" s="28">
        <v>0.4124104221934658</v>
      </c>
      <c r="L54" s="28">
        <v>0.3896398892982863</v>
      </c>
      <c r="M54" s="28">
        <v>9.4265546798706107E-2</v>
      </c>
      <c r="P54" s="28">
        <v>0.68371000000000004</v>
      </c>
      <c r="Q54" s="28">
        <v>0.10658000000000001</v>
      </c>
      <c r="R54" s="28">
        <v>3.4120000000000004E-2</v>
      </c>
      <c r="S54" s="28">
        <v>0.83314382313119217</v>
      </c>
      <c r="T54" s="28">
        <v>3.2650416689688329E-2</v>
      </c>
      <c r="U54" s="28">
        <v>4.7520639172236485E-3</v>
      </c>
      <c r="W54" s="12"/>
      <c r="X54" s="12"/>
    </row>
    <row r="55" spans="1:24">
      <c r="A55" s="9">
        <v>1965</v>
      </c>
      <c r="B55" s="28">
        <v>0.32991211230352757</v>
      </c>
      <c r="C55" s="28">
        <v>0.12880362501333087</v>
      </c>
      <c r="D55" s="28">
        <v>0.40818827556228665</v>
      </c>
      <c r="E55" s="28">
        <v>0.42845265926166348</v>
      </c>
      <c r="F55" s="28">
        <v>0.43411418178159622</v>
      </c>
      <c r="G55" s="28">
        <v>0.44131030807722993</v>
      </c>
      <c r="H55" s="28">
        <v>0.46739872183099296</v>
      </c>
      <c r="I55" s="28">
        <v>0.48277315646942764</v>
      </c>
      <c r="J55" s="28">
        <v>0.39131585569648752</v>
      </c>
      <c r="K55" s="28">
        <v>0.41638245280862152</v>
      </c>
      <c r="L55" s="28">
        <v>0.3987868866959931</v>
      </c>
      <c r="M55" s="28">
        <v>9.4846019744873E-2</v>
      </c>
      <c r="P55" s="28">
        <v>0.68834499999999998</v>
      </c>
      <c r="Q55" s="28">
        <v>0.10661000000000001</v>
      </c>
      <c r="R55" s="28">
        <v>3.4710000000000005E-2</v>
      </c>
      <c r="S55" s="28">
        <v>0.8370170915212618</v>
      </c>
      <c r="T55" s="28">
        <v>3.3010973832332396E-2</v>
      </c>
      <c r="U55" s="28">
        <v>4.8974497820155893E-3</v>
      </c>
      <c r="W55" s="12"/>
      <c r="X55" s="12"/>
    </row>
    <row r="56" spans="1:24">
      <c r="A56" s="9">
        <v>1966</v>
      </c>
      <c r="B56" s="28">
        <v>0.33529873425898504</v>
      </c>
      <c r="C56" s="28">
        <v>0.13800793016068066</v>
      </c>
      <c r="D56" s="28">
        <v>0.41432787118073899</v>
      </c>
      <c r="E56" s="28">
        <v>0.43218662114159895</v>
      </c>
      <c r="F56" s="28">
        <v>0.43199886835603885</v>
      </c>
      <c r="G56" s="28">
        <v>0.43462105592400019</v>
      </c>
      <c r="H56" s="28">
        <v>0.4524870526779407</v>
      </c>
      <c r="I56" s="28">
        <v>0.46704491080660326</v>
      </c>
      <c r="J56" s="28">
        <v>0.40276516038880372</v>
      </c>
      <c r="K56" s="28">
        <v>0.42075051929144053</v>
      </c>
      <c r="L56" s="28">
        <v>0.40810630588746094</v>
      </c>
      <c r="M56" s="28">
        <v>9.5323352813720702E-2</v>
      </c>
      <c r="P56" s="28">
        <v>0.69297999999999993</v>
      </c>
      <c r="Q56" s="28">
        <v>0.10664000000000001</v>
      </c>
      <c r="R56" s="28">
        <v>3.5300000000000005E-2</v>
      </c>
      <c r="S56" s="28">
        <v>0.84367130670535884</v>
      </c>
      <c r="T56" s="28">
        <v>3.2791744024707192E-2</v>
      </c>
      <c r="U56" s="28">
        <v>4.9575130534500276E-3</v>
      </c>
      <c r="W56" s="12"/>
      <c r="X56" s="12"/>
    </row>
    <row r="57" spans="1:24">
      <c r="A57" s="9">
        <v>1967</v>
      </c>
      <c r="B57" s="28">
        <v>0.31287329679140846</v>
      </c>
      <c r="C57" s="28">
        <v>0.12366490742575927</v>
      </c>
      <c r="D57" s="28">
        <v>0.39408782941268505</v>
      </c>
      <c r="E57" s="28">
        <v>0.4115776682984103</v>
      </c>
      <c r="F57" s="28">
        <v>0.41287846201792644</v>
      </c>
      <c r="G57" s="28">
        <v>0.43227990306871245</v>
      </c>
      <c r="H57" s="28">
        <v>0.45719226646497452</v>
      </c>
      <c r="I57" s="28">
        <v>0.46408052167558878</v>
      </c>
      <c r="J57" s="28">
        <v>0.3819475777437305</v>
      </c>
      <c r="K57" s="28">
        <v>0.39021665186860388</v>
      </c>
      <c r="L57" s="28">
        <v>0.38442384560801524</v>
      </c>
      <c r="M57" s="28">
        <v>9.5738906860351594E-2</v>
      </c>
      <c r="P57" s="28">
        <v>0.69852999999999998</v>
      </c>
      <c r="Q57" s="28">
        <v>0.10318000000000001</v>
      </c>
      <c r="R57" s="28">
        <v>3.1800000000000002E-2</v>
      </c>
      <c r="S57" s="28">
        <v>0.83844124220779626</v>
      </c>
      <c r="T57" s="28">
        <v>3.5217598228408045E-2</v>
      </c>
      <c r="U57" s="28">
        <v>5.2642149818248191E-3</v>
      </c>
      <c r="W57" s="12"/>
      <c r="X57" s="12"/>
    </row>
    <row r="58" spans="1:24">
      <c r="A58" s="9">
        <v>1968</v>
      </c>
      <c r="B58" s="28">
        <v>0.31779902103859059</v>
      </c>
      <c r="C58" s="28">
        <v>0.1422259413419466</v>
      </c>
      <c r="D58" s="28">
        <v>0.3880302268260668</v>
      </c>
      <c r="E58" s="28">
        <v>0.40158733236040028</v>
      </c>
      <c r="F58" s="28">
        <v>0.4160474922751734</v>
      </c>
      <c r="G58" s="28">
        <v>0.43188128270036452</v>
      </c>
      <c r="H58" s="28">
        <v>0.45000150063840239</v>
      </c>
      <c r="I58" s="28">
        <v>0.42415532136968964</v>
      </c>
      <c r="J58" s="28">
        <v>0.36884906252130095</v>
      </c>
      <c r="K58" s="28">
        <v>0.39784203888254144</v>
      </c>
      <c r="L58" s="28">
        <v>0.37778690556888439</v>
      </c>
      <c r="M58" s="28">
        <v>9.6184215545654303E-2</v>
      </c>
      <c r="P58" s="28">
        <v>0.70093000000000005</v>
      </c>
      <c r="Q58" s="28">
        <v>0.10092000000000001</v>
      </c>
      <c r="R58" s="28">
        <v>3.1020000000000002E-2</v>
      </c>
      <c r="S58" s="28">
        <v>0.83927654554234055</v>
      </c>
      <c r="T58" s="28">
        <v>3.3962474469205993E-2</v>
      </c>
      <c r="U58" s="28">
        <v>4.8256269076384336E-3</v>
      </c>
      <c r="W58" s="12"/>
      <c r="X58" s="12"/>
    </row>
    <row r="59" spans="1:24">
      <c r="A59" s="9">
        <v>1969</v>
      </c>
      <c r="B59" s="28">
        <v>0.3111407430861437</v>
      </c>
      <c r="C59" s="28">
        <v>0.15030814930259578</v>
      </c>
      <c r="D59" s="28">
        <v>0.38406239440679146</v>
      </c>
      <c r="E59" s="28">
        <v>0.38992753413079545</v>
      </c>
      <c r="F59" s="28">
        <v>0.39574426863749063</v>
      </c>
      <c r="G59" s="28">
        <v>0.40715591376985977</v>
      </c>
      <c r="H59" s="28">
        <v>0.41463793578192176</v>
      </c>
      <c r="I59" s="28">
        <v>0.41975856359172031</v>
      </c>
      <c r="J59" s="28">
        <v>0.37635100754840373</v>
      </c>
      <c r="K59" s="28">
        <v>0.38520908045437391</v>
      </c>
      <c r="L59" s="28">
        <v>0.37898765795370976</v>
      </c>
      <c r="M59" s="28">
        <v>9.6778879165649395E-2</v>
      </c>
      <c r="P59" s="28">
        <v>0.71533999999999998</v>
      </c>
      <c r="Q59" s="28">
        <v>9.5230000000000009E-2</v>
      </c>
      <c r="R59" s="28">
        <v>2.9740000000000003E-2</v>
      </c>
      <c r="S59" s="28">
        <v>0.84305116406876945</v>
      </c>
      <c r="T59" s="28">
        <v>3.3973720064244151E-2</v>
      </c>
      <c r="U59" s="28">
        <v>4.9651924716248063E-3</v>
      </c>
      <c r="W59" s="12"/>
      <c r="X59" s="12"/>
    </row>
    <row r="60" spans="1:24">
      <c r="A60" s="9">
        <v>1970</v>
      </c>
      <c r="B60" s="28">
        <v>0.33147613681050953</v>
      </c>
      <c r="C60" s="28">
        <v>0.1372473229004636</v>
      </c>
      <c r="D60" s="28">
        <v>0.41268694543900736</v>
      </c>
      <c r="E60" s="28">
        <v>0.42949315124370119</v>
      </c>
      <c r="F60" s="28">
        <v>0.41349239281324063</v>
      </c>
      <c r="G60" s="28">
        <v>0.43380403616225921</v>
      </c>
      <c r="H60" s="28">
        <v>0.45453283966601132</v>
      </c>
      <c r="I60" s="28">
        <v>0.4473215597539445</v>
      </c>
      <c r="J60" s="28">
        <v>0.41216411667121527</v>
      </c>
      <c r="K60" s="28">
        <v>0.39201813611240172</v>
      </c>
      <c r="L60" s="28">
        <v>0.40614436623011052</v>
      </c>
      <c r="M60" s="28">
        <v>9.7603359222412089E-2</v>
      </c>
      <c r="P60" s="28">
        <v>0.71943999999999997</v>
      </c>
      <c r="Q60" s="28">
        <v>8.9890000000000012E-2</v>
      </c>
      <c r="R60" s="28">
        <v>2.6760000000000003E-2</v>
      </c>
      <c r="S60" s="28">
        <v>0.83913141215979259</v>
      </c>
      <c r="T60" s="28">
        <v>3.532362709064342E-2</v>
      </c>
      <c r="U60" s="28">
        <v>5.27910791805498E-3</v>
      </c>
      <c r="W60" s="12"/>
      <c r="X60" s="12"/>
    </row>
    <row r="61" spans="1:24">
      <c r="A61" s="9">
        <v>1971</v>
      </c>
      <c r="B61" s="28">
        <v>0.30627785210216624</v>
      </c>
      <c r="C61" s="28">
        <v>0.12338478379528539</v>
      </c>
      <c r="D61" s="28">
        <v>0.38703558660905818</v>
      </c>
      <c r="E61" s="28">
        <v>0.40228634159696425</v>
      </c>
      <c r="F61" s="28">
        <v>0.40742731376605301</v>
      </c>
      <c r="G61" s="28">
        <v>0.42809522131039296</v>
      </c>
      <c r="H61" s="28">
        <v>0.45098144589273653</v>
      </c>
      <c r="I61" s="28">
        <v>0.44595421182233397</v>
      </c>
      <c r="J61" s="28">
        <v>0.37420723488876723</v>
      </c>
      <c r="K61" s="28">
        <v>0.38481672271548434</v>
      </c>
      <c r="L61" s="28">
        <v>0.37731415271888902</v>
      </c>
      <c r="M61" s="28">
        <v>9.8676786422729493E-2</v>
      </c>
      <c r="P61" s="28">
        <v>0.71083999999999992</v>
      </c>
      <c r="Q61" s="28">
        <v>9.2530000000000001E-2</v>
      </c>
      <c r="R61" s="28">
        <v>2.7770000000000003E-2</v>
      </c>
      <c r="S61" s="28">
        <v>0.83087277827793637</v>
      </c>
      <c r="T61" s="28">
        <v>3.6620788999532791E-2</v>
      </c>
      <c r="U61" s="28">
        <v>5.6515127660178629E-3</v>
      </c>
      <c r="W61" s="12"/>
      <c r="X61" s="12"/>
    </row>
    <row r="62" spans="1:24">
      <c r="A62" s="9">
        <v>1972</v>
      </c>
      <c r="B62" s="28">
        <v>0.31745743258531434</v>
      </c>
      <c r="C62" s="28">
        <v>0.13402166795942611</v>
      </c>
      <c r="D62" s="28">
        <v>0.39630527601644827</v>
      </c>
      <c r="E62" s="28">
        <v>0.4156176638751658</v>
      </c>
      <c r="F62" s="28">
        <v>0.41928350512141516</v>
      </c>
      <c r="G62" s="28">
        <v>0.4308737946759178</v>
      </c>
      <c r="H62" s="28">
        <v>0.44775999756821872</v>
      </c>
      <c r="I62" s="28">
        <v>0.45107519275872399</v>
      </c>
      <c r="J62" s="28">
        <v>0.38219967821900269</v>
      </c>
      <c r="K62" s="28">
        <v>0.40530643762122009</v>
      </c>
      <c r="L62" s="28">
        <v>0.38893912996040952</v>
      </c>
      <c r="M62" s="28">
        <v>9.9964733123779292E-2</v>
      </c>
      <c r="P62" s="28">
        <v>0.70815000000000006</v>
      </c>
      <c r="Q62" s="28">
        <v>9.1830000000000009E-2</v>
      </c>
      <c r="R62" s="28">
        <v>2.6560000000000004E-2</v>
      </c>
      <c r="S62" s="28">
        <v>0.83092218582219601</v>
      </c>
      <c r="T62" s="28">
        <v>3.6366289279425382E-2</v>
      </c>
      <c r="U62" s="28">
        <v>5.5058053349619548E-3</v>
      </c>
      <c r="W62" s="12"/>
      <c r="X62" s="12"/>
    </row>
    <row r="63" spans="1:24">
      <c r="A63" s="9">
        <v>1973</v>
      </c>
      <c r="B63" s="28">
        <v>0.31046026728188336</v>
      </c>
      <c r="C63" s="28">
        <v>0.14602338798639319</v>
      </c>
      <c r="D63" s="28">
        <v>0.3842818025223278</v>
      </c>
      <c r="E63" s="28">
        <v>0.39162570015914094</v>
      </c>
      <c r="F63" s="28">
        <v>0.4145384752666143</v>
      </c>
      <c r="G63" s="28">
        <v>0.43499621297379187</v>
      </c>
      <c r="H63" s="28">
        <v>0.42676297550887621</v>
      </c>
      <c r="I63" s="28">
        <v>0.44300268105066237</v>
      </c>
      <c r="J63" s="28">
        <v>0.36726946067845767</v>
      </c>
      <c r="K63" s="28">
        <v>0.40877005731122679</v>
      </c>
      <c r="L63" s="28">
        <v>0.37874085553633341</v>
      </c>
      <c r="M63" s="28">
        <v>0.10142478942871101</v>
      </c>
      <c r="P63" s="28">
        <v>0.70165</v>
      </c>
      <c r="Q63" s="28">
        <v>8.9330000000000007E-2</v>
      </c>
      <c r="R63" s="28">
        <v>2.6080000000000002E-2</v>
      </c>
      <c r="S63" s="28">
        <v>0.82074252159509542</v>
      </c>
      <c r="T63" s="28">
        <v>3.7419553146153035E-2</v>
      </c>
      <c r="U63" s="28">
        <v>6.491146974332669E-3</v>
      </c>
      <c r="W63" s="12"/>
      <c r="X63" s="12"/>
    </row>
    <row r="64" spans="1:24">
      <c r="A64" s="9">
        <v>1974</v>
      </c>
      <c r="B64" s="28">
        <v>0.30028082243665166</v>
      </c>
      <c r="C64" s="28">
        <v>0.14763916074371577</v>
      </c>
      <c r="D64" s="28">
        <v>0.37196748336178259</v>
      </c>
      <c r="E64" s="28">
        <v>0.38414093365161744</v>
      </c>
      <c r="F64" s="28">
        <v>0.39691036776609379</v>
      </c>
      <c r="G64" s="28">
        <v>0.40492113958824061</v>
      </c>
      <c r="H64" s="28">
        <v>0.41107044890076327</v>
      </c>
      <c r="I64" s="28">
        <v>0.44015093578701575</v>
      </c>
      <c r="J64" s="28">
        <v>0.35775187791953994</v>
      </c>
      <c r="K64" s="28">
        <v>0.39025580738885418</v>
      </c>
      <c r="L64" s="28">
        <v>0.36683322491308396</v>
      </c>
      <c r="M64" s="28">
        <v>0.102992820739746</v>
      </c>
      <c r="P64" s="28">
        <v>0.71092</v>
      </c>
      <c r="Q64" s="28">
        <v>8.9710000000000012E-2</v>
      </c>
      <c r="R64" s="28">
        <v>2.7000000000000003E-2</v>
      </c>
      <c r="S64" s="28">
        <v>0.82197812496442224</v>
      </c>
      <c r="T64" s="28">
        <v>4.134466707752011E-2</v>
      </c>
      <c r="U64" s="28">
        <v>8.3869534187013157E-3</v>
      </c>
      <c r="W64" s="12"/>
      <c r="X64" s="12"/>
    </row>
    <row r="65" spans="1:24">
      <c r="A65" s="9">
        <v>1975</v>
      </c>
      <c r="B65" s="28">
        <v>0.30743405531744894</v>
      </c>
      <c r="C65" s="28">
        <v>0.14942362466833389</v>
      </c>
      <c r="D65" s="28">
        <v>0.37900030442693639</v>
      </c>
      <c r="E65" s="28">
        <v>0.38777080726345897</v>
      </c>
      <c r="F65" s="28">
        <v>0.40044197319857</v>
      </c>
      <c r="G65" s="28">
        <v>0.41607935020215336</v>
      </c>
      <c r="H65" s="28">
        <v>0.44327799953620917</v>
      </c>
      <c r="I65" s="28">
        <v>0.4580314182010895</v>
      </c>
      <c r="J65" s="28">
        <v>0.36681672857932263</v>
      </c>
      <c r="K65" s="28">
        <v>0.38143015500104444</v>
      </c>
      <c r="L65" s="28">
        <v>0.37094368658694687</v>
      </c>
      <c r="M65" s="28">
        <v>0.10461589813232401</v>
      </c>
      <c r="P65" s="28">
        <v>0.70421</v>
      </c>
      <c r="Q65" s="28">
        <v>9.1870000000000007E-2</v>
      </c>
      <c r="R65" s="28">
        <v>2.7250000000000003E-2</v>
      </c>
      <c r="S65" s="28">
        <v>0.81944840941260666</v>
      </c>
      <c r="T65" s="28">
        <v>4.3503041659217222E-2</v>
      </c>
      <c r="U65" s="28">
        <v>8.9012353190634167E-3</v>
      </c>
      <c r="W65" s="12"/>
      <c r="X65" s="12"/>
    </row>
    <row r="66" spans="1:24">
      <c r="A66" s="9">
        <v>1976</v>
      </c>
      <c r="B66" s="28">
        <v>0.29421173877135248</v>
      </c>
      <c r="C66" s="28">
        <v>0.15183678029932685</v>
      </c>
      <c r="D66" s="28">
        <v>0.36423520459706205</v>
      </c>
      <c r="E66" s="28">
        <v>0.37300545484011249</v>
      </c>
      <c r="F66" s="28">
        <v>0.37888997552660514</v>
      </c>
      <c r="G66" s="28">
        <v>0.39547791884008554</v>
      </c>
      <c r="H66" s="28">
        <v>0.41726425243236015</v>
      </c>
      <c r="I66" s="28">
        <v>0.43268738304893362</v>
      </c>
      <c r="J66" s="28">
        <v>0.35646560435283142</v>
      </c>
      <c r="K66" s="28">
        <v>0.36194190644766078</v>
      </c>
      <c r="L66" s="28">
        <v>0.3579380462379016</v>
      </c>
      <c r="M66" s="28">
        <v>0.106286649703979</v>
      </c>
      <c r="P66" s="28">
        <v>0.70387</v>
      </c>
      <c r="Q66" s="28">
        <v>9.036000000000001E-2</v>
      </c>
      <c r="R66" s="28">
        <v>2.6590000000000003E-2</v>
      </c>
      <c r="S66" s="28">
        <v>0.82087456162272665</v>
      </c>
      <c r="T66" s="28">
        <v>4.2316330625823767E-2</v>
      </c>
      <c r="U66" s="28">
        <v>8.4221823090231771E-3</v>
      </c>
      <c r="W66" s="12"/>
      <c r="X66" s="12"/>
    </row>
    <row r="67" spans="1:24">
      <c r="A67" s="9">
        <v>1977</v>
      </c>
      <c r="B67" s="28">
        <v>0.29634482803246354</v>
      </c>
      <c r="C67" s="28">
        <v>0.1550400501213344</v>
      </c>
      <c r="D67" s="28">
        <v>0.36344527848606634</v>
      </c>
      <c r="E67" s="28">
        <v>0.37577399764243341</v>
      </c>
      <c r="F67" s="28">
        <v>0.39978553352491708</v>
      </c>
      <c r="G67" s="28">
        <v>0.39753958491606867</v>
      </c>
      <c r="H67" s="28">
        <v>0.40562872461940824</v>
      </c>
      <c r="I67" s="28">
        <v>0.42349763538312063</v>
      </c>
      <c r="J67" s="28">
        <v>0.34337191368327596</v>
      </c>
      <c r="K67" s="28">
        <v>0.3972006248061522</v>
      </c>
      <c r="L67" s="28">
        <v>0.35827777946472378</v>
      </c>
      <c r="M67" s="28">
        <v>0.107998924255371</v>
      </c>
      <c r="P67" s="28">
        <v>0.69701999999999997</v>
      </c>
      <c r="Q67" s="28">
        <v>9.1910000000000006E-2</v>
      </c>
      <c r="R67" s="28">
        <v>2.7550000000000002E-2</v>
      </c>
      <c r="S67" s="28">
        <v>0.81623401650516292</v>
      </c>
      <c r="T67" s="28">
        <v>4.1977066909855164E-2</v>
      </c>
      <c r="U67" s="28">
        <v>8.6590624475378578E-3</v>
      </c>
      <c r="W67" s="12"/>
      <c r="X67" s="12"/>
    </row>
    <row r="68" spans="1:24">
      <c r="A68" s="9">
        <v>1978</v>
      </c>
      <c r="B68" s="28">
        <v>0.28293025153764623</v>
      </c>
      <c r="C68" s="28">
        <v>0.15752908927414322</v>
      </c>
      <c r="D68" s="28">
        <v>0.34797651007282265</v>
      </c>
      <c r="E68" s="28">
        <v>0.36397937028665761</v>
      </c>
      <c r="F68" s="28">
        <v>0.37783056712948732</v>
      </c>
      <c r="G68" s="28">
        <v>0.38064740745429715</v>
      </c>
      <c r="H68" s="28">
        <v>0.38712910354210484</v>
      </c>
      <c r="I68" s="28">
        <v>0.41578435323030888</v>
      </c>
      <c r="J68" s="28">
        <v>0.33235277791348</v>
      </c>
      <c r="K68" s="28">
        <v>0.3736866860084318</v>
      </c>
      <c r="L68" s="28">
        <v>0.34333892291907064</v>
      </c>
      <c r="M68" s="28">
        <v>0.109703798294067</v>
      </c>
      <c r="P68" s="28">
        <v>0.69907999999999992</v>
      </c>
      <c r="Q68" s="28">
        <v>9.0960000000000013E-2</v>
      </c>
      <c r="R68" s="28">
        <v>2.7900000000000001E-2</v>
      </c>
      <c r="S68" s="28">
        <v>0.81488230607710221</v>
      </c>
      <c r="T68" s="28">
        <v>4.2814134248787751E-2</v>
      </c>
      <c r="U68" s="28">
        <v>9.3659966904307244E-3</v>
      </c>
      <c r="W68" s="12"/>
      <c r="X68" s="12"/>
    </row>
    <row r="69" spans="1:24">
      <c r="A69" s="9">
        <v>1979</v>
      </c>
      <c r="B69" s="28">
        <v>0.28129778702337666</v>
      </c>
      <c r="C69" s="28">
        <v>0.15865113048183616</v>
      </c>
      <c r="D69" s="28">
        <v>0.34077864829800436</v>
      </c>
      <c r="E69" s="28">
        <v>0.352029081321939</v>
      </c>
      <c r="F69" s="28">
        <v>0.37042475755399196</v>
      </c>
      <c r="G69" s="28">
        <v>0.38154592091272416</v>
      </c>
      <c r="H69" s="28">
        <v>0.39706465725539769</v>
      </c>
      <c r="I69" s="28">
        <v>0.43772784849709656</v>
      </c>
      <c r="J69" s="28">
        <v>0.32400679522487547</v>
      </c>
      <c r="K69" s="28">
        <v>0.35766283838920193</v>
      </c>
      <c r="L69" s="28">
        <v>0.33331847576572871</v>
      </c>
      <c r="M69" s="28">
        <v>0.111344938278198</v>
      </c>
      <c r="P69" s="28">
        <v>0.69426999999999994</v>
      </c>
      <c r="Q69" s="28">
        <v>9.6540000000000015E-2</v>
      </c>
      <c r="R69" s="28">
        <v>3.141E-2</v>
      </c>
      <c r="S69" s="28">
        <v>0.80741016386786602</v>
      </c>
      <c r="T69" s="28">
        <v>4.7509340861366912E-2</v>
      </c>
      <c r="U69" s="28">
        <v>1.1210357427871135E-2</v>
      </c>
      <c r="W69" s="12"/>
      <c r="X69" s="12"/>
    </row>
    <row r="70" spans="1:24">
      <c r="A70" s="9">
        <v>1980</v>
      </c>
      <c r="B70" s="28">
        <v>0.28517376692828372</v>
      </c>
      <c r="C70" s="28">
        <v>0.16291599993879771</v>
      </c>
      <c r="D70" s="28">
        <v>0.34525124552006531</v>
      </c>
      <c r="E70" s="28">
        <v>0.35785940235718594</v>
      </c>
      <c r="F70" s="28">
        <v>0.38188706628489177</v>
      </c>
      <c r="G70" s="28">
        <v>0.38471600964152064</v>
      </c>
      <c r="H70" s="28">
        <v>0.39889891934555116</v>
      </c>
      <c r="I70" s="28">
        <v>0.42156120394476304</v>
      </c>
      <c r="J70" s="28">
        <v>0.32441055017227405</v>
      </c>
      <c r="K70" s="28">
        <v>0.37352914141701848</v>
      </c>
      <c r="L70" s="28">
        <v>0.33797340050971914</v>
      </c>
      <c r="M70" s="28">
        <v>0.112883958816528</v>
      </c>
      <c r="P70" s="28">
        <v>0.69937000000000005</v>
      </c>
      <c r="Q70" s="28">
        <v>9.1420000000000001E-2</v>
      </c>
      <c r="R70" s="28">
        <v>2.9350000000000001E-2</v>
      </c>
      <c r="S70" s="28">
        <v>0.80776205540670876</v>
      </c>
      <c r="T70" s="28">
        <v>4.718002009407922E-2</v>
      </c>
      <c r="U70" s="28">
        <v>1.1798179991224655E-2</v>
      </c>
      <c r="W70" s="12"/>
      <c r="X70" s="12"/>
    </row>
    <row r="71" spans="1:24">
      <c r="A71" s="9">
        <v>1981</v>
      </c>
      <c r="B71" s="28">
        <v>0.28479986264977875</v>
      </c>
      <c r="C71" s="28">
        <v>0.17791662232417282</v>
      </c>
      <c r="D71" s="28">
        <v>0.3377548637039553</v>
      </c>
      <c r="E71" s="28">
        <v>0.34676064798277612</v>
      </c>
      <c r="F71" s="28">
        <v>0.3610280071932524</v>
      </c>
      <c r="G71" s="28">
        <v>0.36410985043638711</v>
      </c>
      <c r="H71" s="28">
        <v>0.38746998093093454</v>
      </c>
      <c r="I71" s="28">
        <v>0.40696992505788171</v>
      </c>
      <c r="J71" s="28">
        <v>0.32362954862997606</v>
      </c>
      <c r="K71" s="28">
        <v>0.34700126266678721</v>
      </c>
      <c r="L71" s="28">
        <v>0.33026615464891868</v>
      </c>
      <c r="M71" s="28">
        <v>0.11428865432739301</v>
      </c>
      <c r="P71" s="28">
        <v>0.69367000000000001</v>
      </c>
      <c r="Q71" s="28">
        <v>9.5200000000000007E-2</v>
      </c>
      <c r="R71" s="28">
        <v>3.1380000000000005E-2</v>
      </c>
      <c r="S71" s="28">
        <v>0.80823703410794412</v>
      </c>
      <c r="T71" s="28">
        <v>4.7711050357244753E-2</v>
      </c>
      <c r="U71" s="28">
        <v>1.2163923877355595E-2</v>
      </c>
      <c r="W71" s="12"/>
      <c r="X71" s="12"/>
    </row>
    <row r="72" spans="1:24">
      <c r="A72" s="9">
        <v>1982</v>
      </c>
      <c r="B72" s="28">
        <v>0.28705748900185263</v>
      </c>
      <c r="C72" s="28">
        <v>0.18275887074526526</v>
      </c>
      <c r="D72" s="28">
        <v>0.34118978828077962</v>
      </c>
      <c r="E72" s="28">
        <v>0.34488295512122841</v>
      </c>
      <c r="F72" s="28">
        <v>0.34831978633750416</v>
      </c>
      <c r="G72" s="28">
        <v>0.34305072687210086</v>
      </c>
      <c r="H72" s="28">
        <v>0.36099340000167379</v>
      </c>
      <c r="I72" s="28">
        <v>0.37071405873243429</v>
      </c>
      <c r="J72" s="28">
        <v>0.33664377237693555</v>
      </c>
      <c r="K72" s="28">
        <v>0.34097475363843233</v>
      </c>
      <c r="L72" s="28">
        <v>0.33788924474813292</v>
      </c>
      <c r="M72" s="28">
        <v>0.11556529045105</v>
      </c>
      <c r="P72" s="28">
        <v>0.69365999999999994</v>
      </c>
      <c r="Q72" s="28">
        <v>9.7200000000000009E-2</v>
      </c>
      <c r="R72" s="28">
        <v>3.4590000000000003E-2</v>
      </c>
      <c r="S72" s="28">
        <v>0.80542690070157108</v>
      </c>
      <c r="T72" s="28">
        <v>5.0583315032980303E-2</v>
      </c>
      <c r="U72" s="28">
        <v>1.4214027926679966E-2</v>
      </c>
      <c r="W72" s="12"/>
      <c r="X72" s="12"/>
    </row>
    <row r="73" spans="1:24">
      <c r="A73" s="9">
        <v>1983</v>
      </c>
      <c r="B73" s="28">
        <v>0.29591808440135087</v>
      </c>
      <c r="C73" s="28">
        <v>0.18950861009625899</v>
      </c>
      <c r="D73" s="28">
        <v>0.35339870783711241</v>
      </c>
      <c r="E73" s="28">
        <v>0.35873410144531503</v>
      </c>
      <c r="F73" s="28">
        <v>0.3443632814370266</v>
      </c>
      <c r="G73" s="28">
        <v>0.34585822632101815</v>
      </c>
      <c r="H73" s="28">
        <v>0.35876900412905466</v>
      </c>
      <c r="I73" s="28">
        <v>0.36574171964973223</v>
      </c>
      <c r="J73" s="28">
        <v>0.35894395910226612</v>
      </c>
      <c r="K73" s="28">
        <v>0.33620575803222758</v>
      </c>
      <c r="L73" s="28">
        <v>0.35254257919841198</v>
      </c>
      <c r="M73" s="28">
        <v>0.116760635375977</v>
      </c>
      <c r="P73" s="28">
        <v>0.6908399999999999</v>
      </c>
      <c r="Q73" s="28">
        <v>9.9840000000000012E-2</v>
      </c>
      <c r="R73" s="28">
        <v>3.483E-2</v>
      </c>
      <c r="S73" s="28">
        <v>0.8071932807332991</v>
      </c>
      <c r="T73" s="28">
        <v>5.1426521111100555E-2</v>
      </c>
      <c r="U73" s="28">
        <v>1.4148539175541857E-2</v>
      </c>
      <c r="W73" s="12"/>
      <c r="X73" s="12"/>
    </row>
    <row r="74" spans="1:24">
      <c r="A74" s="9">
        <v>1984</v>
      </c>
      <c r="B74" s="28">
        <v>0.29935170419166413</v>
      </c>
      <c r="C74" s="28">
        <v>0.19554264815541689</v>
      </c>
      <c r="D74" s="28">
        <v>0.35695199447441189</v>
      </c>
      <c r="E74" s="28">
        <v>0.36294784244734896</v>
      </c>
      <c r="F74" s="28">
        <v>0.33403157281198442</v>
      </c>
      <c r="G74" s="28">
        <v>0.33467834552190329</v>
      </c>
      <c r="H74" s="28">
        <v>0.33560257805332511</v>
      </c>
      <c r="I74" s="28">
        <v>0.33887093722232292</v>
      </c>
      <c r="J74" s="28">
        <v>0.37132120431503968</v>
      </c>
      <c r="K74" s="28">
        <v>0.33308838188299733</v>
      </c>
      <c r="L74" s="28">
        <v>0.36055978419081774</v>
      </c>
      <c r="M74" s="28">
        <v>0.11794236183166501</v>
      </c>
      <c r="P74" s="28">
        <v>0.67839000000000005</v>
      </c>
      <c r="Q74" s="28">
        <v>0.10953</v>
      </c>
      <c r="R74" s="28">
        <v>4.0680000000000001E-2</v>
      </c>
      <c r="S74" s="28">
        <v>0.79877113810514822</v>
      </c>
      <c r="T74" s="28">
        <v>5.6675894879427674E-2</v>
      </c>
      <c r="U74" s="28">
        <v>1.6697714072125999E-2</v>
      </c>
      <c r="W74" s="12"/>
      <c r="X74" s="12"/>
    </row>
    <row r="75" spans="1:24">
      <c r="A75" s="9">
        <v>1985</v>
      </c>
      <c r="B75" s="28">
        <v>0.31074342508397257</v>
      </c>
      <c r="C75" s="28">
        <v>0.20170127817898215</v>
      </c>
      <c r="D75" s="28">
        <v>0.37222520321207164</v>
      </c>
      <c r="E75" s="28">
        <v>0.37762264619661279</v>
      </c>
      <c r="F75" s="28">
        <v>0.35782959566134276</v>
      </c>
      <c r="G75" s="28">
        <v>0.35531365235618301</v>
      </c>
      <c r="H75" s="28">
        <v>0.36184039363357579</v>
      </c>
      <c r="I75" s="28">
        <v>0.34405110095767066</v>
      </c>
      <c r="J75" s="28">
        <v>0.38157334410765648</v>
      </c>
      <c r="K75" s="28">
        <v>0.35531585346892269</v>
      </c>
      <c r="L75" s="28">
        <v>0.37408210496922162</v>
      </c>
      <c r="M75" s="28">
        <v>0.119151134490967</v>
      </c>
      <c r="P75" s="28">
        <v>0.68145999999999995</v>
      </c>
      <c r="Q75" s="28">
        <v>0.10967</v>
      </c>
      <c r="R75" s="28">
        <v>4.1320000000000003E-2</v>
      </c>
      <c r="S75" s="28">
        <v>0.80023448553459409</v>
      </c>
      <c r="T75" s="28">
        <v>5.5684370661081339E-2</v>
      </c>
      <c r="U75" s="28">
        <v>1.6336214029788399E-2</v>
      </c>
      <c r="W75" s="12">
        <v>0.36315999999999993</v>
      </c>
      <c r="X75" s="12">
        <v>0.36315999999999993</v>
      </c>
    </row>
    <row r="76" spans="1:24">
      <c r="A76" s="9">
        <v>1986</v>
      </c>
      <c r="B76" s="28">
        <v>0.32213514597628107</v>
      </c>
      <c r="C76" s="28">
        <v>0.20785990820254743</v>
      </c>
      <c r="D76" s="28">
        <v>0.38749841194973145</v>
      </c>
      <c r="E76" s="28">
        <v>0.39229744994587668</v>
      </c>
      <c r="F76" s="28">
        <v>0.38162761851070104</v>
      </c>
      <c r="G76" s="28">
        <v>0.37594895919046273</v>
      </c>
      <c r="H76" s="28">
        <v>0.38807820921382641</v>
      </c>
      <c r="I76" s="28">
        <v>0.34923126469301841</v>
      </c>
      <c r="J76" s="28">
        <v>0.39132648761760591</v>
      </c>
      <c r="K76" s="28">
        <v>0.37783720817847566</v>
      </c>
      <c r="L76" s="28">
        <v>0.3873992227600031</v>
      </c>
      <c r="M76" s="28">
        <v>0.12039910316467299</v>
      </c>
      <c r="P76" s="28">
        <v>0.68457999999999997</v>
      </c>
      <c r="Q76" s="28">
        <v>0.10398</v>
      </c>
      <c r="R76" s="28">
        <v>3.6300000000000006E-2</v>
      </c>
      <c r="S76" s="28">
        <v>0.79399855000462582</v>
      </c>
      <c r="T76" s="28">
        <v>5.3628260873320482E-2</v>
      </c>
      <c r="U76" s="28">
        <v>1.43861595624146E-2</v>
      </c>
      <c r="W76" s="12">
        <v>0.35613213605691496</v>
      </c>
      <c r="X76" s="12">
        <v>0.35689790698345603</v>
      </c>
    </row>
    <row r="77" spans="1:24">
      <c r="A77" s="9">
        <v>1987</v>
      </c>
      <c r="B77" s="28">
        <v>0.3184715932235454</v>
      </c>
      <c r="C77" s="28">
        <v>0.21183384321003862</v>
      </c>
      <c r="D77" s="28">
        <v>0.37779666266642542</v>
      </c>
      <c r="E77" s="28">
        <v>0.3890851523496916</v>
      </c>
      <c r="F77" s="28">
        <v>0.38796034932470264</v>
      </c>
      <c r="G77" s="28">
        <v>0.38765555395994433</v>
      </c>
      <c r="H77" s="28">
        <v>0.38255241901213932</v>
      </c>
      <c r="I77" s="28">
        <v>0.40897603396468973</v>
      </c>
      <c r="J77" s="28">
        <v>0.37081748221508343</v>
      </c>
      <c r="K77" s="28">
        <v>0.39138907645772264</v>
      </c>
      <c r="L77" s="28">
        <v>0.37690447490010509</v>
      </c>
      <c r="M77" s="28">
        <v>0.12164959907531699</v>
      </c>
      <c r="P77" s="28">
        <v>0.66925999999999997</v>
      </c>
      <c r="Q77" s="28">
        <v>0.11463000000000001</v>
      </c>
      <c r="R77" s="28">
        <v>4.1910000000000003E-2</v>
      </c>
      <c r="S77" s="28">
        <v>0.7758402441249973</v>
      </c>
      <c r="T77" s="28">
        <v>6.1706605677147204E-2</v>
      </c>
      <c r="U77" s="28">
        <v>1.7182795825460374E-2</v>
      </c>
      <c r="W77" s="12">
        <v>0.35022164346807994</v>
      </c>
      <c r="X77" s="12">
        <v>0.35165583957748781</v>
      </c>
    </row>
    <row r="78" spans="1:24">
      <c r="A78" s="9">
        <v>1988</v>
      </c>
      <c r="B78" s="28">
        <v>0.31776182502556932</v>
      </c>
      <c r="C78" s="28">
        <v>0.21672666268885682</v>
      </c>
      <c r="D78" s="28">
        <v>0.3713612739973029</v>
      </c>
      <c r="E78" s="28">
        <v>0.37961120545299093</v>
      </c>
      <c r="F78" s="28">
        <v>0.38182128570975632</v>
      </c>
      <c r="G78" s="28">
        <v>0.37650809226980125</v>
      </c>
      <c r="H78" s="28">
        <v>0.36457580408787199</v>
      </c>
      <c r="I78" s="28">
        <v>0.36240382622924705</v>
      </c>
      <c r="J78" s="28">
        <v>0.36354954350923541</v>
      </c>
      <c r="K78" s="28">
        <v>0.39412467752378672</v>
      </c>
      <c r="L78" s="28">
        <v>0.37283076215558003</v>
      </c>
      <c r="M78" s="28">
        <v>0.12283600807189901</v>
      </c>
      <c r="P78" s="28">
        <v>0.65283000000000002</v>
      </c>
      <c r="Q78" s="28">
        <v>0.13096000000000002</v>
      </c>
      <c r="R78" s="28">
        <v>5.3030000000000008E-2</v>
      </c>
      <c r="S78" s="28">
        <v>0.75843021414626688</v>
      </c>
      <c r="T78" s="28">
        <v>7.4445870117999385E-2</v>
      </c>
      <c r="U78" s="28">
        <v>2.4470875437592562E-2</v>
      </c>
      <c r="W78" s="12">
        <v>0.34566221892591742</v>
      </c>
      <c r="X78" s="12">
        <v>0.34822826680362756</v>
      </c>
    </row>
    <row r="79" spans="1:24">
      <c r="A79" s="9">
        <v>1989</v>
      </c>
      <c r="B79" s="28">
        <v>0.32457377190144121</v>
      </c>
      <c r="C79" s="28">
        <v>0.21972856612980585</v>
      </c>
      <c r="D79" s="28">
        <v>0.38045274832537457</v>
      </c>
      <c r="E79" s="28">
        <v>0.38890640524968295</v>
      </c>
      <c r="F79" s="28">
        <v>0.39510564902152578</v>
      </c>
      <c r="G79" s="28">
        <v>0.38834990790607121</v>
      </c>
      <c r="H79" s="28">
        <v>0.38201105297054455</v>
      </c>
      <c r="I79" s="28">
        <v>0.39223304384213814</v>
      </c>
      <c r="J79" s="28">
        <v>0.36956584591373887</v>
      </c>
      <c r="K79" s="28">
        <v>0.40434157133124832</v>
      </c>
      <c r="L79" s="28">
        <v>0.38011920291995327</v>
      </c>
      <c r="M79" s="28">
        <v>0.12387018203735399</v>
      </c>
      <c r="P79" s="28">
        <v>0.65773999999999999</v>
      </c>
      <c r="Q79" s="28">
        <v>0.12616000000000002</v>
      </c>
      <c r="R79" s="28">
        <v>4.9010000000000005E-2</v>
      </c>
      <c r="S79" s="28">
        <v>0.76264057696543686</v>
      </c>
      <c r="T79" s="28">
        <v>6.986221646996206E-2</v>
      </c>
      <c r="U79" s="28">
        <v>2.0888255092362674E-2</v>
      </c>
      <c r="W79" s="12">
        <v>0.3423017905134928</v>
      </c>
      <c r="X79" s="12">
        <v>0.34616774748584278</v>
      </c>
    </row>
    <row r="80" spans="1:24">
      <c r="A80" s="9">
        <v>1990</v>
      </c>
      <c r="B80" s="28">
        <v>0.32691039526284599</v>
      </c>
      <c r="C80" s="28">
        <v>0.22369396269444017</v>
      </c>
      <c r="D80" s="28">
        <v>0.38071534062428741</v>
      </c>
      <c r="E80" s="28">
        <v>0.39091457718167449</v>
      </c>
      <c r="F80" s="28">
        <v>0.382983694273905</v>
      </c>
      <c r="G80" s="28">
        <v>0.37059089299204179</v>
      </c>
      <c r="H80" s="28">
        <v>0.36058187212992399</v>
      </c>
      <c r="I80" s="28">
        <v>0.37239402009747957</v>
      </c>
      <c r="J80" s="28">
        <v>0.37901879521777293</v>
      </c>
      <c r="K80" s="28">
        <v>0.39891587781488808</v>
      </c>
      <c r="L80" s="28">
        <v>0.38507031521349455</v>
      </c>
      <c r="M80" s="28">
        <v>0.12469124794006299</v>
      </c>
      <c r="P80" s="28">
        <v>0.65687999999999991</v>
      </c>
      <c r="Q80" s="28">
        <v>0.12744</v>
      </c>
      <c r="R80" s="28">
        <v>4.9210000000000004E-2</v>
      </c>
      <c r="S80" s="28">
        <v>0.75912584267108563</v>
      </c>
      <c r="T80" s="28">
        <v>7.3400755475773377E-2</v>
      </c>
      <c r="U80" s="28">
        <v>2.1772837472167825E-2</v>
      </c>
      <c r="W80" s="12">
        <v>0.33826285741937578</v>
      </c>
      <c r="X80" s="12">
        <v>0.34317985636680148</v>
      </c>
    </row>
    <row r="81" spans="1:24">
      <c r="A81" s="9">
        <v>1991</v>
      </c>
      <c r="B81" s="28">
        <v>0.33541090568011922</v>
      </c>
      <c r="C81" s="28">
        <v>0.22409362464454799</v>
      </c>
      <c r="D81" s="28">
        <v>0.39404886149998058</v>
      </c>
      <c r="E81" s="28">
        <v>0.40311258124045551</v>
      </c>
      <c r="F81" s="28">
        <v>0.39863862105376174</v>
      </c>
      <c r="G81" s="28">
        <v>0.40246976983353572</v>
      </c>
      <c r="H81" s="28">
        <v>0.40234565164581559</v>
      </c>
      <c r="I81" s="28">
        <v>0.40254099712796027</v>
      </c>
      <c r="J81" s="28">
        <v>0.39070292411976776</v>
      </c>
      <c r="K81" s="28">
        <v>0.3961181830145023</v>
      </c>
      <c r="L81" s="28">
        <v>0.39234172754699742</v>
      </c>
      <c r="M81" s="28">
        <v>0.12529551506042499</v>
      </c>
      <c r="P81" s="28">
        <v>0.66352</v>
      </c>
      <c r="Q81" s="28">
        <v>0.12078000000000001</v>
      </c>
      <c r="R81" s="28">
        <v>4.5270000000000005E-2</v>
      </c>
      <c r="S81" s="28">
        <v>0.76545695123929303</v>
      </c>
      <c r="T81" s="28">
        <v>6.7182362858081796E-2</v>
      </c>
      <c r="U81" s="28">
        <v>1.9448207121667359E-2</v>
      </c>
      <c r="W81" s="12">
        <v>0.33202153536357637</v>
      </c>
      <c r="X81" s="12">
        <v>0.33801311588924765</v>
      </c>
    </row>
    <row r="82" spans="1:24">
      <c r="A82" s="9">
        <v>1992</v>
      </c>
      <c r="B82" s="28">
        <v>0.34179316241196678</v>
      </c>
      <c r="C82" s="28">
        <v>0.21966444345833647</v>
      </c>
      <c r="D82" s="28">
        <v>0.4016880204068875</v>
      </c>
      <c r="E82" s="28">
        <v>0.40651242305023466</v>
      </c>
      <c r="F82" s="28">
        <v>0.39354427104308776</v>
      </c>
      <c r="G82" s="28">
        <v>0.38619941559817811</v>
      </c>
      <c r="H82" s="28">
        <v>0.39935142975721449</v>
      </c>
      <c r="I82" s="28">
        <v>0.39591756078870366</v>
      </c>
      <c r="J82" s="28">
        <v>0.40796052516065789</v>
      </c>
      <c r="K82" s="28">
        <v>0.38937799850992055</v>
      </c>
      <c r="L82" s="28">
        <v>0.4022070499692329</v>
      </c>
      <c r="M82" s="28">
        <v>0.12570516586303701</v>
      </c>
      <c r="P82" s="28">
        <v>0.65341000000000005</v>
      </c>
      <c r="Q82" s="28">
        <v>0.12983</v>
      </c>
      <c r="R82" s="28">
        <v>5.0320000000000004E-2</v>
      </c>
      <c r="S82" s="28">
        <v>0.75465927221707829</v>
      </c>
      <c r="T82" s="28">
        <v>7.6142888761083036E-2</v>
      </c>
      <c r="U82" s="28">
        <v>2.401667181003735E-2</v>
      </c>
      <c r="W82" s="12">
        <v>0.32530134458899024</v>
      </c>
      <c r="X82" s="12">
        <v>0.33225984405883707</v>
      </c>
    </row>
    <row r="83" spans="1:24">
      <c r="A83" s="9">
        <v>1993</v>
      </c>
      <c r="B83" s="28">
        <v>0.34081024889245393</v>
      </c>
      <c r="C83" s="28">
        <v>0.21260816284276324</v>
      </c>
      <c r="D83" s="28">
        <v>0.40265543084609967</v>
      </c>
      <c r="E83" s="28">
        <v>0.41144764506421461</v>
      </c>
      <c r="F83" s="28">
        <v>0.3945690068946115</v>
      </c>
      <c r="G83" s="28">
        <v>0.39328268818224721</v>
      </c>
      <c r="H83" s="28">
        <v>0.39180175098528269</v>
      </c>
      <c r="I83" s="28">
        <v>0.3936209964110936</v>
      </c>
      <c r="J83" s="28">
        <v>0.40892486738515016</v>
      </c>
      <c r="K83" s="28">
        <v>0.39659837131293779</v>
      </c>
      <c r="L83" s="28">
        <v>0.40511534039596364</v>
      </c>
      <c r="M83" s="28">
        <v>0.12592114448547401</v>
      </c>
      <c r="P83" s="28">
        <v>0.6543699999999999</v>
      </c>
      <c r="Q83" s="28">
        <v>0.12671000000000002</v>
      </c>
      <c r="R83" s="28">
        <v>4.8570000000000002E-2</v>
      </c>
      <c r="S83" s="28">
        <v>0.75829323967278894</v>
      </c>
      <c r="T83" s="28">
        <v>7.0757642234745594E-2</v>
      </c>
      <c r="U83" s="28">
        <v>2.1360553543529892E-2</v>
      </c>
      <c r="W83" s="12">
        <v>0.31958151857421641</v>
      </c>
      <c r="X83" s="12">
        <v>0.32774245708262295</v>
      </c>
    </row>
    <row r="84" spans="1:24">
      <c r="A84" s="9">
        <v>1994</v>
      </c>
      <c r="B84" s="28">
        <v>0.34114956633538523</v>
      </c>
      <c r="C84" s="28">
        <v>0.20915343142624129</v>
      </c>
      <c r="D84" s="28">
        <v>0.40506315433817425</v>
      </c>
      <c r="E84" s="28">
        <v>0.41409424955246382</v>
      </c>
      <c r="F84" s="28">
        <v>0.39545029594400682</v>
      </c>
      <c r="G84" s="28">
        <v>0.40099204989727455</v>
      </c>
      <c r="H84" s="28">
        <v>0.40481695250036825</v>
      </c>
      <c r="I84" s="28">
        <v>0.405227014828897</v>
      </c>
      <c r="J84" s="28">
        <v>0.41240117000942134</v>
      </c>
      <c r="K84" s="28">
        <v>0.38880961250040375</v>
      </c>
      <c r="L84" s="28">
        <v>0.40511704829282819</v>
      </c>
      <c r="M84" s="28">
        <v>0.125950307846069</v>
      </c>
      <c r="P84" s="28">
        <v>0.65166999999999997</v>
      </c>
      <c r="Q84" s="28">
        <v>0.12640000000000001</v>
      </c>
      <c r="R84" s="28">
        <v>4.7380000000000005E-2</v>
      </c>
      <c r="S84" s="28">
        <v>0.76060049057466839</v>
      </c>
      <c r="T84" s="28">
        <v>6.7420042616030129E-2</v>
      </c>
      <c r="U84" s="28">
        <v>1.8897545498871699E-2</v>
      </c>
      <c r="W84" s="12">
        <v>0.31656348089504693</v>
      </c>
      <c r="X84" s="12">
        <v>0.32578159237372373</v>
      </c>
    </row>
    <row r="85" spans="1:24">
      <c r="A85" s="9">
        <v>1995</v>
      </c>
      <c r="B85" s="28">
        <v>0.34380915574718157</v>
      </c>
      <c r="C85" s="28">
        <v>0.2136612380470542</v>
      </c>
      <c r="D85" s="28">
        <v>0.40616496201482044</v>
      </c>
      <c r="E85" s="28">
        <v>0.4124942744316481</v>
      </c>
      <c r="F85" s="28">
        <v>0.40058397580417299</v>
      </c>
      <c r="G85" s="28">
        <v>0.399222449911729</v>
      </c>
      <c r="H85" s="28">
        <v>0.40417024420786363</v>
      </c>
      <c r="I85" s="28">
        <v>0.40446001681290389</v>
      </c>
      <c r="J85" s="28">
        <v>0.41047620545914115</v>
      </c>
      <c r="K85" s="28">
        <v>0.39799796625723605</v>
      </c>
      <c r="L85" s="28">
        <v>0.40661055475004804</v>
      </c>
      <c r="M85" s="28">
        <v>0.12580818176269498</v>
      </c>
      <c r="P85" s="28">
        <v>0.64398999999999995</v>
      </c>
      <c r="Q85" s="28">
        <v>0.13170000000000001</v>
      </c>
      <c r="R85" s="28">
        <v>4.9940000000000005E-2</v>
      </c>
      <c r="S85" s="28">
        <v>0.75670712218626346</v>
      </c>
      <c r="T85" s="28">
        <v>7.0939388856904706E-2</v>
      </c>
      <c r="U85" s="28">
        <v>2.0710581877886595E-2</v>
      </c>
      <c r="W85" s="12">
        <v>0.31396702713576619</v>
      </c>
      <c r="X85" s="12">
        <v>0.32406318932478478</v>
      </c>
    </row>
    <row r="86" spans="1:24">
      <c r="A86" s="9">
        <v>1996</v>
      </c>
      <c r="B86" s="28">
        <v>0.34207216756316994</v>
      </c>
      <c r="C86" s="28">
        <v>0.21092668997371755</v>
      </c>
      <c r="D86" s="28">
        <v>0.40369696406302796</v>
      </c>
      <c r="E86" s="28">
        <v>0.40860452034477601</v>
      </c>
      <c r="F86" s="28">
        <v>0.38915774259954422</v>
      </c>
      <c r="G86" s="28">
        <v>0.38416788715062472</v>
      </c>
      <c r="H86" s="28">
        <v>0.38803927246821329</v>
      </c>
      <c r="I86" s="28">
        <v>0.3940564677783151</v>
      </c>
      <c r="J86" s="28">
        <v>0.41535506398544042</v>
      </c>
      <c r="K86" s="28">
        <v>0.39001740561851345</v>
      </c>
      <c r="L86" s="28">
        <v>0.40745110041434585</v>
      </c>
      <c r="M86" s="28">
        <v>0.12551127433776899</v>
      </c>
      <c r="P86" s="28">
        <v>0.64761000871658325</v>
      </c>
      <c r="Q86" s="28">
        <v>0.13217000663280487</v>
      </c>
      <c r="R86" s="28">
        <v>5.1940001547336578E-2</v>
      </c>
      <c r="S86" s="28">
        <v>0.7650651145048637</v>
      </c>
      <c r="T86" s="28">
        <v>6.8364115597982333E-2</v>
      </c>
      <c r="U86" s="28">
        <v>2.1163499883817667E-2</v>
      </c>
      <c r="W86" s="12">
        <v>0.31087522281237251</v>
      </c>
      <c r="X86" s="12">
        <v>0.32198567269414885</v>
      </c>
    </row>
    <row r="87" spans="1:24">
      <c r="A87" s="9">
        <v>1997</v>
      </c>
      <c r="B87" s="28">
        <v>0.33710055340905842</v>
      </c>
      <c r="C87" s="28">
        <v>0.21095070969385188</v>
      </c>
      <c r="D87" s="28">
        <v>0.39482652466839685</v>
      </c>
      <c r="E87" s="28">
        <v>0.39745889808435875</v>
      </c>
      <c r="F87" s="28">
        <v>0.37709014550834763</v>
      </c>
      <c r="G87" s="28">
        <v>0.37880817331697453</v>
      </c>
      <c r="H87" s="28">
        <v>0.37402894241728374</v>
      </c>
      <c r="I87" s="28">
        <v>0.38820884110105702</v>
      </c>
      <c r="J87" s="28">
        <v>0.40965248378775099</v>
      </c>
      <c r="K87" s="28">
        <v>0.37955723075329706</v>
      </c>
      <c r="L87" s="28">
        <v>0.40012997296315045</v>
      </c>
      <c r="M87" s="28">
        <v>0.125091390609741</v>
      </c>
      <c r="P87" s="28">
        <v>0.6411300003528595</v>
      </c>
      <c r="Q87" s="28">
        <v>0.13811999559402466</v>
      </c>
      <c r="R87" s="28">
        <v>5.5629998445510864E-2</v>
      </c>
      <c r="S87" s="28">
        <v>0.75855562491671491</v>
      </c>
      <c r="T87" s="28">
        <v>7.3849641230142482E-2</v>
      </c>
      <c r="U87" s="28">
        <v>2.3917289331883501E-2</v>
      </c>
      <c r="W87" s="12">
        <v>0.30863988591505914</v>
      </c>
      <c r="X87" s="12">
        <v>0.32061913503678602</v>
      </c>
    </row>
    <row r="88" spans="1:24">
      <c r="A88" s="9">
        <v>1998</v>
      </c>
      <c r="B88" s="28">
        <v>0.33197196248166105</v>
      </c>
      <c r="C88" s="28">
        <v>0.2149089208871903</v>
      </c>
      <c r="D88" s="28">
        <v>0.38415342586414702</v>
      </c>
      <c r="E88" s="28">
        <v>0.38676983060584019</v>
      </c>
      <c r="F88" s="28">
        <v>0.36887435132557728</v>
      </c>
      <c r="G88" s="28">
        <v>0.3586931844640272</v>
      </c>
      <c r="H88" s="28">
        <v>0.364580269712177</v>
      </c>
      <c r="I88" s="28">
        <v>0.38870972917034458</v>
      </c>
      <c r="J88" s="28">
        <v>0.39753162668894187</v>
      </c>
      <c r="K88" s="28">
        <v>0.37238263855375359</v>
      </c>
      <c r="L88" s="28">
        <v>0.38935356947416533</v>
      </c>
      <c r="M88" s="28">
        <v>0.12460095405578601</v>
      </c>
      <c r="P88" s="28">
        <v>0.63677000999450684</v>
      </c>
      <c r="Q88" s="28">
        <v>0.13892999291419983</v>
      </c>
      <c r="R88" s="28">
        <v>5.6379999965429306E-2</v>
      </c>
      <c r="S88" s="28">
        <v>0.74759474777943968</v>
      </c>
      <c r="T88" s="28">
        <v>7.7310125089881318E-2</v>
      </c>
      <c r="U88" s="28">
        <v>2.6773841234170606E-2</v>
      </c>
      <c r="W88" s="12">
        <v>0.3074074694481021</v>
      </c>
      <c r="X88" s="12">
        <v>0.32034792619766422</v>
      </c>
    </row>
    <row r="89" spans="1:24">
      <c r="A89" s="9">
        <v>1999</v>
      </c>
      <c r="B89" s="28">
        <v>0.31679546252559615</v>
      </c>
      <c r="C89" s="28">
        <v>0.21365630607067415</v>
      </c>
      <c r="D89" s="28">
        <v>0.36201954526322921</v>
      </c>
      <c r="E89" s="28">
        <v>0.36403721583909215</v>
      </c>
      <c r="F89" s="28">
        <v>0.33854953879560828</v>
      </c>
      <c r="G89" s="28">
        <v>0.33474866125763048</v>
      </c>
      <c r="H89" s="28">
        <v>0.3448113122258874</v>
      </c>
      <c r="I89" s="28">
        <v>0.3684416358014993</v>
      </c>
      <c r="J89" s="28">
        <v>0.38359987036082466</v>
      </c>
      <c r="K89" s="28">
        <v>0.33339850949264438</v>
      </c>
      <c r="L89" s="28">
        <v>0.36676627361819858</v>
      </c>
      <c r="M89" s="28">
        <v>0.12410174369811999</v>
      </c>
      <c r="P89" s="28">
        <v>0.63137999176979065</v>
      </c>
      <c r="Q89" s="28">
        <v>0.14533999562263489</v>
      </c>
      <c r="R89" s="28">
        <v>5.9549998492002487E-2</v>
      </c>
      <c r="S89" s="28">
        <v>0.7371390727543774</v>
      </c>
      <c r="T89" s="28">
        <v>8.5648968301989203E-2</v>
      </c>
      <c r="U89" s="28">
        <v>3.1042053353565673E-2</v>
      </c>
      <c r="W89" s="12">
        <v>0.30689692315880185</v>
      </c>
      <c r="X89" s="12">
        <v>0.32080074180358509</v>
      </c>
    </row>
    <row r="90" spans="1:24">
      <c r="A90" s="9">
        <v>2000</v>
      </c>
      <c r="B90" s="28">
        <v>0.31084732361437145</v>
      </c>
      <c r="C90" s="28">
        <v>0.21414459125912827</v>
      </c>
      <c r="D90" s="28">
        <v>0.35259396323847692</v>
      </c>
      <c r="E90" s="28">
        <v>0.35353795807096033</v>
      </c>
      <c r="F90" s="28">
        <v>0.32592040423122831</v>
      </c>
      <c r="G90" s="28">
        <v>0.31830137896334532</v>
      </c>
      <c r="H90" s="28">
        <v>0.32421935879644498</v>
      </c>
      <c r="I90" s="28">
        <v>0.3420282473471673</v>
      </c>
      <c r="J90" s="28">
        <v>0.37811010918864746</v>
      </c>
      <c r="K90" s="28">
        <v>0.32741826836162163</v>
      </c>
      <c r="L90" s="28">
        <v>0.3610183074950678</v>
      </c>
      <c r="M90" s="28">
        <v>0.123648567199707</v>
      </c>
      <c r="P90" s="28">
        <v>0.62415999174118042</v>
      </c>
      <c r="Q90" s="28">
        <v>0.15171000361442566</v>
      </c>
      <c r="R90" s="28">
        <v>6.4719997346401215E-2</v>
      </c>
      <c r="S90" s="28">
        <v>0.72350999499058388</v>
      </c>
      <c r="T90" s="28">
        <v>9.5056260267216142E-2</v>
      </c>
      <c r="U90" s="28">
        <v>3.6740558492680847E-2</v>
      </c>
      <c r="W90" s="12">
        <v>0.31176689162767457</v>
      </c>
      <c r="X90" s="12">
        <v>0.32651873733189501</v>
      </c>
    </row>
    <row r="91" spans="1:24">
      <c r="A91" s="9">
        <v>2001</v>
      </c>
      <c r="B91" s="28">
        <v>0.32560206973832356</v>
      </c>
      <c r="C91" s="28">
        <v>0.21685559665708173</v>
      </c>
      <c r="D91" s="28">
        <v>0.37399686379878311</v>
      </c>
      <c r="E91" s="28">
        <v>0.3779094078319577</v>
      </c>
      <c r="F91" s="28">
        <v>0.36228045776508766</v>
      </c>
      <c r="G91" s="28">
        <v>0.35870165174870561</v>
      </c>
      <c r="H91" s="28">
        <v>0.36586455218307457</v>
      </c>
      <c r="I91" s="28">
        <v>0.37540373554407747</v>
      </c>
      <c r="J91" s="28">
        <v>0.38482426198025893</v>
      </c>
      <c r="K91" s="28">
        <v>0.35906792145846239</v>
      </c>
      <c r="L91" s="28">
        <v>0.3763851878742861</v>
      </c>
      <c r="M91" s="28">
        <v>0.123267068862915</v>
      </c>
      <c r="P91" s="28">
        <v>0.63556000590324402</v>
      </c>
      <c r="Q91" s="28">
        <v>0.14199000597000122</v>
      </c>
      <c r="R91" s="28">
        <v>5.8630000799894333E-2</v>
      </c>
      <c r="S91" s="28">
        <v>0.7337730743596611</v>
      </c>
      <c r="T91" s="28">
        <v>8.5338594932370185E-2</v>
      </c>
      <c r="U91" s="28">
        <v>2.9476213999193583E-2</v>
      </c>
      <c r="W91" s="12">
        <v>0.31847046641465881</v>
      </c>
      <c r="X91" s="12">
        <v>0.3342032905211631</v>
      </c>
    </row>
    <row r="92" spans="1:24">
      <c r="A92" s="9">
        <v>2002</v>
      </c>
      <c r="B92" s="28">
        <v>0.32798270987509348</v>
      </c>
      <c r="C92" s="28">
        <v>0.20844160301128292</v>
      </c>
      <c r="D92" s="28">
        <v>0.3816393889459016</v>
      </c>
      <c r="E92" s="28">
        <v>0.38585650986227721</v>
      </c>
      <c r="F92" s="28">
        <v>0.37388475533811449</v>
      </c>
      <c r="G92" s="28">
        <v>0.37491899476823171</v>
      </c>
      <c r="H92" s="28">
        <v>0.38465981945569394</v>
      </c>
      <c r="I92" s="28">
        <v>0.39350426095699292</v>
      </c>
      <c r="J92" s="28">
        <v>0.38835146456631897</v>
      </c>
      <c r="K92" s="28">
        <v>0.36491560689671532</v>
      </c>
      <c r="L92" s="28">
        <v>0.38083278379463076</v>
      </c>
      <c r="M92" s="28">
        <v>0.12298837661743199</v>
      </c>
      <c r="P92" s="28">
        <v>0.63705998659133911</v>
      </c>
      <c r="Q92" s="28">
        <v>0.13861000537872314</v>
      </c>
      <c r="R92" s="28">
        <v>5.5830001831054688E-2</v>
      </c>
      <c r="S92" s="28">
        <v>0.74147873417649945</v>
      </c>
      <c r="T92" s="28">
        <v>7.7963875609708091E-2</v>
      </c>
      <c r="U92" s="28">
        <v>2.5272378677788126E-2</v>
      </c>
      <c r="W92" s="12">
        <v>0.32265907600291605</v>
      </c>
      <c r="X92" s="12">
        <v>0.33959484218686337</v>
      </c>
    </row>
    <row r="93" spans="1:24">
      <c r="A93" s="9">
        <v>2003</v>
      </c>
      <c r="B93" s="28">
        <v>0.32468709924663663</v>
      </c>
      <c r="C93" s="28">
        <v>0.21033173679120704</v>
      </c>
      <c r="D93" s="28">
        <v>0.37541577681041527</v>
      </c>
      <c r="E93" s="28">
        <v>0.38294416975181034</v>
      </c>
      <c r="F93" s="28">
        <v>0.374970353051442</v>
      </c>
      <c r="G93" s="28">
        <v>0.37612732795021553</v>
      </c>
      <c r="H93" s="28">
        <v>0.38020610721613196</v>
      </c>
      <c r="I93" s="28">
        <v>0.38022598555009479</v>
      </c>
      <c r="J93" s="28">
        <v>0.37580483443076984</v>
      </c>
      <c r="K93" s="28">
        <v>0.370611581118863</v>
      </c>
      <c r="L93" s="28">
        <v>0.37412850535359604</v>
      </c>
      <c r="M93" s="28">
        <v>0.122877349853516</v>
      </c>
      <c r="P93" s="28">
        <v>0.63273000717163086</v>
      </c>
      <c r="Q93" s="28">
        <v>0.14040000736713409</v>
      </c>
      <c r="R93" s="28">
        <v>5.7080000638961792E-2</v>
      </c>
      <c r="S93" s="28">
        <v>0.73881369152640086</v>
      </c>
      <c r="T93" s="28">
        <v>7.7221541618570463E-2</v>
      </c>
      <c r="U93" s="28">
        <v>2.4973884766266285E-2</v>
      </c>
      <c r="W93" s="12">
        <v>0.32478091026473377</v>
      </c>
      <c r="X93" s="12">
        <v>0.34291351768577744</v>
      </c>
    </row>
    <row r="94" spans="1:24">
      <c r="A94" s="9">
        <v>2004</v>
      </c>
      <c r="B94" s="28">
        <v>0.32323074500067583</v>
      </c>
      <c r="C94" s="28">
        <v>0.21007619809359915</v>
      </c>
      <c r="D94" s="28">
        <v>0.37179023064105937</v>
      </c>
      <c r="E94" s="28">
        <v>0.37737026917259325</v>
      </c>
      <c r="F94" s="28">
        <v>0.36359765388479681</v>
      </c>
      <c r="G94" s="28">
        <v>0.36154092832155477</v>
      </c>
      <c r="H94" s="28">
        <v>0.36182278524770761</v>
      </c>
      <c r="I94" s="28">
        <v>0.36112542526549091</v>
      </c>
      <c r="J94" s="28">
        <v>0.37933074607649059</v>
      </c>
      <c r="K94" s="28">
        <v>0.36514525233249928</v>
      </c>
      <c r="L94" s="28">
        <v>0.37465497027951083</v>
      </c>
      <c r="M94" s="28">
        <v>0.123007564544678</v>
      </c>
      <c r="P94" s="28">
        <v>0.62411001324653625</v>
      </c>
      <c r="Q94" s="28">
        <v>0.14993999898433685</v>
      </c>
      <c r="R94" s="28">
        <v>6.3259996473789215E-2</v>
      </c>
      <c r="S94" s="28">
        <v>0.73403983470346001</v>
      </c>
      <c r="T94" s="28">
        <v>8.2657256174798979E-2</v>
      </c>
      <c r="U94" s="28">
        <v>2.8521092091307387E-2</v>
      </c>
      <c r="W94" s="12">
        <v>0.32675606719872813</v>
      </c>
      <c r="X94" s="12">
        <v>0.34645975554540859</v>
      </c>
    </row>
    <row r="95" spans="1:24">
      <c r="A95" s="9">
        <v>2005</v>
      </c>
      <c r="B95" s="28">
        <v>0.3181377424373823</v>
      </c>
      <c r="C95" s="28">
        <v>0.20938582145489357</v>
      </c>
      <c r="D95" s="28">
        <v>0.36487676048885243</v>
      </c>
      <c r="E95" s="28">
        <v>0.36875090468840027</v>
      </c>
      <c r="F95" s="28">
        <v>0.3543528382920782</v>
      </c>
      <c r="G95" s="28">
        <v>0.35399082779026597</v>
      </c>
      <c r="H95" s="28">
        <v>0.3591984726398848</v>
      </c>
      <c r="I95" s="28">
        <v>0.36958238464919252</v>
      </c>
      <c r="J95" s="28">
        <v>0.37481923800248179</v>
      </c>
      <c r="K95" s="28">
        <v>0.34988624814569491</v>
      </c>
      <c r="L95" s="28">
        <v>0.36660181936191022</v>
      </c>
      <c r="M95" s="28">
        <v>0.123436136245728</v>
      </c>
      <c r="P95" s="28">
        <v>0.61210998892784119</v>
      </c>
      <c r="Q95" s="28">
        <v>0.16086000204086304</v>
      </c>
      <c r="R95" s="28">
        <v>7.0679999887943268E-2</v>
      </c>
      <c r="S95" s="28">
        <v>0.72798875225387005</v>
      </c>
      <c r="T95" s="28">
        <v>8.8714753685874004E-2</v>
      </c>
      <c r="U95" s="28">
        <v>3.1772821084391396E-2</v>
      </c>
      <c r="W95" s="12">
        <v>0.32915080444599792</v>
      </c>
      <c r="X95" s="12">
        <v>0.35071964972034581</v>
      </c>
    </row>
    <row r="96" spans="1:24">
      <c r="A96" s="9">
        <v>2006</v>
      </c>
      <c r="B96" s="28">
        <v>0.31783240553693443</v>
      </c>
      <c r="C96" s="28">
        <v>0.21064137633935326</v>
      </c>
      <c r="D96" s="28">
        <v>0.36233895429689034</v>
      </c>
      <c r="E96" s="28">
        <v>0.36606424689641731</v>
      </c>
      <c r="F96" s="28">
        <v>0.35100283995879383</v>
      </c>
      <c r="G96" s="28">
        <v>0.34936044189891147</v>
      </c>
      <c r="H96" s="28">
        <v>0.35891524098986372</v>
      </c>
      <c r="I96" s="28">
        <v>0.35951752796535724</v>
      </c>
      <c r="J96" s="28">
        <v>0.37340088179325986</v>
      </c>
      <c r="K96" s="28">
        <v>0.34368485174393981</v>
      </c>
      <c r="L96" s="28">
        <v>0.36340419134191926</v>
      </c>
      <c r="M96" s="28">
        <v>0.124175872802734</v>
      </c>
      <c r="P96" s="28">
        <v>0.60073000192642212</v>
      </c>
      <c r="Q96" s="28">
        <v>0.16931000351905823</v>
      </c>
      <c r="R96" s="28">
        <v>7.441999763250351E-2</v>
      </c>
      <c r="S96" s="28">
        <v>0.72176473830954346</v>
      </c>
      <c r="T96" s="28">
        <v>9.1938374703927336E-2</v>
      </c>
      <c r="U96" s="28">
        <v>3.2638122604364599E-2</v>
      </c>
      <c r="W96" s="12">
        <v>0.32939359103926896</v>
      </c>
      <c r="X96" s="12">
        <v>0.35218361864656933</v>
      </c>
    </row>
    <row r="97" spans="1:24">
      <c r="A97" s="9">
        <v>2007</v>
      </c>
      <c r="B97" s="28">
        <v>0.33300472234261819</v>
      </c>
      <c r="C97" s="28">
        <v>0.23638054946753501</v>
      </c>
      <c r="D97" s="28">
        <v>0.37125328352183917</v>
      </c>
      <c r="E97" s="28">
        <v>0.37244097431209811</v>
      </c>
      <c r="F97" s="28">
        <v>0.35594037958817276</v>
      </c>
      <c r="G97" s="28">
        <v>0.35228582081718945</v>
      </c>
      <c r="H97" s="28">
        <v>0.35603594957384588</v>
      </c>
      <c r="I97" s="28">
        <v>0.36044547528320142</v>
      </c>
      <c r="J97" s="28">
        <v>0.38667817150543371</v>
      </c>
      <c r="K97" s="28">
        <v>0.35584799353374408</v>
      </c>
      <c r="L97" s="28">
        <v>0.37623578318420375</v>
      </c>
      <c r="M97" s="28">
        <v>0.12523283004760699</v>
      </c>
      <c r="P97" s="28">
        <v>0.60714000463485718</v>
      </c>
      <c r="Q97" s="28">
        <v>0.16825999319553375</v>
      </c>
      <c r="R97" s="28">
        <v>7.5460001826286316E-2</v>
      </c>
      <c r="S97" s="28">
        <v>0.72492295511630789</v>
      </c>
      <c r="T97" s="28">
        <v>9.3886983618591449E-2</v>
      </c>
      <c r="U97" s="28">
        <v>3.4565489046108969E-2</v>
      </c>
      <c r="W97" s="12">
        <v>0.32541175460148342</v>
      </c>
      <c r="X97" s="12">
        <v>0.34893209425648686</v>
      </c>
    </row>
    <row r="98" spans="1:24">
      <c r="A98" s="9">
        <v>2008</v>
      </c>
      <c r="B98" s="28">
        <v>0.34643937965643279</v>
      </c>
      <c r="C98" s="28">
        <v>0.23404404232404882</v>
      </c>
      <c r="D98" s="28">
        <v>0.38464948136394911</v>
      </c>
      <c r="E98" s="28">
        <v>0.38412979592250712</v>
      </c>
      <c r="F98" s="28">
        <v>0.36378952499321321</v>
      </c>
      <c r="G98" s="28">
        <v>0.35818846555079292</v>
      </c>
      <c r="H98" s="28">
        <v>0.35959279184915205</v>
      </c>
      <c r="I98" s="28">
        <v>0.35599872385862374</v>
      </c>
      <c r="J98" s="28">
        <v>0.40644509490175751</v>
      </c>
      <c r="K98" s="28">
        <v>0.36794617008078051</v>
      </c>
      <c r="L98" s="28">
        <v>0.39319245513664036</v>
      </c>
      <c r="M98" s="28">
        <v>0.126642379760742</v>
      </c>
      <c r="P98" s="28">
        <v>0.61188998818397522</v>
      </c>
      <c r="Q98" s="28">
        <v>0.16561999917030334</v>
      </c>
      <c r="R98" s="28">
        <v>7.3729999363422394E-2</v>
      </c>
      <c r="S98" s="28">
        <v>0.72671329116849104</v>
      </c>
      <c r="T98" s="28">
        <v>9.2684368013741802E-2</v>
      </c>
      <c r="U98" s="28">
        <v>3.3429924793019462E-2</v>
      </c>
      <c r="W98" s="12">
        <v>0.31767861009728682</v>
      </c>
      <c r="X98" s="12">
        <v>0.34132035251496257</v>
      </c>
    </row>
    <row r="99" spans="1:24">
      <c r="A99" s="9">
        <v>2009</v>
      </c>
      <c r="B99" s="28">
        <v>0.3703860281650756</v>
      </c>
      <c r="C99" s="28">
        <v>0.2469817327142084</v>
      </c>
      <c r="D99" s="28">
        <v>0.41135422506391772</v>
      </c>
      <c r="E99" s="28">
        <v>0.4143638315278575</v>
      </c>
      <c r="F99" s="28">
        <v>0.39529357614557409</v>
      </c>
      <c r="G99" s="28">
        <v>0.39142856723299696</v>
      </c>
      <c r="H99" s="28">
        <v>0.38760045999843062</v>
      </c>
      <c r="I99" s="28">
        <v>0.39388007070388681</v>
      </c>
      <c r="J99" s="28">
        <v>0.4276814796383383</v>
      </c>
      <c r="K99" s="28">
        <v>0.40294250733710141</v>
      </c>
      <c r="L99" s="28">
        <v>0.419328495161432</v>
      </c>
      <c r="M99" s="28">
        <v>0.12844165802002</v>
      </c>
      <c r="P99" s="28">
        <v>0.62196999788284302</v>
      </c>
      <c r="Q99" s="28">
        <v>0.15588000416755676</v>
      </c>
      <c r="R99" s="28">
        <v>6.9310002028942108E-2</v>
      </c>
      <c r="S99" s="28">
        <v>0.74663458657401016</v>
      </c>
      <c r="T99" s="28">
        <v>7.7356391932359436E-2</v>
      </c>
      <c r="U99" s="28">
        <v>2.6723116943380473E-2</v>
      </c>
      <c r="W99" s="12">
        <v>0.30763585862453607</v>
      </c>
      <c r="X99" s="12">
        <v>0.33229130387766459</v>
      </c>
    </row>
    <row r="100" spans="1:24">
      <c r="A100" s="9">
        <v>2010</v>
      </c>
      <c r="B100" s="28">
        <v>0.36756046788892272</v>
      </c>
      <c r="C100" s="28">
        <v>0.24371332835666648</v>
      </c>
      <c r="D100" s="28">
        <v>0.40723596634167591</v>
      </c>
      <c r="E100" s="28">
        <v>0.40740705651757236</v>
      </c>
      <c r="F100" s="28">
        <v>0.38192812377096891</v>
      </c>
      <c r="G100" s="28">
        <v>0.37424753413200113</v>
      </c>
      <c r="H100" s="28">
        <v>0.36520484262977371</v>
      </c>
      <c r="I100" s="28">
        <v>0.34993746214421156</v>
      </c>
      <c r="J100" s="28">
        <v>0.43485627479341771</v>
      </c>
      <c r="K100" s="28">
        <v>0.40033395623424539</v>
      </c>
      <c r="L100" s="28">
        <v>0.42305272760801521</v>
      </c>
      <c r="M100" s="28">
        <v>0.13064743041992199</v>
      </c>
      <c r="P100" s="28">
        <v>0.60605999827384949</v>
      </c>
      <c r="Q100" s="28">
        <v>0.16805000603199005</v>
      </c>
      <c r="R100" s="28">
        <v>7.7399998903274536E-2</v>
      </c>
      <c r="S100" s="28">
        <v>0.74095343220313792</v>
      </c>
      <c r="T100" s="28">
        <v>8.0275484591815355E-2</v>
      </c>
      <c r="U100" s="28">
        <v>2.7645719737496733E-2</v>
      </c>
      <c r="W100" s="12">
        <v>0.30215838979220261</v>
      </c>
      <c r="X100" s="12">
        <v>0.32854625573297658</v>
      </c>
    </row>
    <row r="101" spans="1:24">
      <c r="A101" s="9">
        <v>2011</v>
      </c>
      <c r="B101" s="28">
        <v>0.37756696700036629</v>
      </c>
      <c r="C101" s="28">
        <v>0.25052083739261044</v>
      </c>
      <c r="D101" s="28">
        <v>0.41773740766742912</v>
      </c>
      <c r="E101" s="28">
        <v>0.41975866467155409</v>
      </c>
      <c r="F101" s="28">
        <v>0.39854712123695485</v>
      </c>
      <c r="G101" s="28">
        <v>0.39148402256117698</v>
      </c>
      <c r="H101" s="28">
        <v>0.3864683909270385</v>
      </c>
      <c r="I101" s="28">
        <v>0.37476731966524857</v>
      </c>
      <c r="J101" s="28">
        <v>0.43885064801750562</v>
      </c>
      <c r="K101" s="28">
        <v>0.4111650694913434</v>
      </c>
      <c r="L101" s="28">
        <v>0.42916502441786974</v>
      </c>
      <c r="M101" s="28">
        <v>0.13327469825744601</v>
      </c>
      <c r="P101" s="28">
        <v>0.60095000267028809</v>
      </c>
      <c r="Q101" s="28">
        <v>0.16962000727653503</v>
      </c>
      <c r="R101" s="28">
        <v>7.5130000710487366E-2</v>
      </c>
      <c r="S101" s="28">
        <v>0.73735523520673341</v>
      </c>
      <c r="T101" s="28">
        <v>8.1632644074369792E-2</v>
      </c>
      <c r="U101" s="28">
        <v>2.6875342215479027E-2</v>
      </c>
      <c r="W101" s="12">
        <v>0.29951043187476961</v>
      </c>
      <c r="X101" s="12">
        <v>0.32752909055440571</v>
      </c>
    </row>
    <row r="102" spans="1:24">
      <c r="A102" s="9">
        <v>2012</v>
      </c>
      <c r="B102" s="28">
        <v>0.37873217232630108</v>
      </c>
      <c r="C102" s="28">
        <v>0.2540130388924936</v>
      </c>
      <c r="D102" s="28">
        <v>0.41548265302202037</v>
      </c>
      <c r="E102" s="28">
        <v>0.41708284569474369</v>
      </c>
      <c r="F102" s="28">
        <v>0.39558222243643881</v>
      </c>
      <c r="G102" s="28">
        <v>0.39096485935950454</v>
      </c>
      <c r="H102" s="28">
        <v>0.39110658687231781</v>
      </c>
      <c r="I102" s="28">
        <v>0.38701692075129007</v>
      </c>
      <c r="J102" s="28">
        <v>0.43898377129527294</v>
      </c>
      <c r="K102" s="28">
        <v>0.40055294231561783</v>
      </c>
      <c r="L102" s="28">
        <v>0.42519565370278856</v>
      </c>
      <c r="M102" s="28">
        <v>0.136291246414185</v>
      </c>
      <c r="P102" s="28">
        <v>0.59007000923156738</v>
      </c>
      <c r="Q102" s="28">
        <v>0.17891000211238861</v>
      </c>
      <c r="R102" s="28">
        <v>8.1780001521110535E-2</v>
      </c>
      <c r="S102" s="28">
        <v>0.72233142405284267</v>
      </c>
      <c r="T102" s="28">
        <v>8.8890693156858214E-2</v>
      </c>
      <c r="U102" s="28">
        <v>3.0762358590785483E-2</v>
      </c>
      <c r="W102" s="12">
        <v>0.29731231068148223</v>
      </c>
      <c r="X102" s="12">
        <v>0.32721305336180334</v>
      </c>
    </row>
    <row r="103" spans="1:24">
      <c r="A103" s="9">
        <v>2013</v>
      </c>
      <c r="B103" s="26"/>
      <c r="C103" s="26"/>
      <c r="D103" s="26"/>
      <c r="E103" s="26"/>
      <c r="F103" s="26"/>
      <c r="G103" s="26"/>
      <c r="H103" s="26"/>
      <c r="I103" s="26"/>
      <c r="J103" s="26"/>
      <c r="K103" s="26"/>
      <c r="L103" s="26"/>
      <c r="M103" s="26"/>
      <c r="P103" s="26"/>
      <c r="Q103" s="26"/>
      <c r="R103" s="26"/>
    </row>
    <row r="104" spans="1:24">
      <c r="A104" s="9">
        <v>2014</v>
      </c>
      <c r="B104" s="26"/>
      <c r="C104" s="26"/>
      <c r="D104" s="26"/>
      <c r="E104" s="26"/>
      <c r="F104" s="26"/>
      <c r="G104" s="26"/>
      <c r="H104" s="26"/>
      <c r="I104" s="26"/>
      <c r="J104" s="26"/>
      <c r="K104" s="26"/>
      <c r="L104" s="26"/>
      <c r="M104" s="26"/>
    </row>
    <row r="105" spans="1:24">
      <c r="A105" s="9">
        <v>2015</v>
      </c>
    </row>
    <row r="108" spans="1:24">
      <c r="B108" t="s">
        <v>152</v>
      </c>
    </row>
    <row r="109" spans="1:24">
      <c r="P109" t="s">
        <v>102</v>
      </c>
    </row>
  </sheetData>
  <mergeCells count="3">
    <mergeCell ref="M1:M2"/>
    <mergeCell ref="B1:L1"/>
    <mergeCell ref="P1:U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workbookViewId="0">
      <pane xSplit="1" ySplit="2" topLeftCell="B3" activePane="bottomRight" state="frozen"/>
      <selection pane="topRight" activeCell="B1" sqref="B1"/>
      <selection pane="bottomLeft" activeCell="A2" sqref="A2"/>
      <selection pane="bottomRight" activeCell="B1" sqref="B1:K1"/>
    </sheetView>
  </sheetViews>
  <sheetFormatPr baseColWidth="10" defaultRowHeight="15" x14ac:dyDescent="0"/>
  <sheetData>
    <row r="1" spans="1:11" ht="27" customHeight="1">
      <c r="B1" s="93" t="s">
        <v>90</v>
      </c>
      <c r="C1" s="93"/>
      <c r="D1" s="93"/>
      <c r="E1" s="93"/>
      <c r="F1" s="93"/>
      <c r="G1" s="93"/>
      <c r="H1" s="93"/>
      <c r="I1" s="93"/>
      <c r="J1" s="93"/>
      <c r="K1" s="93"/>
    </row>
    <row r="2" spans="1:11" s="18" customFormat="1" ht="43" customHeight="1">
      <c r="B2" s="38" t="s">
        <v>3</v>
      </c>
      <c r="C2" s="39" t="s">
        <v>2</v>
      </c>
      <c r="D2" s="39" t="s">
        <v>1</v>
      </c>
      <c r="E2" s="39" t="s">
        <v>19</v>
      </c>
      <c r="F2" s="39" t="s">
        <v>0</v>
      </c>
      <c r="G2" s="39" t="s">
        <v>21</v>
      </c>
      <c r="H2" s="39" t="s">
        <v>89</v>
      </c>
      <c r="I2" s="33" t="s">
        <v>23</v>
      </c>
      <c r="J2" s="33" t="s">
        <v>24</v>
      </c>
      <c r="K2" s="33" t="s">
        <v>25</v>
      </c>
    </row>
    <row r="3" spans="1:11">
      <c r="A3" s="9">
        <v>1913</v>
      </c>
      <c r="B3" s="27">
        <v>6.2004105229090389E-2</v>
      </c>
      <c r="C3" s="27"/>
      <c r="D3" s="27"/>
      <c r="E3" s="27"/>
      <c r="F3" s="27"/>
      <c r="G3" s="27"/>
      <c r="H3" s="27"/>
      <c r="I3" s="27"/>
      <c r="J3" s="27"/>
      <c r="K3" s="27"/>
    </row>
    <row r="4" spans="1:11">
      <c r="A4" s="9">
        <v>1914</v>
      </c>
      <c r="B4" s="27">
        <v>6.5915932127885407E-2</v>
      </c>
      <c r="C4" s="27"/>
      <c r="D4" s="27"/>
      <c r="E4" s="27"/>
      <c r="F4" s="27"/>
      <c r="G4" s="27">
        <v>-0.95385846932223839</v>
      </c>
      <c r="H4" s="27"/>
      <c r="I4" s="27"/>
      <c r="J4" s="27"/>
      <c r="K4" s="27"/>
    </row>
    <row r="5" spans="1:11">
      <c r="A5" s="9">
        <v>1915</v>
      </c>
      <c r="B5" s="27">
        <v>7.9396522886339999E-2</v>
      </c>
      <c r="C5" s="27"/>
      <c r="D5" s="27"/>
      <c r="E5" s="27"/>
      <c r="F5" s="27"/>
      <c r="G5" s="27">
        <v>0.115629703081046</v>
      </c>
      <c r="H5" s="27"/>
      <c r="I5" s="27"/>
      <c r="J5" s="27"/>
      <c r="K5" s="27"/>
    </row>
    <row r="6" spans="1:11">
      <c r="A6" s="9">
        <v>1916</v>
      </c>
      <c r="B6" s="27">
        <v>0.11933566228731574</v>
      </c>
      <c r="C6" s="27"/>
      <c r="D6" s="27"/>
      <c r="E6" s="27"/>
      <c r="F6" s="27"/>
      <c r="G6" s="27">
        <v>0.18480239523215283</v>
      </c>
      <c r="H6" s="27"/>
      <c r="I6" s="27"/>
      <c r="J6" s="27"/>
      <c r="K6" s="27"/>
    </row>
    <row r="7" spans="1:11">
      <c r="A7" s="9">
        <v>1917</v>
      </c>
      <c r="B7" s="27">
        <v>0.17759853049620944</v>
      </c>
      <c r="C7" s="27">
        <v>3.9332554591544083E-2</v>
      </c>
      <c r="D7" s="27">
        <v>0.38999783722323084</v>
      </c>
      <c r="E7" s="27">
        <v>0.12205057076348823</v>
      </c>
      <c r="F7" s="27">
        <v>0.24288472829264501</v>
      </c>
      <c r="G7" s="27">
        <v>-0.18323082581597588</v>
      </c>
      <c r="H7" s="27">
        <v>0.55614263677815434</v>
      </c>
      <c r="I7" s="27">
        <v>1.5614450617228544</v>
      </c>
      <c r="J7" s="27">
        <v>-0.10702225516239604</v>
      </c>
      <c r="K7" s="27">
        <v>0.74595676560834545</v>
      </c>
    </row>
    <row r="8" spans="1:11">
      <c r="A8" s="9">
        <v>1918</v>
      </c>
      <c r="B8" s="27">
        <v>0.16527176173686292</v>
      </c>
      <c r="C8" s="27">
        <v>6.2883124870816598E-2</v>
      </c>
      <c r="D8" s="27">
        <v>0.32484728690474868</v>
      </c>
      <c r="E8" s="27">
        <v>0.6737127181317677</v>
      </c>
      <c r="F8" s="27">
        <v>0.14832579029312834</v>
      </c>
      <c r="G8" s="27">
        <v>-0.36781616574740278</v>
      </c>
      <c r="H8" s="27">
        <v>0.48913583238441816</v>
      </c>
      <c r="I8" s="27">
        <v>-1.0022550274308086</v>
      </c>
      <c r="J8" s="27">
        <v>1.4982210350425058</v>
      </c>
      <c r="K8" s="27">
        <v>0.62896292293557565</v>
      </c>
    </row>
    <row r="9" spans="1:11">
      <c r="A9" s="9">
        <v>1919</v>
      </c>
      <c r="B9" s="27">
        <v>0.14610459512512092</v>
      </c>
      <c r="C9" s="27">
        <v>1.798740209134744E-2</v>
      </c>
      <c r="D9" s="27">
        <v>0.34705648335068667</v>
      </c>
      <c r="E9" s="27">
        <v>-7.1385014798466651E-2</v>
      </c>
      <c r="F9" s="27">
        <v>0.43368254957176106</v>
      </c>
      <c r="G9" s="27">
        <v>0.20813388450860504</v>
      </c>
      <c r="H9" s="27">
        <v>0.26035034862833223</v>
      </c>
      <c r="I9" s="27">
        <v>2.0451313600946892</v>
      </c>
      <c r="J9" s="27">
        <v>-0.86197173795531312</v>
      </c>
      <c r="K9" s="27">
        <v>0.62142083530572167</v>
      </c>
    </row>
    <row r="10" spans="1:11">
      <c r="A10" s="9">
        <v>1920</v>
      </c>
      <c r="B10" s="27">
        <v>8.4164367587030803E-2</v>
      </c>
      <c r="C10" s="27">
        <v>0.10973877918368789</v>
      </c>
      <c r="D10" s="27">
        <v>4.1947736834462138E-2</v>
      </c>
      <c r="E10" s="27">
        <v>-7.0235179777728791E-3</v>
      </c>
      <c r="F10" s="27">
        <v>-0.30018517334708306</v>
      </c>
      <c r="G10" s="27">
        <v>-0.56350305126445532</v>
      </c>
      <c r="H10" s="27">
        <v>0.33199162911776431</v>
      </c>
      <c r="I10" s="27">
        <v>0.21371607862143432</v>
      </c>
      <c r="J10" s="27">
        <v>0.41346496995461007</v>
      </c>
      <c r="K10" s="27">
        <v>-0.11007735509104842</v>
      </c>
    </row>
    <row r="11" spans="1:11">
      <c r="A11" s="9">
        <v>1921</v>
      </c>
      <c r="B11" s="27">
        <v>5.5524299968044165E-2</v>
      </c>
      <c r="C11" s="27">
        <v>-1.7266898217133713E-2</v>
      </c>
      <c r="D11" s="27">
        <v>0.15598746963785845</v>
      </c>
      <c r="E11" s="27">
        <v>0.32471905934619655</v>
      </c>
      <c r="F11" s="27">
        <v>-5.4611412265236067E-2</v>
      </c>
      <c r="G11" s="27">
        <v>-0.106424736133001</v>
      </c>
      <c r="H11" s="27">
        <v>0.32067292024708483</v>
      </c>
      <c r="I11" s="27">
        <v>-0.40123310227375381</v>
      </c>
      <c r="J11" s="27">
        <v>0.83249582624584129</v>
      </c>
      <c r="K11" s="27">
        <v>-1.819598085681046E-2</v>
      </c>
    </row>
    <row r="12" spans="1:11">
      <c r="A12" s="9">
        <v>1922</v>
      </c>
      <c r="B12" s="27">
        <v>9.4389711309922159E-2</v>
      </c>
      <c r="C12" s="27">
        <v>-3.893152113728951E-2</v>
      </c>
      <c r="D12" s="27">
        <v>0.27746332351134101</v>
      </c>
      <c r="E12" s="27">
        <v>-5.3662370086188148E-2</v>
      </c>
      <c r="F12" s="27">
        <v>0.18967344108245357</v>
      </c>
      <c r="G12" s="27">
        <v>0.181749838447676</v>
      </c>
      <c r="H12" s="27">
        <v>0.35354193206956036</v>
      </c>
      <c r="I12" s="27">
        <v>1.474663014385218</v>
      </c>
      <c r="J12" s="27">
        <v>-0.41426962191099542</v>
      </c>
      <c r="K12" s="27">
        <v>0.19499319524494593</v>
      </c>
    </row>
    <row r="13" spans="1:11">
      <c r="A13" s="9">
        <v>1923</v>
      </c>
      <c r="B13" s="27">
        <v>8.7277914788556982E-2</v>
      </c>
      <c r="C13" s="27">
        <v>-4.2023788704088696E-3</v>
      </c>
      <c r="D13" s="27">
        <v>0.22473040336866409</v>
      </c>
      <c r="E13" s="27">
        <v>0.28461994331905238</v>
      </c>
      <c r="F13" s="27">
        <v>0.24217846613444841</v>
      </c>
      <c r="G13" s="27">
        <v>0.13667488910085207</v>
      </c>
      <c r="H13" s="27">
        <v>0.20954832866948728</v>
      </c>
      <c r="I13" s="27">
        <v>2.2906457510291203E-2</v>
      </c>
      <c r="J13" s="27">
        <v>0.34437552229641433</v>
      </c>
      <c r="K13" s="27">
        <v>0.31890992654421224</v>
      </c>
    </row>
    <row r="14" spans="1:11">
      <c r="A14" s="9">
        <v>1924</v>
      </c>
      <c r="B14" s="27">
        <v>9.0383127247028891E-2</v>
      </c>
      <c r="C14" s="27">
        <v>-6.911510870456096E-2</v>
      </c>
      <c r="D14" s="27">
        <v>0.30553904442272289</v>
      </c>
      <c r="E14" s="27">
        <v>0.84120664104566145</v>
      </c>
      <c r="F14" s="27">
        <v>0.69817103724583141</v>
      </c>
      <c r="G14" s="27">
        <v>0.72093738603246693</v>
      </c>
      <c r="H14" s="27">
        <v>-4.0840521494530768E-2</v>
      </c>
      <c r="I14" s="27">
        <v>-1.5360120896554106</v>
      </c>
      <c r="J14" s="27">
        <v>1.0586252208107356</v>
      </c>
      <c r="K14" s="27">
        <v>0.67959428308029413</v>
      </c>
    </row>
    <row r="15" spans="1:11">
      <c r="A15" s="9">
        <v>1925</v>
      </c>
      <c r="B15" s="27">
        <v>0.10361010824680905</v>
      </c>
      <c r="C15" s="27">
        <v>9.8033217718879757E-3</v>
      </c>
      <c r="D15" s="27">
        <v>0.22571399937136813</v>
      </c>
      <c r="E15" s="27">
        <v>0.34224286656091185</v>
      </c>
      <c r="F15" s="27">
        <v>0.68323195155596927</v>
      </c>
      <c r="G15" s="27">
        <v>0.69852943831813252</v>
      </c>
      <c r="H15" s="27">
        <v>-0.24762708445283899</v>
      </c>
      <c r="I15" s="27">
        <v>-0.25123122539484116</v>
      </c>
      <c r="J15" s="27">
        <v>-0.24523138503539588</v>
      </c>
      <c r="K15" s="27">
        <v>0.66841004444968688</v>
      </c>
    </row>
    <row r="16" spans="1:11">
      <c r="A16" s="9">
        <v>1926</v>
      </c>
      <c r="B16" s="27">
        <v>8.9512791752866444E-2</v>
      </c>
      <c r="C16" s="27">
        <v>-6.0453367215590331E-3</v>
      </c>
      <c r="D16" s="27">
        <v>0.21491306587766623</v>
      </c>
      <c r="E16" s="27">
        <v>0.28814579582979477</v>
      </c>
      <c r="F16" s="27">
        <v>0.66019191603357541</v>
      </c>
      <c r="G16" s="27">
        <v>0.76478158246147809</v>
      </c>
      <c r="H16" s="27">
        <v>-0.25402999351939232</v>
      </c>
      <c r="I16" s="27">
        <v>-9.418621319267656E-2</v>
      </c>
      <c r="J16" s="27">
        <v>-0.35765687133556023</v>
      </c>
      <c r="K16" s="27">
        <v>0.56775959123653341</v>
      </c>
    </row>
    <row r="17" spans="1:11">
      <c r="A17" s="9">
        <v>1927</v>
      </c>
      <c r="B17" s="27">
        <v>8.4030708369904158E-2</v>
      </c>
      <c r="C17" s="27">
        <v>-2.0356417983414903E-4</v>
      </c>
      <c r="D17" s="27">
        <v>0.19190927804464258</v>
      </c>
      <c r="E17" s="27">
        <v>0.24873441056130952</v>
      </c>
      <c r="F17" s="27">
        <v>0.40808509016058359</v>
      </c>
      <c r="G17" s="27">
        <v>0.38436720845985256</v>
      </c>
      <c r="H17" s="27">
        <v>-4.9674667230481459E-2</v>
      </c>
      <c r="I17" s="27">
        <v>-5.8697294635533241E-2</v>
      </c>
      <c r="J17" s="27">
        <v>-4.3875629045993549E-2</v>
      </c>
      <c r="K17" s="27">
        <v>0.42763105076886992</v>
      </c>
    </row>
    <row r="18" spans="1:11">
      <c r="A18" s="9">
        <v>1928</v>
      </c>
      <c r="B18" s="27">
        <v>8.7280290504395133E-2</v>
      </c>
      <c r="C18" s="27">
        <v>2.3851614821946785E-2</v>
      </c>
      <c r="D18" s="27">
        <v>0.16443561102221688</v>
      </c>
      <c r="E18" s="27">
        <v>0.16837792652102204</v>
      </c>
      <c r="F18" s="27">
        <v>0.19820836678394865</v>
      </c>
      <c r="G18" s="27">
        <v>0.16151334795537534</v>
      </c>
      <c r="H18" s="27">
        <v>0.12163869518227477</v>
      </c>
      <c r="I18" s="27">
        <v>0.14460347808513715</v>
      </c>
      <c r="J18" s="27">
        <v>0.10724085662622074</v>
      </c>
      <c r="K18" s="27">
        <v>0.23477456852626896</v>
      </c>
    </row>
    <row r="19" spans="1:11">
      <c r="A19" s="9">
        <v>1929</v>
      </c>
      <c r="B19" s="27">
        <v>6.5817409766453561E-2</v>
      </c>
      <c r="C19" s="27">
        <v>6.1166475177183953E-2</v>
      </c>
      <c r="D19" s="27">
        <v>7.2012588065025085E-2</v>
      </c>
      <c r="E19" s="27">
        <v>0.21990929763678596</v>
      </c>
      <c r="F19" s="27">
        <v>2.3570565482444798E-2</v>
      </c>
      <c r="G19" s="27">
        <v>0.10720605205047598</v>
      </c>
      <c r="H19" s="27">
        <v>0.12938422897410506</v>
      </c>
      <c r="I19" s="27">
        <v>-0.63274890771780512</v>
      </c>
      <c r="J19" s="27">
        <v>0.59745387292332741</v>
      </c>
      <c r="K19" s="27">
        <v>-6.2655757419295258E-2</v>
      </c>
    </row>
    <row r="20" spans="1:11">
      <c r="A20" s="9">
        <v>1930</v>
      </c>
      <c r="B20" s="27">
        <v>3.6101083032491509E-2</v>
      </c>
      <c r="C20" s="27">
        <v>-5.7903961518952791E-3</v>
      </c>
      <c r="D20" s="27">
        <v>9.3547957737145443E-2</v>
      </c>
      <c r="E20" s="27">
        <v>3.6749471647178955E-2</v>
      </c>
      <c r="F20" s="27">
        <v>0.30804530346057446</v>
      </c>
      <c r="G20" s="27">
        <v>0.82445601083649955</v>
      </c>
      <c r="H20" s="27">
        <v>-9.6448818540520578E-2</v>
      </c>
      <c r="I20" s="27">
        <v>0.29740136425224639</v>
      </c>
      <c r="J20" s="27">
        <v>-0.367949336874557</v>
      </c>
      <c r="K20" s="27">
        <v>-0.1234253778592182</v>
      </c>
    </row>
    <row r="21" spans="1:11">
      <c r="A21" s="9">
        <v>1931</v>
      </c>
      <c r="B21" s="27">
        <v>-7.385524372229342E-3</v>
      </c>
      <c r="C21" s="27">
        <v>-9.9516546249608415E-2</v>
      </c>
      <c r="D21" s="27">
        <v>0.11326714667000354</v>
      </c>
      <c r="E21" s="27">
        <v>-9.9127477344728727E-3</v>
      </c>
      <c r="F21" s="27">
        <v>0.4622823473559855</v>
      </c>
      <c r="G21" s="27">
        <v>1.2235460993814056</v>
      </c>
      <c r="H21" s="27">
        <v>-0.13948447552606832</v>
      </c>
      <c r="I21" s="27">
        <v>0.48416000705362067</v>
      </c>
      <c r="J21" s="27">
        <v>-0.59975705259536216</v>
      </c>
      <c r="K21" s="27">
        <v>-0.10986572921592236</v>
      </c>
    </row>
    <row r="22" spans="1:11">
      <c r="A22" s="9">
        <v>1932</v>
      </c>
      <c r="B22" s="27">
        <v>-5.3606237816764601E-2</v>
      </c>
      <c r="C22" s="27">
        <v>4.7600713447318609E-2</v>
      </c>
      <c r="D22" s="27">
        <v>-0.17626296474722461</v>
      </c>
      <c r="E22" s="27">
        <v>-0.11948758995019719</v>
      </c>
      <c r="F22" s="27">
        <v>-0.49830358173801731</v>
      </c>
      <c r="G22" s="27">
        <v>-0.70472611119251571</v>
      </c>
      <c r="H22" s="27">
        <v>4.5191791404159597E-2</v>
      </c>
      <c r="I22" s="27">
        <v>-0.34593886918139566</v>
      </c>
      <c r="J22" s="27">
        <v>0.31398544366021885</v>
      </c>
      <c r="K22" s="27">
        <v>-0.32801906125525049</v>
      </c>
    </row>
    <row r="23" spans="1:11">
      <c r="A23" s="9">
        <v>1933</v>
      </c>
      <c r="B23" s="27">
        <v>-2.1428571428570863E-2</v>
      </c>
      <c r="C23" s="27">
        <v>9.4924440678493469E-2</v>
      </c>
      <c r="D23" s="27">
        <v>-0.16923675194431437</v>
      </c>
      <c r="E23" s="27">
        <v>-0.29586330932878796</v>
      </c>
      <c r="F23" s="27">
        <v>-0.41934240477140028</v>
      </c>
      <c r="G23" s="27">
        <v>-0.83318290026818775</v>
      </c>
      <c r="H23" s="27">
        <v>2.1817218469885921E-2</v>
      </c>
      <c r="I23" s="27">
        <v>0.27610992422483882</v>
      </c>
      <c r="J23" s="27">
        <v>-0.13790413136943275</v>
      </c>
      <c r="K23" s="27">
        <v>-8.0921077388115284E-2</v>
      </c>
    </row>
    <row r="24" spans="1:11">
      <c r="A24" s="9">
        <v>1934</v>
      </c>
      <c r="B24" s="27">
        <v>3.0017152658659743E-2</v>
      </c>
      <c r="C24" s="27">
        <v>5.0422503046085011E-2</v>
      </c>
      <c r="D24" s="27">
        <v>4.1012755959549587E-3</v>
      </c>
      <c r="E24" s="27">
        <v>-7.4808574209878728E-2</v>
      </c>
      <c r="F24" s="27">
        <v>-3.6426844650138124E-2</v>
      </c>
      <c r="G24" s="27">
        <v>-0.31408989161700812</v>
      </c>
      <c r="H24" s="27">
        <v>3.4171178095991003E-2</v>
      </c>
      <c r="I24" s="27">
        <v>0.29469753574386098</v>
      </c>
      <c r="J24" s="27">
        <v>-0.11866856412798256</v>
      </c>
      <c r="K24" s="27">
        <v>0.1633506909644718</v>
      </c>
    </row>
    <row r="25" spans="1:11">
      <c r="A25" s="9">
        <v>1935</v>
      </c>
      <c r="B25" s="27">
        <v>7.0030120481928401E-2</v>
      </c>
      <c r="C25" s="27">
        <v>7.048239188750742E-2</v>
      </c>
      <c r="D25" s="27">
        <v>6.9417303538603495E-2</v>
      </c>
      <c r="E25" s="27">
        <v>0.10423947934360565</v>
      </c>
      <c r="F25" s="27">
        <v>-0.19962107942467819</v>
      </c>
      <c r="G25" s="27">
        <v>-0.83025239936914652</v>
      </c>
      <c r="H25" s="27">
        <v>0.28128878504993321</v>
      </c>
      <c r="I25" s="27">
        <v>-5.0005403451598422E-2</v>
      </c>
      <c r="J25" s="27">
        <v>0.50724136550845933</v>
      </c>
      <c r="K25" s="27">
        <v>0.26793632290953812</v>
      </c>
    </row>
    <row r="26" spans="1:11">
      <c r="A26" s="9">
        <v>1936</v>
      </c>
      <c r="B26" s="27">
        <v>7.6462765957446471E-2</v>
      </c>
      <c r="C26" s="27">
        <v>5.5701690090431917E-2</v>
      </c>
      <c r="D26" s="27">
        <v>0.10285709421567053</v>
      </c>
      <c r="E26" s="27">
        <v>-0.29365285568429816</v>
      </c>
      <c r="F26" s="27">
        <v>-4.0619603937529537E-2</v>
      </c>
      <c r="G26" s="27">
        <v>-0.2092956519251658</v>
      </c>
      <c r="H26" s="27">
        <v>0.23685892042749068</v>
      </c>
      <c r="I26" s="27">
        <v>1.5950981813049157</v>
      </c>
      <c r="J26" s="27">
        <v>-0.69172975078752286</v>
      </c>
      <c r="K26" s="27">
        <v>8.869687893419477E-2</v>
      </c>
    </row>
    <row r="27" spans="1:11">
      <c r="A27" s="9">
        <v>1937</v>
      </c>
      <c r="B27" s="27">
        <v>4.8984468339307433E-2</v>
      </c>
      <c r="C27" s="27">
        <v>5.2470454506220343E-2</v>
      </c>
      <c r="D27" s="27">
        <v>4.4260635469905628E-2</v>
      </c>
      <c r="E27" s="27">
        <v>-0.16605715384209432</v>
      </c>
      <c r="F27" s="27">
        <v>-0.16643527606650524</v>
      </c>
      <c r="G27" s="27">
        <v>-0.29198793661229938</v>
      </c>
      <c r="H27" s="27">
        <v>0.22513529154886211</v>
      </c>
      <c r="I27" s="27">
        <v>0.78726254574002674</v>
      </c>
      <c r="J27" s="27">
        <v>-0.1632419522575293</v>
      </c>
      <c r="K27" s="27">
        <v>-7.1171237122650166E-2</v>
      </c>
    </row>
    <row r="28" spans="1:11">
      <c r="A28" s="9">
        <v>1938</v>
      </c>
      <c r="B28" s="27">
        <v>5.9014267185472397E-2</v>
      </c>
      <c r="C28" s="27">
        <v>8.8264106348809337E-2</v>
      </c>
      <c r="D28" s="27">
        <v>1.8711427521127658E-2</v>
      </c>
      <c r="E28" s="27">
        <v>0.21956008689066853</v>
      </c>
      <c r="F28" s="27">
        <v>-0.38190124091751793</v>
      </c>
      <c r="G28" s="27">
        <v>-0.70065028403988028</v>
      </c>
      <c r="H28" s="27">
        <v>0.30848504578696351</v>
      </c>
      <c r="I28" s="27">
        <v>-0.60618000329171318</v>
      </c>
      <c r="J28" s="27">
        <v>0.963031203382127</v>
      </c>
      <c r="K28" s="27">
        <v>-0.15870495241027338</v>
      </c>
    </row>
    <row r="29" spans="1:11">
      <c r="A29" s="9">
        <v>1939</v>
      </c>
      <c r="B29" s="27">
        <v>9.0909090909092119E-2</v>
      </c>
      <c r="C29" s="27">
        <v>9.8202661360553403E-2</v>
      </c>
      <c r="D29" s="27">
        <v>8.1490511888671915E-2</v>
      </c>
      <c r="E29" s="27">
        <v>-0.1575809981545703</v>
      </c>
      <c r="F29" s="27">
        <v>-0.12443511823495684</v>
      </c>
      <c r="G29" s="27">
        <v>-0.22202367887324576</v>
      </c>
      <c r="H29" s="27">
        <v>0.2309782968391153</v>
      </c>
      <c r="I29" s="27">
        <v>0.8241216572593496</v>
      </c>
      <c r="J29" s="27">
        <v>-0.19725066342908315</v>
      </c>
      <c r="K29" s="27">
        <v>-5.6577721845718479E-2</v>
      </c>
    </row>
    <row r="30" spans="1:11">
      <c r="A30" s="9">
        <v>1940</v>
      </c>
      <c r="B30" s="27">
        <v>0.14028384279476058</v>
      </c>
      <c r="C30" s="27">
        <v>0.18012816516674565</v>
      </c>
      <c r="D30" s="27">
        <v>8.8427276605706054E-2</v>
      </c>
      <c r="E30" s="27">
        <v>3.0987803909795494E-2</v>
      </c>
      <c r="F30" s="27">
        <v>-0.10695651880862007</v>
      </c>
      <c r="G30" s="27">
        <v>-0.31949567694532466</v>
      </c>
      <c r="H30" s="27">
        <v>0.23560419588565223</v>
      </c>
      <c r="I30" s="27">
        <v>0.2676426523713073</v>
      </c>
      <c r="J30" s="27">
        <v>0.21216371481333429</v>
      </c>
      <c r="K30" s="27">
        <v>3.9054230538490962E-2</v>
      </c>
    </row>
    <row r="31" spans="1:11">
      <c r="A31" s="9">
        <v>1941</v>
      </c>
      <c r="B31" s="27">
        <v>0.22274275979556987</v>
      </c>
      <c r="C31" s="27">
        <v>8.4069562723373764E-2</v>
      </c>
      <c r="D31" s="27">
        <v>0.42946196338225356</v>
      </c>
      <c r="E31" s="27">
        <v>0.40919810527809597</v>
      </c>
      <c r="F31" s="27">
        <v>0.55828266535735727</v>
      </c>
      <c r="G31" s="27">
        <v>0.52207418110374226</v>
      </c>
      <c r="H31" s="27">
        <v>0.32062106755415565</v>
      </c>
      <c r="I31" s="27">
        <v>0.49063234440920533</v>
      </c>
      <c r="J31" s="27">
        <v>0.19408569832967171</v>
      </c>
      <c r="K31" s="27">
        <v>0.57744736840073607</v>
      </c>
    </row>
    <row r="32" spans="1:11">
      <c r="A32" s="9">
        <v>1942</v>
      </c>
      <c r="B32" s="27">
        <v>0.25623359580052524</v>
      </c>
      <c r="C32" s="27">
        <v>8.4895074002082543E-2</v>
      </c>
      <c r="D32" s="27">
        <v>0.57837630259066264</v>
      </c>
      <c r="E32" s="27">
        <v>0.78002941313951635</v>
      </c>
      <c r="F32" s="27">
        <v>0.6455973860971046</v>
      </c>
      <c r="G32" s="27">
        <v>0.52017703738311316</v>
      </c>
      <c r="H32" s="27">
        <v>0.51947930976115864</v>
      </c>
      <c r="I32" s="27">
        <v>-7.7992669032361669E-2</v>
      </c>
      <c r="J32" s="27">
        <v>0.95995372570467952</v>
      </c>
      <c r="K32" s="27">
        <v>0.72307983249659968</v>
      </c>
    </row>
    <row r="33" spans="1:11">
      <c r="A33" s="9">
        <v>1943</v>
      </c>
      <c r="B33" s="27">
        <v>0.25146823278163405</v>
      </c>
      <c r="C33" s="27">
        <v>6.9527595836635814E-2</v>
      </c>
      <c r="D33" s="27">
        <v>0.63525565943975193</v>
      </c>
      <c r="E33" s="27">
        <v>0.70730238309909854</v>
      </c>
      <c r="F33" s="27">
        <v>0.64372689458744192</v>
      </c>
      <c r="G33" s="27">
        <v>0.51896232186383029</v>
      </c>
      <c r="H33" s="27">
        <v>0.62146560394123873</v>
      </c>
      <c r="I33" s="27">
        <v>0.3973979023635667</v>
      </c>
      <c r="J33" s="27">
        <v>0.78224146742391321</v>
      </c>
      <c r="K33" s="27">
        <v>0.71271161761782187</v>
      </c>
    </row>
    <row r="34" spans="1:11">
      <c r="A34" s="9">
        <v>1944</v>
      </c>
      <c r="B34" s="27">
        <v>0.23631840796019829</v>
      </c>
      <c r="C34" s="27">
        <v>8.2448885082656562E-2</v>
      </c>
      <c r="D34" s="27">
        <v>0.57778615159732238</v>
      </c>
      <c r="E34" s="27">
        <v>0.74432314223666995</v>
      </c>
      <c r="F34" s="27">
        <v>0.44481940116167651</v>
      </c>
      <c r="G34" s="27">
        <v>0.29365097838713566</v>
      </c>
      <c r="H34" s="27">
        <v>0.66233732821213198</v>
      </c>
      <c r="I34" s="27">
        <v>8.1959907532125412E-2</v>
      </c>
      <c r="J34" s="27">
        <v>1.0986121252909913</v>
      </c>
      <c r="K34" s="27">
        <v>0.52531827793373187</v>
      </c>
    </row>
    <row r="35" spans="1:11">
      <c r="A35" s="9">
        <v>1945</v>
      </c>
      <c r="B35" s="27">
        <v>-2.8566407244243329E-2</v>
      </c>
      <c r="C35" s="27">
        <v>-3.5102061254907162E-2</v>
      </c>
      <c r="D35" s="27">
        <v>-1.4938974763467049E-2</v>
      </c>
      <c r="E35" s="27">
        <v>-7.8484577953913698E-2</v>
      </c>
      <c r="F35" s="27">
        <v>-0.10365895851483399</v>
      </c>
      <c r="G35" s="27">
        <v>-9.9207178856185185E-3</v>
      </c>
      <c r="H35" s="27">
        <v>4.9834586158431934E-2</v>
      </c>
      <c r="I35" s="27">
        <v>0.18969978639755389</v>
      </c>
      <c r="J35" s="27">
        <v>-4.6217002756394954E-2</v>
      </c>
      <c r="K35" s="27">
        <v>-0.15247631214625665</v>
      </c>
    </row>
    <row r="36" spans="1:11">
      <c r="A36" s="9">
        <v>1946</v>
      </c>
      <c r="B36" s="27">
        <v>9.2144829448995144E-2</v>
      </c>
      <c r="C36" s="27">
        <v>3.2717485112480627E-2</v>
      </c>
      <c r="D36" s="27">
        <v>0.20847755361827291</v>
      </c>
      <c r="E36" s="27">
        <v>0.13919581290491012</v>
      </c>
      <c r="F36" s="27">
        <v>0.23313343256081664</v>
      </c>
      <c r="G36" s="27">
        <v>0.40984979998247284</v>
      </c>
      <c r="H36" s="27">
        <v>0.18847198799301301</v>
      </c>
      <c r="I36" s="27">
        <v>0.44299913513573347</v>
      </c>
      <c r="J36" s="27">
        <v>2.6549210692352474E-2</v>
      </c>
      <c r="K36" s="27">
        <v>0.13731680610719293</v>
      </c>
    </row>
    <row r="37" spans="1:11">
      <c r="A37" s="9">
        <v>1947</v>
      </c>
      <c r="B37" s="27">
        <v>0.10213543640462475</v>
      </c>
      <c r="C37" s="27">
        <v>0.12313806348839403</v>
      </c>
      <c r="D37" s="27">
        <v>6.2787264753221869E-2</v>
      </c>
      <c r="E37" s="27">
        <v>-2.335378324116125E-2</v>
      </c>
      <c r="F37" s="27">
        <v>-0.13331783067418479</v>
      </c>
      <c r="G37" s="27">
        <v>-0.27055276112994237</v>
      </c>
      <c r="H37" s="27">
        <v>0.19795962650606846</v>
      </c>
      <c r="I37" s="27">
        <v>0.34251593872696745</v>
      </c>
      <c r="J37" s="27">
        <v>0.10288138618209407</v>
      </c>
      <c r="K37" s="27">
        <v>-5.8830294953172095E-2</v>
      </c>
    </row>
    <row r="38" spans="1:11">
      <c r="A38" s="9">
        <v>1948</v>
      </c>
      <c r="B38" s="27">
        <v>0.10381123744808779</v>
      </c>
      <c r="C38" s="27">
        <v>9.4848459511802347E-2</v>
      </c>
      <c r="D38" s="27">
        <v>0.12542341018313696</v>
      </c>
      <c r="E38" s="27">
        <v>-1.1737209788577998E-2</v>
      </c>
      <c r="F38" s="27">
        <v>3.8805969969724165E-2</v>
      </c>
      <c r="G38" s="27">
        <v>-6.9738347047869811E-2</v>
      </c>
      <c r="H38" s="27">
        <v>0.18589179770089584</v>
      </c>
      <c r="I38" s="27">
        <v>0.56599414660794667</v>
      </c>
      <c r="J38" s="27">
        <v>-7.1252734269181522E-2</v>
      </c>
      <c r="K38" s="27">
        <v>9.9155674631761836E-2</v>
      </c>
    </row>
    <row r="39" spans="1:11">
      <c r="A39" s="9">
        <v>1949</v>
      </c>
      <c r="B39" s="27">
        <v>0.10535599469767652</v>
      </c>
      <c r="C39" s="27">
        <v>2.3787647881852267E-2</v>
      </c>
      <c r="D39" s="27">
        <v>0.27278467938309642</v>
      </c>
      <c r="E39" s="27">
        <v>0.46814994592453057</v>
      </c>
      <c r="F39" s="27">
        <v>0.3686410138771225</v>
      </c>
      <c r="G39" s="27">
        <v>0.37888346638688941</v>
      </c>
      <c r="H39" s="27">
        <v>0.20748700780400159</v>
      </c>
      <c r="I39" s="27">
        <v>-0.32201700816037337</v>
      </c>
      <c r="J39" s="27">
        <v>0.57807092331082277</v>
      </c>
      <c r="K39" s="27">
        <v>0.36093126502848838</v>
      </c>
    </row>
    <row r="40" spans="1:11">
      <c r="A40" s="9">
        <v>1950</v>
      </c>
      <c r="B40" s="27">
        <v>0.11987618302687937</v>
      </c>
      <c r="C40" s="27">
        <v>4.6891860687089101E-2</v>
      </c>
      <c r="D40" s="27">
        <v>0.2671813236088138</v>
      </c>
      <c r="E40" s="27">
        <v>0.28186305319877397</v>
      </c>
      <c r="F40" s="27">
        <v>0.25142864052234504</v>
      </c>
      <c r="G40" s="27">
        <v>0.1619957027070876</v>
      </c>
      <c r="H40" s="27">
        <v>0.27795543264319184</v>
      </c>
      <c r="I40" s="27">
        <v>0.2189598495726072</v>
      </c>
      <c r="J40" s="27">
        <v>0.31848121605479196</v>
      </c>
      <c r="K40" s="27">
        <v>0.30261206833021403</v>
      </c>
    </row>
    <row r="41" spans="1:11">
      <c r="A41" s="9">
        <v>1951</v>
      </c>
      <c r="B41" s="27">
        <v>0.13481157541465033</v>
      </c>
      <c r="C41" s="27">
        <v>6.996734135601565E-2</v>
      </c>
      <c r="D41" s="27">
        <v>0.27346520821406028</v>
      </c>
      <c r="E41" s="27">
        <v>0.24230787518848504</v>
      </c>
      <c r="F41" s="27">
        <v>0.22298478273959579</v>
      </c>
      <c r="G41" s="27">
        <v>0.13869683779963635</v>
      </c>
      <c r="H41" s="27">
        <v>0.30686875467959152</v>
      </c>
      <c r="I41" s="27">
        <v>0.36750293481821777</v>
      </c>
      <c r="J41" s="27">
        <v>0.2639961382160938</v>
      </c>
      <c r="K41" s="27">
        <v>0.26810882294519772</v>
      </c>
    </row>
    <row r="42" spans="1:11">
      <c r="A42" s="9">
        <v>1952</v>
      </c>
      <c r="B42" s="27">
        <v>0.13822796690527742</v>
      </c>
      <c r="C42" s="27">
        <v>-1.6008954993975068E-2</v>
      </c>
      <c r="D42" s="27">
        <v>0.47544085929231106</v>
      </c>
      <c r="E42" s="27">
        <v>0.44229859622173218</v>
      </c>
      <c r="F42" s="27">
        <v>0.79618373884123261</v>
      </c>
      <c r="G42" s="27">
        <v>1.1336282963033071</v>
      </c>
      <c r="H42" s="27">
        <v>0.27736900771355472</v>
      </c>
      <c r="I42" s="27">
        <v>0.56925952233815991</v>
      </c>
      <c r="J42" s="27">
        <v>6.6021827022037127E-2</v>
      </c>
      <c r="K42" s="27">
        <v>0.6234168718658355</v>
      </c>
    </row>
    <row r="43" spans="1:11">
      <c r="A43" s="9">
        <v>1953</v>
      </c>
      <c r="B43" s="27">
        <v>0.12042716070033098</v>
      </c>
      <c r="C43" s="27">
        <v>5.8033677859622566E-2</v>
      </c>
      <c r="D43" s="27">
        <v>0.26283071485872161</v>
      </c>
      <c r="E43" s="27">
        <v>0.22823852278092926</v>
      </c>
      <c r="F43" s="27">
        <v>0.1964445605973269</v>
      </c>
      <c r="G43" s="27">
        <v>0.10730017958582277</v>
      </c>
      <c r="H43" s="27">
        <v>0.29991618387999913</v>
      </c>
      <c r="I43" s="27">
        <v>0.35432272392672309</v>
      </c>
      <c r="J43" s="27">
        <v>0.2592593455614729</v>
      </c>
      <c r="K43" s="27">
        <v>0.23986989851336346</v>
      </c>
    </row>
    <row r="44" spans="1:11">
      <c r="A44" s="9">
        <v>1954</v>
      </c>
      <c r="B44" s="27">
        <v>0.11538533295054383</v>
      </c>
      <c r="C44" s="27">
        <v>6.3906086858741828E-2</v>
      </c>
      <c r="D44" s="27">
        <v>0.2287368757333525</v>
      </c>
      <c r="E44" s="27">
        <v>0.12850634227025257</v>
      </c>
      <c r="F44" s="27">
        <v>3.2518858823412385E-2</v>
      </c>
      <c r="G44" s="27">
        <v>-0.20416878822295015</v>
      </c>
      <c r="H44" s="27">
        <v>0.34378654982861534</v>
      </c>
      <c r="I44" s="27">
        <v>0.50617518708291975</v>
      </c>
      <c r="J44" s="27">
        <v>0.22581531602900534</v>
      </c>
      <c r="K44" s="27">
        <v>0.15128115812883183</v>
      </c>
    </row>
    <row r="45" spans="1:11">
      <c r="A45" s="9">
        <v>1955</v>
      </c>
      <c r="B45" s="27">
        <v>0.11023676072594248</v>
      </c>
      <c r="C45" s="27">
        <v>4.6332299530192231E-2</v>
      </c>
      <c r="D45" s="27">
        <v>0.25063398800377584</v>
      </c>
      <c r="E45" s="27">
        <v>0.31714978069153615</v>
      </c>
      <c r="F45" s="27">
        <v>0.14222697003100396</v>
      </c>
      <c r="G45" s="27">
        <v>2.7580171373223907E-2</v>
      </c>
      <c r="H45" s="27">
        <v>0.31502744912199521</v>
      </c>
      <c r="I45" s="27">
        <v>6.5321425570547348E-2</v>
      </c>
      <c r="J45" s="27">
        <v>0.49604911138083385</v>
      </c>
      <c r="K45" s="27">
        <v>0.20115588002602389</v>
      </c>
    </row>
    <row r="46" spans="1:11">
      <c r="A46" s="9">
        <v>1956</v>
      </c>
      <c r="B46" s="27">
        <v>0.11119175884026329</v>
      </c>
      <c r="C46" s="27">
        <v>6.0535916908027636E-3</v>
      </c>
      <c r="D46" s="27">
        <v>0.34366247529735561</v>
      </c>
      <c r="E46" s="27">
        <v>0.53231843322247763</v>
      </c>
      <c r="F46" s="27">
        <v>0.48605922741458063</v>
      </c>
      <c r="G46" s="27">
        <v>0.67686638397733934</v>
      </c>
      <c r="H46" s="27">
        <v>0.26109386839636789</v>
      </c>
      <c r="I46" s="27">
        <v>-0.17344826325925952</v>
      </c>
      <c r="J46" s="27">
        <v>0.57745022531164625</v>
      </c>
      <c r="K46" s="27">
        <v>0.39132643087600244</v>
      </c>
    </row>
    <row r="47" spans="1:11">
      <c r="A47" s="9">
        <v>1957</v>
      </c>
      <c r="B47" s="27">
        <v>0.11496199016995498</v>
      </c>
      <c r="C47" s="27">
        <v>3.5096723717929129E-2</v>
      </c>
      <c r="D47" s="27">
        <v>0.29375149628071728</v>
      </c>
      <c r="E47" s="27">
        <v>0.25281998450955212</v>
      </c>
      <c r="F47" s="27">
        <v>0.27016882760233812</v>
      </c>
      <c r="G47" s="27">
        <v>0.24258010556648699</v>
      </c>
      <c r="H47" s="27">
        <v>0.3063225069591029</v>
      </c>
      <c r="I47" s="27">
        <v>0.40284897312882706</v>
      </c>
      <c r="J47" s="27">
        <v>0.23560009885419692</v>
      </c>
      <c r="K47" s="27">
        <v>0.28283651962737771</v>
      </c>
    </row>
    <row r="48" spans="1:11">
      <c r="A48" s="9">
        <v>1958</v>
      </c>
      <c r="B48" s="27">
        <v>0.11366220222784038</v>
      </c>
      <c r="C48" s="27">
        <v>5.3861880799340761E-2</v>
      </c>
      <c r="D48" s="27">
        <v>0.24583696017049694</v>
      </c>
      <c r="E48" s="27">
        <v>0.32053669817668068</v>
      </c>
      <c r="F48" s="27">
        <v>7.0600500286016499E-2</v>
      </c>
      <c r="G48" s="27">
        <v>-0.15375670265696351</v>
      </c>
      <c r="H48" s="27">
        <v>0.33984040952109162</v>
      </c>
      <c r="I48" s="27">
        <v>4.8899592540167069E-2</v>
      </c>
      <c r="J48" s="27">
        <v>0.55374729101287989</v>
      </c>
      <c r="K48" s="27">
        <v>0.17700440813630808</v>
      </c>
    </row>
    <row r="49" spans="1:11">
      <c r="A49" s="9">
        <v>1959</v>
      </c>
      <c r="B49" s="27">
        <v>0.10084861600746828</v>
      </c>
      <c r="C49" s="27">
        <v>2.3946575261301672E-2</v>
      </c>
      <c r="D49" s="27">
        <v>0.26773808171158059</v>
      </c>
      <c r="E49" s="27">
        <v>0.25990982779671168</v>
      </c>
      <c r="F49" s="27">
        <v>0.26647393735343494</v>
      </c>
      <c r="G49" s="27">
        <v>0.27999847061365418</v>
      </c>
      <c r="H49" s="27">
        <v>0.2678147318517502</v>
      </c>
      <c r="I49" s="27">
        <v>0.28785477912537977</v>
      </c>
      <c r="J49" s="27">
        <v>0.25304694673618794</v>
      </c>
      <c r="K49" s="27">
        <v>0.2594715965544761</v>
      </c>
    </row>
    <row r="50" spans="1:11">
      <c r="A50" s="9">
        <v>1960</v>
      </c>
      <c r="B50" s="27">
        <v>9.881186377213752E-2</v>
      </c>
      <c r="C50" s="27">
        <v>3.9468981298965491E-2</v>
      </c>
      <c r="D50" s="27">
        <v>0.2281756872605131</v>
      </c>
      <c r="E50" s="27">
        <v>0.13097282228516055</v>
      </c>
      <c r="F50" s="27">
        <v>8.47811212524157E-2</v>
      </c>
      <c r="G50" s="27">
        <v>-7.5076696926346956E-2</v>
      </c>
      <c r="H50" s="27">
        <v>0.30126628495536945</v>
      </c>
      <c r="I50" s="27">
        <v>0.46797370147283057</v>
      </c>
      <c r="J50" s="27">
        <v>0.17267599213244136</v>
      </c>
      <c r="K50" s="27">
        <v>0.15977592692661091</v>
      </c>
    </row>
    <row r="51" spans="1:11">
      <c r="A51" s="9">
        <v>1961</v>
      </c>
      <c r="B51" s="27">
        <v>9.911640907942687E-2</v>
      </c>
      <c r="C51" s="27">
        <v>3.6591929384846747E-2</v>
      </c>
      <c r="D51" s="27">
        <v>0.23304104419841365</v>
      </c>
      <c r="E51" s="27">
        <v>0.29363828369729195</v>
      </c>
      <c r="F51" s="27">
        <v>0.12956041206895053</v>
      </c>
      <c r="G51" s="27">
        <v>4.2355941479740616E-2</v>
      </c>
      <c r="H51" s="27">
        <v>0.28704572074689538</v>
      </c>
      <c r="I51" s="27">
        <v>7.5057288221478877E-2</v>
      </c>
      <c r="J51" s="27">
        <v>0.44312360605196882</v>
      </c>
      <c r="K51" s="27">
        <v>0.17191668532582208</v>
      </c>
    </row>
    <row r="52" spans="1:11">
      <c r="A52" s="9">
        <v>1962</v>
      </c>
      <c r="B52" s="27">
        <v>9.9408411636753694E-2</v>
      </c>
      <c r="C52" s="27">
        <v>4.0702562698883352E-2</v>
      </c>
      <c r="D52" s="27">
        <v>0.22614727311563021</v>
      </c>
      <c r="E52" s="27">
        <v>0.18878885070250362</v>
      </c>
      <c r="F52" s="27">
        <v>0.22750067634454299</v>
      </c>
      <c r="G52" s="27">
        <v>0.29801986893786397</v>
      </c>
      <c r="H52" s="27">
        <v>0.22494089024476596</v>
      </c>
      <c r="I52" s="27">
        <v>0.31963321900462693</v>
      </c>
      <c r="J52" s="27">
        <v>0.15443785465372448</v>
      </c>
      <c r="K52" s="27">
        <v>0.19482755697220577</v>
      </c>
    </row>
    <row r="53" spans="1:11">
      <c r="A53" s="9">
        <v>1963</v>
      </c>
      <c r="B53" s="27">
        <v>0.11263424267817583</v>
      </c>
      <c r="C53" s="27">
        <v>6.8723518310137607E-2</v>
      </c>
      <c r="D53" s="27">
        <v>0.20760439254512753</v>
      </c>
      <c r="E53" s="27">
        <v>0.17105147434888468</v>
      </c>
      <c r="F53" s="27">
        <v>0.1076268837556589</v>
      </c>
      <c r="G53" s="27">
        <v>6.6969899064180563E-2</v>
      </c>
      <c r="H53" s="27">
        <v>0.2575993469783584</v>
      </c>
      <c r="I53" s="27">
        <v>0.30046166652564238</v>
      </c>
      <c r="J53" s="27">
        <v>0.22615872578619553</v>
      </c>
      <c r="K53" s="27">
        <v>0.12620712006361232</v>
      </c>
    </row>
    <row r="54" spans="1:11">
      <c r="A54" s="9">
        <v>1964</v>
      </c>
      <c r="B54" s="27">
        <v>0.12542301483480622</v>
      </c>
      <c r="C54" s="27">
        <v>7.9665377954658723E-2</v>
      </c>
      <c r="D54" s="27">
        <v>0.22411072649600491</v>
      </c>
      <c r="E54" s="27">
        <v>0.18093034306751288</v>
      </c>
      <c r="F54" s="27">
        <v>0.13106874842327784</v>
      </c>
      <c r="G54" s="27">
        <v>8.2715533524787374E-2</v>
      </c>
      <c r="H54" s="27">
        <v>0.27091642465328097</v>
      </c>
      <c r="I54" s="27">
        <v>0.33558704977395526</v>
      </c>
      <c r="J54" s="27">
        <v>0.22418507183690412</v>
      </c>
      <c r="K54" s="27">
        <v>0.15356490087050492</v>
      </c>
    </row>
    <row r="55" spans="1:11">
      <c r="A55" s="9">
        <v>1965</v>
      </c>
      <c r="B55" s="27">
        <v>0.1330342532237431</v>
      </c>
      <c r="C55" s="27">
        <v>7.2168684454513646E-2</v>
      </c>
      <c r="D55" s="27">
        <v>0.26727294209127411</v>
      </c>
      <c r="E55" s="27">
        <v>0.27278596246510228</v>
      </c>
      <c r="F55" s="27">
        <v>0.38531548117845643</v>
      </c>
      <c r="G55" s="27">
        <v>0.52699716004381369</v>
      </c>
      <c r="H55" s="27">
        <v>0.20571623241908454</v>
      </c>
      <c r="I55" s="27">
        <v>0.25257655112392174</v>
      </c>
      <c r="J55" s="27">
        <v>0.17188392841694428</v>
      </c>
      <c r="K55" s="27">
        <v>0.31663750791239431</v>
      </c>
    </row>
    <row r="56" spans="1:11">
      <c r="A56" s="9">
        <v>1966</v>
      </c>
      <c r="B56" s="27">
        <v>0.13357875806267494</v>
      </c>
      <c r="C56" s="27">
        <v>8.106453138076683E-2</v>
      </c>
      <c r="D56" s="27">
        <v>0.25219367861422765</v>
      </c>
      <c r="E56" s="27">
        <v>0.17312764174859283</v>
      </c>
      <c r="F56" s="27">
        <v>0.308221435304536</v>
      </c>
      <c r="G56" s="27">
        <v>0.32170540617200871</v>
      </c>
      <c r="H56" s="27">
        <v>0.22223123314051585</v>
      </c>
      <c r="I56" s="27">
        <v>0.46191566016280494</v>
      </c>
      <c r="J56" s="27">
        <v>4.9339717488410297E-2</v>
      </c>
      <c r="K56" s="27">
        <v>0.30135262528458107</v>
      </c>
    </row>
    <row r="57" spans="1:11">
      <c r="A57" s="9">
        <v>1967</v>
      </c>
      <c r="B57" s="27">
        <v>0.13272561711790692</v>
      </c>
      <c r="C57" s="27">
        <v>8.5700873911719114E-2</v>
      </c>
      <c r="D57" s="27">
        <v>0.24168503780760506</v>
      </c>
      <c r="E57" s="27">
        <v>0.39534837143532303</v>
      </c>
      <c r="F57" s="27">
        <v>9.7056082314653971E-2</v>
      </c>
      <c r="G57" s="27">
        <v>-0.10370201407937436</v>
      </c>
      <c r="H57" s="27">
        <v>0.31643791183028275</v>
      </c>
      <c r="I57" s="27">
        <v>-0.15852423462453841</v>
      </c>
      <c r="J57" s="27">
        <v>0.66264800376177679</v>
      </c>
      <c r="K57" s="27">
        <v>0.18619745670451088</v>
      </c>
    </row>
    <row r="58" spans="1:11">
      <c r="A58" s="9">
        <v>1968</v>
      </c>
      <c r="B58" s="27">
        <v>0.11724547972448419</v>
      </c>
      <c r="C58" s="27">
        <v>3.3890330119408896E-2</v>
      </c>
      <c r="D58" s="27">
        <v>0.31240251807184777</v>
      </c>
      <c r="E58" s="27">
        <v>0.12599671938863077</v>
      </c>
      <c r="F58" s="27">
        <v>0.4287934217819388</v>
      </c>
      <c r="G58" s="27">
        <v>0.63627370577578801</v>
      </c>
      <c r="H58" s="27">
        <v>0.25243025784192791</v>
      </c>
      <c r="I58" s="27">
        <v>0.79653066302201991</v>
      </c>
      <c r="J58" s="27">
        <v>-0.13870090608307384</v>
      </c>
      <c r="K58" s="27">
        <v>0.33579651039970471</v>
      </c>
    </row>
    <row r="59" spans="1:11">
      <c r="A59" s="9">
        <v>1969</v>
      </c>
      <c r="B59" s="27">
        <v>0.1126033415288971</v>
      </c>
      <c r="C59" s="27">
        <v>-5.9584415748470398E-3</v>
      </c>
      <c r="D59" s="27">
        <v>0.41031446889598933</v>
      </c>
      <c r="E59" s="27">
        <v>0.64249641942075919</v>
      </c>
      <c r="F59" s="27">
        <v>0.67289265215169769</v>
      </c>
      <c r="G59" s="27">
        <v>1.0533539027309411</v>
      </c>
      <c r="H59" s="27">
        <v>0.27735922517133732</v>
      </c>
      <c r="I59" s="27">
        <v>-0.17488474051002437</v>
      </c>
      <c r="J59" s="27">
        <v>0.61374247498312062</v>
      </c>
      <c r="K59" s="27">
        <v>0.49840820589644552</v>
      </c>
    </row>
    <row r="60" spans="1:11">
      <c r="A60" s="9">
        <v>1970</v>
      </c>
      <c r="B60" s="27">
        <v>0.12613263058176841</v>
      </c>
      <c r="C60" s="27">
        <v>4.484571190226172E-2</v>
      </c>
      <c r="D60" s="27">
        <v>0.33453553708801581</v>
      </c>
      <c r="E60" s="27">
        <v>0.2954181413677241</v>
      </c>
      <c r="F60" s="27">
        <v>0.25239014719254554</v>
      </c>
      <c r="G60" s="27">
        <v>0.15035906220110498</v>
      </c>
      <c r="H60" s="27">
        <v>0.37112588936230584</v>
      </c>
      <c r="I60" s="27">
        <v>0.42488055700415911</v>
      </c>
      <c r="J60" s="27">
        <v>0.32951066327314438</v>
      </c>
      <c r="K60" s="27">
        <v>0.29394761949675036</v>
      </c>
    </row>
    <row r="61" spans="1:11">
      <c r="A61" s="9">
        <v>1971</v>
      </c>
      <c r="B61" s="27">
        <v>0.13080257188761213</v>
      </c>
      <c r="C61" s="27">
        <v>7.0661556944401044E-2</v>
      </c>
      <c r="D61" s="27">
        <v>0.27855006333739701</v>
      </c>
      <c r="E61" s="27">
        <v>0.23928820177196181</v>
      </c>
      <c r="F61" s="27">
        <v>-3.1059477234760342E-2</v>
      </c>
      <c r="G61" s="27">
        <v>-0.44922831346831488</v>
      </c>
      <c r="H61" s="27">
        <v>0.42248558341027687</v>
      </c>
      <c r="I61" s="27">
        <v>0.37196586193204983</v>
      </c>
      <c r="J61" s="27">
        <v>0.46061997022534551</v>
      </c>
      <c r="K61" s="27">
        <v>0.14764205028524849</v>
      </c>
    </row>
    <row r="62" spans="1:11">
      <c r="A62" s="9">
        <v>1972</v>
      </c>
      <c r="B62" s="27">
        <v>0.13091971016407467</v>
      </c>
      <c r="C62" s="27">
        <v>7.8523610870142729E-2</v>
      </c>
      <c r="D62" s="27">
        <v>0.2578716166968415</v>
      </c>
      <c r="E62" s="27">
        <v>0.16352247864333155</v>
      </c>
      <c r="F62" s="27">
        <v>0.10446439988001975</v>
      </c>
      <c r="G62" s="27">
        <v>-6.4659162554100508E-2</v>
      </c>
      <c r="H62" s="27">
        <v>0.32710506238041182</v>
      </c>
      <c r="I62" s="27">
        <v>0.47511870776607656</v>
      </c>
      <c r="J62" s="27">
        <v>0.21111220384204721</v>
      </c>
      <c r="K62" s="27">
        <v>0.17265351347930682</v>
      </c>
    </row>
    <row r="63" spans="1:11">
      <c r="A63" s="9">
        <v>1973</v>
      </c>
      <c r="B63" s="27">
        <v>0.11222853756898418</v>
      </c>
      <c r="C63" s="27">
        <v>9.7378616793331492E-3</v>
      </c>
      <c r="D63" s="27">
        <v>0.35317150831976463</v>
      </c>
      <c r="E63" s="27">
        <v>0.29987286171525579</v>
      </c>
      <c r="F63" s="27">
        <v>0.68753738855985813</v>
      </c>
      <c r="G63" s="27">
        <v>1.2102911492428579</v>
      </c>
      <c r="H63" s="27">
        <v>0.20939555936750173</v>
      </c>
      <c r="I63" s="27">
        <v>0.47753401496422815</v>
      </c>
      <c r="J63" s="27">
        <v>1.2458087747999244E-2</v>
      </c>
      <c r="K63" s="27">
        <v>0.47002248732009067</v>
      </c>
    </row>
    <row r="64" spans="1:11">
      <c r="A64" s="9">
        <v>1974</v>
      </c>
      <c r="B64" s="27">
        <v>0.12379481625393157</v>
      </c>
      <c r="C64" s="27">
        <v>3.620322390827449E-2</v>
      </c>
      <c r="D64" s="27">
        <v>0.33911839686041284</v>
      </c>
      <c r="E64" s="27">
        <v>0.41935307607068856</v>
      </c>
      <c r="F64" s="27">
        <v>0.46603330426941697</v>
      </c>
      <c r="G64" s="27">
        <v>0.69197655850160589</v>
      </c>
      <c r="H64" s="27">
        <v>0.28092598011122283</v>
      </c>
      <c r="I64" s="27">
        <v>0.14623558707277493</v>
      </c>
      <c r="J64" s="27">
        <v>0.38123360632608166</v>
      </c>
      <c r="K64" s="27">
        <v>0.36733415444890005</v>
      </c>
    </row>
    <row r="65" spans="1:11">
      <c r="A65" s="9">
        <v>1975</v>
      </c>
      <c r="B65" s="27">
        <v>0.14907046534704604</v>
      </c>
      <c r="C65" s="27">
        <v>8.1981828370636098E-2</v>
      </c>
      <c r="D65" s="27">
        <v>0.30876663346003863</v>
      </c>
      <c r="E65" s="27">
        <v>0.12293634406385395</v>
      </c>
      <c r="F65" s="27">
        <v>0.1835288282828873</v>
      </c>
      <c r="G65" s="27">
        <v>5.4212924391043964E-2</v>
      </c>
      <c r="H65" s="27">
        <v>0.3635675939601371</v>
      </c>
      <c r="I65" s="27">
        <v>0.7487955026941665</v>
      </c>
      <c r="J65" s="27">
        <v>7.4844960921317635E-2</v>
      </c>
      <c r="K65" s="27">
        <v>0.23700403306253159</v>
      </c>
    </row>
    <row r="66" spans="1:11">
      <c r="A66" s="9">
        <v>1976</v>
      </c>
      <c r="B66" s="27">
        <v>0.15295079667696079</v>
      </c>
      <c r="C66" s="27">
        <v>7.0781827638200234E-2</v>
      </c>
      <c r="D66" s="27">
        <v>0.34818578916671855</v>
      </c>
      <c r="E66" s="27">
        <v>0.53406198980224784</v>
      </c>
      <c r="F66" s="27">
        <v>0.40244656789398292</v>
      </c>
      <c r="G66" s="27">
        <v>0.61832769923441222</v>
      </c>
      <c r="H66" s="27">
        <v>0.32224282155797124</v>
      </c>
      <c r="I66" s="27">
        <v>-8.5446031106933731E-2</v>
      </c>
      <c r="J66" s="27">
        <v>0.63156367156706184</v>
      </c>
      <c r="K66" s="27">
        <v>0.31039362203015897</v>
      </c>
    </row>
    <row r="67" spans="1:11">
      <c r="A67" s="9">
        <v>1977</v>
      </c>
      <c r="B67" s="27">
        <v>0.15089017875438482</v>
      </c>
      <c r="C67" s="27">
        <v>4.8248869669721736E-2</v>
      </c>
      <c r="D67" s="27">
        <v>0.38692848501910243</v>
      </c>
      <c r="E67" s="27">
        <v>0.17029097682969721</v>
      </c>
      <c r="F67" s="27">
        <v>0.56610534470795182</v>
      </c>
      <c r="G67" s="27">
        <v>0.98040669576651707</v>
      </c>
      <c r="H67" s="27">
        <v>0.3069930684018245</v>
      </c>
      <c r="I67" s="27">
        <v>0.88503029192875249</v>
      </c>
      <c r="J67" s="27">
        <v>-0.13219762844667454</v>
      </c>
      <c r="K67" s="27">
        <v>0.38635134234153384</v>
      </c>
    </row>
    <row r="68" spans="1:11">
      <c r="A68" s="9">
        <v>1978</v>
      </c>
      <c r="B68" s="27">
        <v>0.14424093153754872</v>
      </c>
      <c r="C68" s="27">
        <v>4.4408741351357146E-2</v>
      </c>
      <c r="D68" s="27">
        <v>0.37617187017832976</v>
      </c>
      <c r="E68" s="27">
        <v>0.61420899481034485</v>
      </c>
      <c r="F68" s="27">
        <v>0.55728455828950929</v>
      </c>
      <c r="G68" s="27">
        <v>0.94830975396196915</v>
      </c>
      <c r="H68" s="27">
        <v>0.29584181959492223</v>
      </c>
      <c r="I68" s="27">
        <v>-0.16587949395699472</v>
      </c>
      <c r="J68" s="27">
        <v>0.65386519565369761</v>
      </c>
      <c r="K68" s="27">
        <v>0.38187054657462527</v>
      </c>
    </row>
    <row r="69" spans="1:11">
      <c r="A69" s="9">
        <v>1979</v>
      </c>
      <c r="B69" s="27">
        <v>0.14000067542206807</v>
      </c>
      <c r="C69" s="27">
        <v>7.0021159697156832E-2</v>
      </c>
      <c r="D69" s="27">
        <v>0.2989219175108867</v>
      </c>
      <c r="E69" s="27">
        <v>0.24855715559157743</v>
      </c>
      <c r="F69" s="27">
        <v>0.38684371376526133</v>
      </c>
      <c r="G69" s="27">
        <v>0.57254053966546581</v>
      </c>
      <c r="H69" s="27">
        <v>0.25641125492610461</v>
      </c>
      <c r="I69" s="27">
        <v>0.41436033019531099</v>
      </c>
      <c r="J69" s="27">
        <v>0.13444363199499512</v>
      </c>
      <c r="K69" s="27">
        <v>0.29506144225845832</v>
      </c>
    </row>
    <row r="70" spans="1:11">
      <c r="A70" s="9">
        <v>1980</v>
      </c>
      <c r="B70" s="27">
        <v>0.15145823609111492</v>
      </c>
      <c r="C70" s="27">
        <v>9.1104441163018288E-2</v>
      </c>
      <c r="D70" s="27">
        <v>0.29185250312601241</v>
      </c>
      <c r="E70" s="27">
        <v>0.40036491999171542</v>
      </c>
      <c r="F70" s="27">
        <v>0.47743833443618294</v>
      </c>
      <c r="G70" s="27">
        <v>0.7867973809637262</v>
      </c>
      <c r="H70" s="27">
        <v>0.20856753795831581</v>
      </c>
      <c r="I70" s="27">
        <v>4.9633902223437616E-2</v>
      </c>
      <c r="J70" s="27">
        <v>0.33612800813498228</v>
      </c>
      <c r="K70" s="27">
        <v>0.32771864677416046</v>
      </c>
    </row>
    <row r="71" spans="1:11">
      <c r="A71" s="9">
        <v>1981</v>
      </c>
      <c r="B71" s="27">
        <v>0.14162741464141088</v>
      </c>
      <c r="C71" s="27">
        <v>0.10166291804120593</v>
      </c>
      <c r="D71" s="27">
        <v>0.23217810002062744</v>
      </c>
      <c r="E71" s="27">
        <v>0.23501611528062083</v>
      </c>
      <c r="F71" s="27">
        <v>0.37626794011233483</v>
      </c>
      <c r="G71" s="27">
        <v>0.63210848559275501</v>
      </c>
      <c r="H71" s="27">
        <v>0.1647769627984764</v>
      </c>
      <c r="I71" s="27">
        <v>0.22241903440824004</v>
      </c>
      <c r="J71" s="27">
        <v>0.11912612506373654</v>
      </c>
      <c r="K71" s="27">
        <v>0.24683221241951847</v>
      </c>
    </row>
    <row r="72" spans="1:11">
      <c r="A72" s="9">
        <v>1982</v>
      </c>
      <c r="B72" s="27">
        <v>0.15290056880759975</v>
      </c>
      <c r="C72" s="27">
        <v>0.10768774693839629</v>
      </c>
      <c r="D72" s="27">
        <v>0.25533829853173917</v>
      </c>
      <c r="E72" s="27">
        <v>0.20526897998970797</v>
      </c>
      <c r="F72" s="27">
        <v>0.36895336720382266</v>
      </c>
      <c r="G72" s="27">
        <v>0.5624714102665398</v>
      </c>
      <c r="H72" s="27">
        <v>0.19868344693121204</v>
      </c>
      <c r="I72" s="27">
        <v>0.36300077791743207</v>
      </c>
      <c r="J72" s="27">
        <v>6.6875602540800813E-2</v>
      </c>
      <c r="K72" s="27">
        <v>0.25705837062018094</v>
      </c>
    </row>
    <row r="73" spans="1:11">
      <c r="A73" s="9">
        <v>1983</v>
      </c>
      <c r="B73" s="27">
        <v>0.16685510380556504</v>
      </c>
      <c r="C73" s="27">
        <v>0.10727010900464114</v>
      </c>
      <c r="D73" s="27">
        <v>0.30001643730219069</v>
      </c>
      <c r="E73" s="27">
        <v>0.34888409472277726</v>
      </c>
      <c r="F73" s="27">
        <v>0.42618377749476011</v>
      </c>
      <c r="G73" s="27">
        <v>0.59867396049919019</v>
      </c>
      <c r="H73" s="27">
        <v>0.2347540480958363</v>
      </c>
      <c r="I73" s="27">
        <v>0.18383750675158228</v>
      </c>
      <c r="J73" s="27">
        <v>0.27609729236601488</v>
      </c>
      <c r="K73" s="27">
        <v>0.32669470715133364</v>
      </c>
    </row>
    <row r="74" spans="1:11">
      <c r="A74" s="9">
        <v>1984</v>
      </c>
      <c r="B74" s="27">
        <v>0.15769351473191393</v>
      </c>
      <c r="C74" s="27">
        <v>9.733658980060933E-2</v>
      </c>
      <c r="D74" s="27">
        <v>0.28502432661898208</v>
      </c>
      <c r="E74" s="27">
        <v>0.30208338938544188</v>
      </c>
      <c r="F74" s="27">
        <v>0.37295181216489476</v>
      </c>
      <c r="G74" s="27">
        <v>0.39153934292983317</v>
      </c>
      <c r="H74" s="27">
        <v>0.23374159738160402</v>
      </c>
      <c r="I74" s="27">
        <v>0.23752628940189746</v>
      </c>
      <c r="J74" s="27">
        <v>0.23074937717913629</v>
      </c>
      <c r="K74" s="27">
        <v>0.35309884084231746</v>
      </c>
    </row>
    <row r="75" spans="1:11">
      <c r="A75" s="9">
        <v>1985</v>
      </c>
      <c r="B75" s="27">
        <v>0.16116868369266069</v>
      </c>
      <c r="C75" s="27">
        <v>7.5707971276936417E-2</v>
      </c>
      <c r="D75" s="27">
        <v>0.34395871873528794</v>
      </c>
      <c r="E75" s="27">
        <v>0.35971213314886485</v>
      </c>
      <c r="F75" s="27">
        <v>0.49420805972047621</v>
      </c>
      <c r="G75" s="27">
        <v>0.55713708306375198</v>
      </c>
      <c r="H75" s="27">
        <v>0.25790651139995524</v>
      </c>
      <c r="I75" s="27">
        <v>0.29745920818178556</v>
      </c>
      <c r="J75" s="27">
        <v>0.22619748320273869</v>
      </c>
      <c r="K75" s="27">
        <v>0.44384028977809042</v>
      </c>
    </row>
    <row r="76" spans="1:11">
      <c r="A76" s="9">
        <v>1986</v>
      </c>
      <c r="B76" s="27">
        <v>0.15648469764358702</v>
      </c>
      <c r="C76" s="27">
        <v>3.4447933621750727E-2</v>
      </c>
      <c r="D76" s="27">
        <v>0.42130319624443141</v>
      </c>
      <c r="E76" s="27">
        <v>0.5623393955785605</v>
      </c>
      <c r="F76" s="27">
        <v>0.77856147796460307</v>
      </c>
      <c r="G76" s="27">
        <v>1.2188652858778548</v>
      </c>
      <c r="H76" s="27">
        <v>0.23832111145650373</v>
      </c>
      <c r="I76" s="27">
        <v>8.6735592644313242E-2</v>
      </c>
      <c r="J76" s="27">
        <v>0.35979098621774613</v>
      </c>
      <c r="K76" s="27">
        <v>0.52630017972587251</v>
      </c>
    </row>
    <row r="77" spans="1:11">
      <c r="A77" s="9">
        <v>1987</v>
      </c>
      <c r="B77" s="27">
        <v>0.12398700552357152</v>
      </c>
      <c r="C77" s="27">
        <v>1.529806079495645E-2</v>
      </c>
      <c r="D77" s="27">
        <v>0.34392756816672282</v>
      </c>
      <c r="E77" s="27">
        <v>0.52236469494244986</v>
      </c>
      <c r="F77" s="27">
        <v>0.63582761021404544</v>
      </c>
      <c r="G77" s="27">
        <v>1.0246406662748091</v>
      </c>
      <c r="H77" s="27">
        <v>0.18333732802249628</v>
      </c>
      <c r="I77" s="27">
        <v>-0.10077020154724296</v>
      </c>
      <c r="J77" s="27">
        <v>0.40299151666178529</v>
      </c>
      <c r="K77" s="27">
        <v>0.39920615678617255</v>
      </c>
    </row>
    <row r="78" spans="1:11">
      <c r="A78" s="9">
        <v>1988</v>
      </c>
      <c r="B78" s="27">
        <v>9.7539243172782994E-2</v>
      </c>
      <c r="C78" s="27">
        <v>2.1603782877771871E-2</v>
      </c>
      <c r="D78" s="27">
        <v>0.24031974719265362</v>
      </c>
      <c r="E78" s="27">
        <v>0.19750887767950362</v>
      </c>
      <c r="F78" s="27">
        <v>0.35188184362553337</v>
      </c>
      <c r="G78" s="27">
        <v>0.46434784417491526</v>
      </c>
      <c r="H78" s="27">
        <v>0.16770675443257721</v>
      </c>
      <c r="I78" s="27">
        <v>0.34510182297019948</v>
      </c>
      <c r="J78" s="27">
        <v>3.102888022110592E-2</v>
      </c>
      <c r="K78" s="27">
        <v>0.26731870422913268</v>
      </c>
    </row>
    <row r="79" spans="1:11">
      <c r="A79" s="9">
        <v>1989</v>
      </c>
      <c r="B79" s="27">
        <v>0.10771395850478234</v>
      </c>
      <c r="C79" s="27">
        <v>4.1859546499496372E-2</v>
      </c>
      <c r="D79" s="27">
        <v>0.23427852218261808</v>
      </c>
      <c r="E79" s="27">
        <v>0.27674666963593653</v>
      </c>
      <c r="F79" s="27">
        <v>0.30281446921136379</v>
      </c>
      <c r="G79" s="27">
        <v>0.33906985285873942</v>
      </c>
      <c r="H79" s="27">
        <v>0.18839399903490217</v>
      </c>
      <c r="I79" s="27">
        <v>0.12020687650970521</v>
      </c>
      <c r="J79" s="27">
        <v>0.24201589674360671</v>
      </c>
      <c r="K79" s="27">
        <v>0.27132476608548661</v>
      </c>
    </row>
    <row r="80" spans="1:11">
      <c r="A80" s="9">
        <v>1990</v>
      </c>
      <c r="B80" s="27">
        <v>0.12157235040728631</v>
      </c>
      <c r="C80" s="27">
        <v>5.2233087407748964E-2</v>
      </c>
      <c r="D80" s="27">
        <v>0.25434539309598542</v>
      </c>
      <c r="E80" s="27">
        <v>0.18776968861532314</v>
      </c>
      <c r="F80" s="27">
        <v>0.25695777746682957</v>
      </c>
      <c r="G80" s="27">
        <v>0.20062926052283656</v>
      </c>
      <c r="H80" s="27">
        <v>0.24480985135521974</v>
      </c>
      <c r="I80" s="27">
        <v>0.41604532431068775</v>
      </c>
      <c r="J80" s="27">
        <v>0.1114007082335176</v>
      </c>
      <c r="K80" s="27">
        <v>0.28314731717473512</v>
      </c>
    </row>
    <row r="81" spans="1:11">
      <c r="A81" s="9">
        <v>1991</v>
      </c>
      <c r="B81" s="27">
        <v>0.12351380834649542</v>
      </c>
      <c r="C81" s="27">
        <v>2.9852640937430765E-2</v>
      </c>
      <c r="D81" s="27">
        <v>0.30822072767038561</v>
      </c>
      <c r="E81" s="27">
        <v>0.48840781420002249</v>
      </c>
      <c r="F81" s="27">
        <v>0.35471872348377059</v>
      </c>
      <c r="G81" s="27">
        <v>0.35771836799056189</v>
      </c>
      <c r="H81" s="27">
        <v>0.27242855700484847</v>
      </c>
      <c r="I81" s="27">
        <v>-0.14840182974670341</v>
      </c>
      <c r="J81" s="27">
        <v>0.60005722716548127</v>
      </c>
      <c r="K81" s="27">
        <v>0.3407189544827961</v>
      </c>
    </row>
    <row r="82" spans="1:11">
      <c r="A82" s="9">
        <v>1992</v>
      </c>
      <c r="B82" s="27">
        <v>0.1241291844568618</v>
      </c>
      <c r="C82" s="27">
        <v>3.533073833629858E-2</v>
      </c>
      <c r="D82" s="27">
        <v>0.29157718507638442</v>
      </c>
      <c r="E82" s="27">
        <v>0.29687106147782305</v>
      </c>
      <c r="F82" s="27">
        <v>0.3491056860853507</v>
      </c>
      <c r="G82" s="27">
        <v>0.38595327818760211</v>
      </c>
      <c r="H82" s="27">
        <v>0.24828776709638289</v>
      </c>
      <c r="I82" s="27">
        <v>0.26773796630030572</v>
      </c>
      <c r="J82" s="27">
        <v>0.233514204798217</v>
      </c>
      <c r="K82" s="27">
        <v>0.31459469274399821</v>
      </c>
    </row>
    <row r="83" spans="1:11">
      <c r="A83" s="9">
        <v>1993</v>
      </c>
      <c r="B83" s="27">
        <v>0.11206043036718508</v>
      </c>
      <c r="C83" s="27">
        <v>3.4373744209552075E-2</v>
      </c>
      <c r="D83" s="27">
        <v>0.25918151427481212</v>
      </c>
      <c r="E83" s="27">
        <v>0.25008956547548616</v>
      </c>
      <c r="F83" s="27">
        <v>0.38129220539053832</v>
      </c>
      <c r="G83" s="27">
        <v>0.50137943375569749</v>
      </c>
      <c r="H83" s="27">
        <v>0.18230591890969239</v>
      </c>
      <c r="I83" s="27">
        <v>0.27357643235554607</v>
      </c>
      <c r="J83" s="27">
        <v>0.11123534685370749</v>
      </c>
      <c r="K83" s="27">
        <v>0.29656551769691314</v>
      </c>
    </row>
    <row r="84" spans="1:11">
      <c r="A84" s="9">
        <v>1994</v>
      </c>
      <c r="B84" s="27">
        <v>9.2804574328588255E-2</v>
      </c>
      <c r="C84" s="27">
        <v>3.6559832935113154E-2</v>
      </c>
      <c r="D84" s="27">
        <v>0.19804421623088023</v>
      </c>
      <c r="E84" s="27">
        <v>0.20628779522076757</v>
      </c>
      <c r="F84" s="27">
        <v>0.26533823813179985</v>
      </c>
      <c r="G84" s="27">
        <v>0.36077163355879271</v>
      </c>
      <c r="H84" s="27">
        <v>0.15480613732114537</v>
      </c>
      <c r="I84" s="27">
        <v>0.17127003290242843</v>
      </c>
      <c r="J84" s="27">
        <v>0.14200894259767827</v>
      </c>
      <c r="K84" s="27">
        <v>0.20171785149602042</v>
      </c>
    </row>
    <row r="85" spans="1:11">
      <c r="A85" s="9">
        <v>1995</v>
      </c>
      <c r="B85" s="27">
        <v>8.888610160145255E-2</v>
      </c>
      <c r="C85" s="27">
        <v>2.6698927032073123E-2</v>
      </c>
      <c r="D85" s="27">
        <v>0.20138030292828382</v>
      </c>
      <c r="E85" s="27">
        <v>0.24019432336960791</v>
      </c>
      <c r="F85" s="27">
        <v>0.29378012889806077</v>
      </c>
      <c r="G85" s="27">
        <v>0.43582080490985259</v>
      </c>
      <c r="H85" s="27">
        <v>0.14254904263674051</v>
      </c>
      <c r="I85" s="27">
        <v>9.393793806817724E-2</v>
      </c>
      <c r="J85" s="27">
        <v>0.17923171830733886</v>
      </c>
      <c r="K85" s="27">
        <v>0.20057534602128629</v>
      </c>
    </row>
    <row r="86" spans="1:11">
      <c r="A86" s="9">
        <v>1996</v>
      </c>
      <c r="B86" s="27">
        <v>7.6501256561574596E-2</v>
      </c>
      <c r="C86" s="27">
        <v>1.3279562884537912E-2</v>
      </c>
      <c r="D86" s="27">
        <v>0.19268787538166682</v>
      </c>
      <c r="E86" s="27">
        <v>0.24290252948074526</v>
      </c>
      <c r="F86" s="27">
        <v>0.32504253577854786</v>
      </c>
      <c r="G86" s="27">
        <v>0.47308630019206649</v>
      </c>
      <c r="H86" s="27">
        <v>0.11009057812727403</v>
      </c>
      <c r="I86" s="27">
        <v>5.4367951479611661E-2</v>
      </c>
      <c r="J86" s="27">
        <v>0.1520844365132418</v>
      </c>
      <c r="K86" s="27">
        <v>0.22280209436983928</v>
      </c>
    </row>
    <row r="87" spans="1:11">
      <c r="A87" s="9">
        <v>1997</v>
      </c>
      <c r="B87" s="27">
        <v>6.6430454265936578E-2</v>
      </c>
      <c r="C87" s="27">
        <v>3.8284904499806917E-4</v>
      </c>
      <c r="D87" s="27">
        <v>0.18441046087968005</v>
      </c>
      <c r="E87" s="27">
        <v>0.24685601086956407</v>
      </c>
      <c r="F87" s="27">
        <v>0.32818184347073887</v>
      </c>
      <c r="G87" s="27">
        <v>0.44191863102193091</v>
      </c>
      <c r="H87" s="27">
        <v>9.2103224049592355E-2</v>
      </c>
      <c r="I87" s="27">
        <v>8.982611319910374E-3</v>
      </c>
      <c r="J87" s="27">
        <v>0.15409036362270229</v>
      </c>
      <c r="K87" s="27">
        <v>0.24521845912063958</v>
      </c>
    </row>
    <row r="88" spans="1:11">
      <c r="A88" s="9">
        <v>1998</v>
      </c>
      <c r="B88" s="27">
        <v>5.9858977847037344E-2</v>
      </c>
      <c r="C88" s="27">
        <v>-6.1319722145160389E-3</v>
      </c>
      <c r="D88" s="27">
        <v>0.17554264940807565</v>
      </c>
      <c r="E88" s="27">
        <v>0.20619950958153022</v>
      </c>
      <c r="F88" s="27">
        <v>0.31084406136406761</v>
      </c>
      <c r="G88" s="27">
        <v>0.42680547199579161</v>
      </c>
      <c r="H88" s="27">
        <v>8.9645592044277925E-2</v>
      </c>
      <c r="I88" s="27">
        <v>8.8359674122567483E-2</v>
      </c>
      <c r="J88" s="27">
        <v>9.0610933680392997E-2</v>
      </c>
      <c r="K88" s="27">
        <v>0.22636171318439344</v>
      </c>
    </row>
    <row r="89" spans="1:11">
      <c r="A89" s="9">
        <v>1999</v>
      </c>
      <c r="B89" s="27">
        <v>2.1975497874589481E-2</v>
      </c>
      <c r="C89" s="27">
        <v>-2.2366202868872663E-2</v>
      </c>
      <c r="D89" s="27">
        <v>9.7953902445240645E-2</v>
      </c>
      <c r="E89" s="27">
        <v>0.21377521613743575</v>
      </c>
      <c r="F89" s="27">
        <v>0.23824259260623359</v>
      </c>
      <c r="G89" s="27">
        <v>0.44129781985912681</v>
      </c>
      <c r="H89" s="27">
        <v>6.5087872741434695E-3</v>
      </c>
      <c r="I89" s="27">
        <v>-0.22347333250409088</v>
      </c>
      <c r="J89" s="27">
        <v>0.18213813436827392</v>
      </c>
      <c r="K89" s="27">
        <v>9.5435464632513331E-2</v>
      </c>
    </row>
    <row r="90" spans="1:11">
      <c r="A90" s="9">
        <v>2000</v>
      </c>
      <c r="B90" s="27">
        <v>1.9141701021507598E-2</v>
      </c>
      <c r="C90" s="27">
        <v>-2.2243912565832788E-2</v>
      </c>
      <c r="D90" s="27">
        <v>8.7884506133453777E-2</v>
      </c>
      <c r="E90" s="27">
        <v>3.0623295533411421E-2</v>
      </c>
      <c r="F90" s="27">
        <v>0.21574485730548343</v>
      </c>
      <c r="G90" s="27">
        <v>0.41021117581484629</v>
      </c>
      <c r="H90" s="27">
        <v>1.3160631750958073E-3</v>
      </c>
      <c r="I90" s="27">
        <v>0.25263807931828525</v>
      </c>
      <c r="J90" s="27">
        <v>-0.18405319160115874</v>
      </c>
      <c r="K90" s="27">
        <v>6.9904034956305594E-2</v>
      </c>
    </row>
    <row r="91" spans="1:11">
      <c r="A91" s="9">
        <v>2001</v>
      </c>
      <c r="B91" s="27">
        <v>4.3247659789370251E-2</v>
      </c>
      <c r="C91" s="27">
        <v>-3.3291554061765337E-2</v>
      </c>
      <c r="D91" s="27">
        <v>0.17672273948947018</v>
      </c>
      <c r="E91" s="27">
        <v>0.14784189071433743</v>
      </c>
      <c r="F91" s="27">
        <v>0.37386603424207654</v>
      </c>
      <c r="G91" s="27">
        <v>0.60908440759171889</v>
      </c>
      <c r="H91" s="27">
        <v>5.0176309853715184E-2</v>
      </c>
      <c r="I91" s="27">
        <v>0.25448992153189415</v>
      </c>
      <c r="J91" s="27">
        <v>-0.10343698109606714</v>
      </c>
      <c r="K91" s="27">
        <v>0.20552179146737456</v>
      </c>
    </row>
    <row r="92" spans="1:11">
      <c r="A92" s="9">
        <v>2002</v>
      </c>
      <c r="B92" s="27">
        <v>5.5623551780989232E-2</v>
      </c>
      <c r="C92" s="27">
        <v>-2.2318316806204726E-2</v>
      </c>
      <c r="D92" s="27">
        <v>0.19243128175589161</v>
      </c>
      <c r="E92" s="27">
        <v>0.23937970017466281</v>
      </c>
      <c r="F92" s="27">
        <v>0.35717342051494388</v>
      </c>
      <c r="G92" s="27">
        <v>0.54756251918569132</v>
      </c>
      <c r="H92" s="27">
        <v>8.9526293169819318E-2</v>
      </c>
      <c r="I92" s="27">
        <v>5.9967091305377085E-2</v>
      </c>
      <c r="J92" s="27">
        <v>0.11138626651891749</v>
      </c>
      <c r="K92" s="27">
        <v>0.22595759959129771</v>
      </c>
    </row>
    <row r="93" spans="1:11">
      <c r="A93" s="9">
        <v>2003</v>
      </c>
      <c r="B93" s="27">
        <v>7.8049661224001282E-2</v>
      </c>
      <c r="C93" s="27">
        <v>-1.9560830617098346E-2</v>
      </c>
      <c r="D93" s="27">
        <v>0.24622117737915949</v>
      </c>
      <c r="E93" s="27">
        <v>0.40225811570260789</v>
      </c>
      <c r="F93" s="27">
        <v>0.47867194354326953</v>
      </c>
      <c r="G93" s="27">
        <v>0.75326294889784418</v>
      </c>
      <c r="H93" s="27">
        <v>0.10132358242256564</v>
      </c>
      <c r="I93" s="27">
        <v>-0.18326353233999682</v>
      </c>
      <c r="J93" s="27">
        <v>0.31603486766953565</v>
      </c>
      <c r="K93" s="27">
        <v>0.28759506112536115</v>
      </c>
    </row>
    <row r="94" spans="1:11">
      <c r="A94" s="9">
        <v>2004</v>
      </c>
      <c r="B94" s="27">
        <v>7.1231788977838217E-2</v>
      </c>
      <c r="C94" s="27">
        <v>-4.9800421889422672E-2</v>
      </c>
      <c r="D94" s="27">
        <v>0.27218719625252163</v>
      </c>
      <c r="E94" s="27">
        <v>0.27624269391733092</v>
      </c>
      <c r="F94" s="27">
        <v>0.6160174351363652</v>
      </c>
      <c r="G94" s="27">
        <v>1.007546972146425</v>
      </c>
      <c r="H94" s="27">
        <v>4.3621002310478926E-2</v>
      </c>
      <c r="I94" s="27">
        <v>0.25804183927727525</v>
      </c>
      <c r="J94" s="27">
        <v>-0.11567295714546483</v>
      </c>
      <c r="K94" s="27">
        <v>0.32726591074658368</v>
      </c>
    </row>
    <row r="95" spans="1:11">
      <c r="A95" s="9">
        <v>2005</v>
      </c>
      <c r="B95" s="27">
        <v>2.9871005620803925E-2</v>
      </c>
      <c r="C95" s="27">
        <v>-5.5226787680402359E-2</v>
      </c>
      <c r="D95" s="27">
        <v>0.16415806453968279</v>
      </c>
      <c r="E95" s="27">
        <v>0.21867968380303601</v>
      </c>
      <c r="F95" s="27">
        <v>0.33709644916362758</v>
      </c>
      <c r="G95" s="27">
        <v>0.52062568675570575</v>
      </c>
      <c r="H95" s="27">
        <v>4.125484564225624E-2</v>
      </c>
      <c r="I95" s="27">
        <v>2.0274871051884069E-4</v>
      </c>
      <c r="J95" s="27">
        <v>7.1768879811594966E-2</v>
      </c>
      <c r="K95" s="27">
        <v>0.19153776906388992</v>
      </c>
    </row>
    <row r="96" spans="1:11">
      <c r="A96" s="9">
        <v>2006</v>
      </c>
      <c r="B96" s="27">
        <v>-2.2035088176222285E-3</v>
      </c>
      <c r="C96" s="27">
        <v>-8.2156931683040835E-2</v>
      </c>
      <c r="D96" s="27">
        <v>0.11808924351418369</v>
      </c>
      <c r="E96" s="27">
        <v>7.2817299432204746E-2</v>
      </c>
      <c r="F96" s="27">
        <v>0.13771191223892179</v>
      </c>
      <c r="G96" s="27">
        <v>0.19348096089684969</v>
      </c>
      <c r="H96" s="27">
        <v>0.10285388248192152</v>
      </c>
      <c r="I96" s="27">
        <v>0.25590715017239751</v>
      </c>
      <c r="J96" s="27">
        <v>-1.016580647772349E-2</v>
      </c>
      <c r="K96" s="27">
        <v>9.3259065867536031E-2</v>
      </c>
    </row>
    <row r="97" spans="1:12">
      <c r="A97" s="9">
        <v>2007</v>
      </c>
      <c r="B97" s="27">
        <v>-7.0745188102839494E-3</v>
      </c>
      <c r="C97" s="27">
        <v>-6.8157059176151197E-2</v>
      </c>
      <c r="D97" s="27">
        <v>8.7314550149260234E-2</v>
      </c>
      <c r="E97" s="27">
        <v>0.27179157827071626</v>
      </c>
      <c r="F97" s="27">
        <v>2.6727540885192108E-2</v>
      </c>
      <c r="G97" s="27">
        <v>4.8427828840829933E-2</v>
      </c>
      <c r="H97" s="27">
        <v>0.13149827816430376</v>
      </c>
      <c r="I97" s="27">
        <v>-0.49014616267720262</v>
      </c>
      <c r="J97" s="27">
        <v>0.58353376315321814</v>
      </c>
      <c r="K97" s="27">
        <v>8.9995374742264864E-3</v>
      </c>
    </row>
    <row r="98" spans="1:12">
      <c r="A98" s="9">
        <v>2008</v>
      </c>
      <c r="B98" s="27">
        <v>8.185208782690033E-2</v>
      </c>
      <c r="C98" s="27">
        <v>-2.2119897571504114E-2</v>
      </c>
      <c r="D98" s="27">
        <v>0.24564562325541156</v>
      </c>
      <c r="E98" s="27"/>
      <c r="F98" s="27">
        <v>0.35827041631629475</v>
      </c>
      <c r="G98" s="27">
        <v>0.53006434528878099</v>
      </c>
      <c r="H98" s="27">
        <v>0.16044233530376589</v>
      </c>
      <c r="I98" s="27">
        <v>0.65251951023380639</v>
      </c>
      <c r="J98" s="27">
        <v>-0.20101020587781787</v>
      </c>
      <c r="K98" s="27">
        <v>0.21856659030524589</v>
      </c>
    </row>
    <row r="99" spans="1:12">
      <c r="A99" s="9">
        <v>2009</v>
      </c>
      <c r="B99" s="27">
        <v>0.12825361949117975</v>
      </c>
      <c r="C99" s="27">
        <v>-5.212688418955836E-4</v>
      </c>
      <c r="D99" s="27">
        <v>0.3395642141284142</v>
      </c>
      <c r="E99" s="27"/>
      <c r="F99" s="27">
        <v>0.55667179937844091</v>
      </c>
      <c r="G99" s="27">
        <v>0.75876227470240032</v>
      </c>
      <c r="H99" s="27">
        <v>0.18633076141566446</v>
      </c>
      <c r="I99" s="27">
        <v>4.5337764430741605E-2</v>
      </c>
      <c r="J99" s="27">
        <v>0.29243142584342757</v>
      </c>
      <c r="K99" s="27">
        <v>0.39299276986030002</v>
      </c>
    </row>
    <row r="100" spans="1:12">
      <c r="A100" s="9">
        <v>2010</v>
      </c>
      <c r="B100" s="27">
        <v>9.0153624095433538E-2</v>
      </c>
      <c r="C100" s="27">
        <v>-4.6082249631106877E-3</v>
      </c>
      <c r="D100" s="27">
        <v>0.23547543376968655</v>
      </c>
      <c r="E100" s="27"/>
      <c r="F100" s="27">
        <v>0.35150693451487675</v>
      </c>
      <c r="G100" s="27">
        <v>0.44113434375893568</v>
      </c>
      <c r="H100" s="27">
        <v>0.14839806027771715</v>
      </c>
      <c r="I100" s="27">
        <v>0.27097837160357224</v>
      </c>
      <c r="J100" s="27">
        <v>5.8013716917799121E-2</v>
      </c>
      <c r="K100" s="27">
        <v>0.27358597688966735</v>
      </c>
    </row>
    <row r="101" spans="1:12">
      <c r="A101" s="9">
        <v>2011</v>
      </c>
      <c r="B101" s="27">
        <v>0.10082023443461427</v>
      </c>
      <c r="C101" s="27">
        <v>1.1604769928538555E-3</v>
      </c>
      <c r="D101" s="27">
        <v>0.25083005979945833</v>
      </c>
      <c r="E101" s="27"/>
      <c r="F101" s="27">
        <v>0.4016701665915044</v>
      </c>
      <c r="G101" s="27">
        <v>0.54012123519748956</v>
      </c>
      <c r="H101" s="27">
        <v>0.13885802712529804</v>
      </c>
      <c r="I101" s="27">
        <v>-0.38392771591444697</v>
      </c>
      <c r="J101" s="27">
        <v>0.5222580241624708</v>
      </c>
      <c r="K101" s="27">
        <v>0.29063528208373007</v>
      </c>
    </row>
    <row r="102" spans="1:12">
      <c r="A102" s="9">
        <v>2012</v>
      </c>
      <c r="B102" s="27">
        <v>0.1027060130068588</v>
      </c>
      <c r="C102" s="27"/>
      <c r="D102" s="27"/>
      <c r="E102" s="27"/>
      <c r="F102" s="27"/>
      <c r="G102" s="27"/>
      <c r="H102" s="27"/>
      <c r="I102" s="27"/>
      <c r="J102" s="27"/>
      <c r="K102" s="27"/>
    </row>
    <row r="103" spans="1:12">
      <c r="A103" s="9">
        <v>2013</v>
      </c>
      <c r="B103" s="27"/>
      <c r="C103" s="27"/>
      <c r="D103" s="27"/>
      <c r="E103" s="27"/>
      <c r="F103" s="27"/>
      <c r="G103" s="27"/>
      <c r="H103" s="27"/>
      <c r="I103" s="27"/>
      <c r="J103" s="27"/>
      <c r="K103" s="27"/>
    </row>
    <row r="107" spans="1:12">
      <c r="A107" s="9" t="s">
        <v>78</v>
      </c>
      <c r="B107" s="27">
        <v>0.16299162911939777</v>
      </c>
      <c r="C107" s="27">
        <v>4.0067693851236041E-2</v>
      </c>
      <c r="D107" s="27">
        <v>0.35396720249288877</v>
      </c>
      <c r="E107" s="27">
        <v>0.24145942469892975</v>
      </c>
      <c r="F107" s="27">
        <v>0.27496435605251146</v>
      </c>
      <c r="G107" s="27">
        <v>-0.1660565796773022</v>
      </c>
      <c r="H107" s="27">
        <v>0.43520960593030161</v>
      </c>
      <c r="I107" s="27">
        <v>0.86810713146224494</v>
      </c>
      <c r="J107" s="27">
        <v>0.17640901397493222</v>
      </c>
      <c r="K107" s="27">
        <v>0.6654468412832143</v>
      </c>
      <c r="L107" s="27"/>
    </row>
    <row r="108" spans="1:12">
      <c r="A108" s="9" t="s">
        <v>79</v>
      </c>
      <c r="B108" s="27">
        <v>8.4199072954101131E-2</v>
      </c>
      <c r="C108" s="27">
        <v>6.879538312392036E-3</v>
      </c>
      <c r="D108" s="27">
        <v>0.18746525201559677</v>
      </c>
      <c r="E108" s="27">
        <v>0.26572700527567739</v>
      </c>
      <c r="F108" s="27">
        <v>0.27485142488669362</v>
      </c>
      <c r="G108" s="27">
        <v>0.24858319554288535</v>
      </c>
      <c r="H108" s="27">
        <v>8.7460546756303298E-2</v>
      </c>
      <c r="I108" s="27">
        <v>-0.11182198042679396</v>
      </c>
      <c r="J108" s="27">
        <v>0.22926227615292047</v>
      </c>
      <c r="K108" s="27">
        <v>0.29011435664836577</v>
      </c>
      <c r="L108" s="27"/>
    </row>
    <row r="109" spans="1:12">
      <c r="A109" s="9" t="s">
        <v>80</v>
      </c>
      <c r="B109" s="27">
        <v>3.2909861494683328E-2</v>
      </c>
      <c r="C109" s="27">
        <v>4.5276201896391574E-2</v>
      </c>
      <c r="D109" s="27">
        <v>1.8215363594554421E-2</v>
      </c>
      <c r="E109" s="27">
        <v>-7.5681419102284625E-2</v>
      </c>
      <c r="F109" s="27">
        <v>-0.10967574989241835</v>
      </c>
      <c r="G109" s="27">
        <v>-0.2058206743679544</v>
      </c>
      <c r="H109" s="27">
        <v>0.11479932335558125</v>
      </c>
      <c r="I109" s="27">
        <v>0.35567269396541512</v>
      </c>
      <c r="J109" s="27">
        <v>-4.9224343889066456E-2</v>
      </c>
      <c r="K109" s="27">
        <v>-4.0870126428894364E-2</v>
      </c>
      <c r="L109" s="27"/>
    </row>
    <row r="110" spans="1:12">
      <c r="A110" s="9" t="s">
        <v>81</v>
      </c>
      <c r="B110" s="27">
        <v>0.14819279298878288</v>
      </c>
      <c r="C110" s="27">
        <v>7.4045887755111645E-2</v>
      </c>
      <c r="D110" s="27">
        <v>0.29638412867899577</v>
      </c>
      <c r="E110" s="27">
        <v>0.31656110355089639</v>
      </c>
      <c r="F110" s="27">
        <v>0.25890734556136041</v>
      </c>
      <c r="G110" s="27">
        <v>0.19738902820984283</v>
      </c>
      <c r="H110" s="27">
        <v>0.31891525115167474</v>
      </c>
      <c r="I110" s="27">
        <v>0.2378832136351671</v>
      </c>
      <c r="J110" s="27">
        <v>0.38370885147222827</v>
      </c>
      <c r="K110" s="27">
        <v>0.29637084656553953</v>
      </c>
      <c r="L110" s="27"/>
    </row>
    <row r="111" spans="1:12">
      <c r="A111" s="9" t="s">
        <v>82</v>
      </c>
      <c r="B111" s="27">
        <v>0.11796295469691513</v>
      </c>
      <c r="C111" s="27">
        <v>3.8808108276706062E-2</v>
      </c>
      <c r="D111" s="27">
        <v>0.29092779831711857</v>
      </c>
      <c r="E111" s="27">
        <v>0.30059491140571309</v>
      </c>
      <c r="F111" s="27">
        <v>0.27350900442112869</v>
      </c>
      <c r="G111" s="27">
        <v>0.24107206570466447</v>
      </c>
      <c r="H111" s="27">
        <v>0.29959948945952608</v>
      </c>
      <c r="I111" s="27">
        <v>0.26476967248442895</v>
      </c>
      <c r="J111" s="27">
        <v>0.32494675161791464</v>
      </c>
      <c r="K111" s="27">
        <v>0.28970836550036305</v>
      </c>
      <c r="L111" s="27"/>
    </row>
    <row r="112" spans="1:12">
      <c r="A112" s="9" t="s">
        <v>83</v>
      </c>
      <c r="B112" s="27">
        <v>0.11645813916590064</v>
      </c>
      <c r="C112" s="27">
        <v>5.3201834793905334E-2</v>
      </c>
      <c r="D112" s="27">
        <v>0.26029477690966329</v>
      </c>
      <c r="E112" s="27">
        <v>0.25751368885597614</v>
      </c>
      <c r="F112" s="27">
        <v>0.25728169145761293</v>
      </c>
      <c r="G112" s="27">
        <v>0.28496127067234028</v>
      </c>
      <c r="H112" s="27">
        <v>0.26159435279818177</v>
      </c>
      <c r="I112" s="27">
        <v>0.26763268241727178</v>
      </c>
      <c r="J112" s="27">
        <v>0.25794944690284127</v>
      </c>
      <c r="K112" s="27">
        <v>0.24446844963563924</v>
      </c>
      <c r="L112" s="27"/>
    </row>
    <row r="113" spans="1:12">
      <c r="A113" s="9" t="s">
        <v>84</v>
      </c>
      <c r="B113" s="27">
        <v>0.13610313141943794</v>
      </c>
      <c r="C113" s="27">
        <v>5.554143920314851E-2</v>
      </c>
      <c r="D113" s="27">
        <v>0.32822218176375079</v>
      </c>
      <c r="E113" s="27">
        <v>0.31075102206666827</v>
      </c>
      <c r="F113" s="27">
        <v>0.35755747756066725</v>
      </c>
      <c r="G113" s="27">
        <v>0.47125369069425621</v>
      </c>
      <c r="H113" s="27">
        <v>0.31560946330726791</v>
      </c>
      <c r="I113" s="27">
        <v>0.36925953284935897</v>
      </c>
      <c r="J113" s="27">
        <v>0.27574543631050152</v>
      </c>
      <c r="K113" s="27">
        <v>0.30622808112976041</v>
      </c>
      <c r="L113" s="27"/>
    </row>
    <row r="114" spans="1:12">
      <c r="A114" s="9" t="s">
        <v>85</v>
      </c>
      <c r="B114" s="27">
        <v>0.14174284266149889</v>
      </c>
      <c r="C114" s="27">
        <v>6.9397910001878282E-2</v>
      </c>
      <c r="D114" s="27">
        <v>0.29481974181212656</v>
      </c>
      <c r="E114" s="27">
        <v>0.34102892703555787</v>
      </c>
      <c r="F114" s="27">
        <v>0.45850886921480172</v>
      </c>
      <c r="G114" s="27">
        <v>0.65756513125021143</v>
      </c>
      <c r="H114" s="27">
        <v>0.20761892975118795</v>
      </c>
      <c r="I114" s="27">
        <v>0.180515080946135</v>
      </c>
      <c r="J114" s="27">
        <v>0.22910011683316536</v>
      </c>
      <c r="K114" s="27">
        <v>0.34193928744122654</v>
      </c>
      <c r="L114" s="27"/>
    </row>
    <row r="115" spans="1:12">
      <c r="A115" s="9" t="s">
        <v>86</v>
      </c>
      <c r="B115" s="27">
        <v>8.8773263605700731E-2</v>
      </c>
      <c r="C115" s="27">
        <v>2.0021320770436397E-2</v>
      </c>
      <c r="D115" s="27">
        <v>0.2163344227391395</v>
      </c>
      <c r="E115" s="27">
        <v>0.25793535144283053</v>
      </c>
      <c r="F115" s="27">
        <v>0.31035037926759379</v>
      </c>
      <c r="G115" s="27">
        <v>0.40253810019942593</v>
      </c>
      <c r="H115" s="27">
        <v>0.15435354558193171</v>
      </c>
      <c r="I115" s="27">
        <v>0.10024027686084402</v>
      </c>
      <c r="J115" s="27">
        <v>0.19563720161405515</v>
      </c>
      <c r="K115" s="27">
        <v>0.24271374109231353</v>
      </c>
      <c r="L115" s="27"/>
    </row>
    <row r="116" spans="1:12">
      <c r="A116" s="9" t="s">
        <v>87</v>
      </c>
      <c r="B116" s="27">
        <v>4.9799304810468445E-2</v>
      </c>
      <c r="C116" s="27">
        <v>-3.7539698089331788E-2</v>
      </c>
      <c r="D116" s="27">
        <v>0.19302185965974492</v>
      </c>
      <c r="E116" s="27">
        <v>0.22118477100042416</v>
      </c>
      <c r="F116" s="27">
        <v>0.34579518087246158</v>
      </c>
      <c r="G116" s="27">
        <v>0.53790291201210916</v>
      </c>
      <c r="H116" s="27">
        <v>9.083433539395866E-2</v>
      </c>
      <c r="I116" s="27">
        <v>0.11056944099630965</v>
      </c>
      <c r="J116" s="27">
        <v>7.6081606079846181E-2</v>
      </c>
      <c r="K116" s="27">
        <v>0.2021600130458121</v>
      </c>
      <c r="L116" s="27"/>
    </row>
    <row r="117" spans="1:12">
      <c r="A117" s="9" t="s">
        <v>88</v>
      </c>
      <c r="B117" s="27">
        <f>AVERAGE(B100:B102)</f>
        <v>9.7893290512302208E-2</v>
      </c>
      <c r="C117" s="27">
        <v>-1.7238739851284162E-3</v>
      </c>
      <c r="D117" s="27">
        <v>0.24315274678457244</v>
      </c>
      <c r="E117" s="27"/>
      <c r="F117" s="27">
        <v>0.37658855055319057</v>
      </c>
      <c r="G117" s="27">
        <v>0.49062778947821262</v>
      </c>
      <c r="H117" s="27">
        <v>0.14362804370150761</v>
      </c>
      <c r="I117" s="27"/>
      <c r="J117" s="27"/>
      <c r="K117" s="27">
        <v>0.28211062948669874</v>
      </c>
      <c r="L117" s="27"/>
    </row>
    <row r="118" spans="1:12">
      <c r="B118" s="27"/>
      <c r="C118" s="27"/>
      <c r="D118" s="27"/>
      <c r="E118" s="27"/>
      <c r="F118" s="27"/>
      <c r="G118" s="27"/>
      <c r="H118" s="27"/>
      <c r="I118" s="27"/>
      <c r="J118" s="27"/>
      <c r="K118" s="27"/>
      <c r="L118" s="27"/>
    </row>
    <row r="119" spans="1:12">
      <c r="B119" s="27"/>
      <c r="C119" s="27"/>
      <c r="D119" s="27"/>
      <c r="E119" s="27"/>
      <c r="F119" s="27"/>
      <c r="G119" s="27"/>
      <c r="H119" s="27"/>
      <c r="I119" s="27"/>
      <c r="J119" s="27"/>
      <c r="K119" s="27"/>
      <c r="L119" s="27"/>
    </row>
    <row r="120" spans="1:12">
      <c r="B120" s="47" t="s">
        <v>109</v>
      </c>
      <c r="C120" s="27"/>
      <c r="D120" s="27"/>
      <c r="E120" s="27"/>
      <c r="F120" s="27"/>
      <c r="G120" s="27"/>
      <c r="H120" s="27"/>
      <c r="I120" s="27"/>
      <c r="J120" s="27"/>
      <c r="K120" s="27"/>
      <c r="L120" s="27"/>
    </row>
    <row r="121" spans="1:12">
      <c r="B121" s="27"/>
      <c r="C121" s="27"/>
      <c r="D121" s="27"/>
      <c r="E121" s="27"/>
      <c r="F121" s="27"/>
      <c r="G121" s="27"/>
      <c r="H121" s="27"/>
      <c r="I121" s="27"/>
      <c r="J121" s="27"/>
      <c r="K121" s="27"/>
      <c r="L121" s="27"/>
    </row>
  </sheetData>
  <mergeCells count="1">
    <mergeCell ref="B1:K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10</vt:i4>
      </vt:variant>
      <vt:variant>
        <vt:lpstr>Graphiques</vt:lpstr>
      </vt:variant>
      <vt:variant>
        <vt:i4>17</vt:i4>
      </vt:variant>
    </vt:vector>
  </HeadingPairs>
  <TitlesOfParts>
    <vt:vector size="27" baseType="lpstr">
      <vt:lpstr>Table1</vt:lpstr>
      <vt:lpstr>DataFig1-6-7b</vt:lpstr>
      <vt:lpstr>DataFig2</vt:lpstr>
      <vt:lpstr>DataFig3</vt:lpstr>
      <vt:lpstr>DataFig4</vt:lpstr>
      <vt:lpstr>DataFig5</vt:lpstr>
      <vt:lpstr>DataFig7a</vt:lpstr>
      <vt:lpstr>DataFig8-9b</vt:lpstr>
      <vt:lpstr>DataFig9a</vt:lpstr>
      <vt:lpstr>DataFig10</vt:lpstr>
      <vt:lpstr>Figure1</vt:lpstr>
      <vt:lpstr>Figure2</vt:lpstr>
      <vt:lpstr>Figure3</vt:lpstr>
      <vt:lpstr>Figure4a</vt:lpstr>
      <vt:lpstr>Figure4b</vt:lpstr>
      <vt:lpstr>Figure5a</vt:lpstr>
      <vt:lpstr>Figure5b</vt:lpstr>
      <vt:lpstr>Figure6a</vt:lpstr>
      <vt:lpstr>Figure6b</vt:lpstr>
      <vt:lpstr>Figure7a</vt:lpstr>
      <vt:lpstr>Figure7b</vt:lpstr>
      <vt:lpstr>Figure8a</vt:lpstr>
      <vt:lpstr>Figure8b</vt:lpstr>
      <vt:lpstr>Figure9a</vt:lpstr>
      <vt:lpstr>Figure9b</vt:lpstr>
      <vt:lpstr>Figure10a</vt:lpstr>
      <vt:lpstr>Figure10b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Gabriel Zucman</cp:lastModifiedBy>
  <cp:lastPrinted>2015-08-28T21:57:25Z</cp:lastPrinted>
  <dcterms:created xsi:type="dcterms:W3CDTF">2014-06-25T21:07:15Z</dcterms:created>
  <dcterms:modified xsi:type="dcterms:W3CDTF">2015-08-29T20:02:35Z</dcterms:modified>
</cp:coreProperties>
</file>