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Data Glacier\DataGlacier\Week2\Cab Investment Case Study\"/>
    </mc:Choice>
  </mc:AlternateContent>
  <xr:revisionPtr revIDLastSave="0" documentId="13_ncr:1_{9ED991C2-E143-4943-82F6-31B3B0432C81}" xr6:coauthVersionLast="47" xr6:coauthVersionMax="47" xr10:uidLastSave="{00000000-0000-0000-0000-000000000000}"/>
  <bookViews>
    <workbookView xWindow="-120" yWindow="-120" windowWidth="20730" windowHeight="11310" activeTab="2" xr2:uid="{4498258C-E3AE-4DD0-A624-C0702F73D71B}"/>
  </bookViews>
  <sheets>
    <sheet name="Yellow" sheetId="4" r:id="rId1"/>
    <sheet name="Pink" sheetId="5" r:id="rId2"/>
    <sheet name="Baseline" sheetId="1" r:id="rId3"/>
    <sheet name="Pessimistic" sheetId="2" r:id="rId4"/>
    <sheet name="Optimistic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5" l="1"/>
  <c r="C5" i="5"/>
  <c r="D5" i="4"/>
  <c r="C5" i="4"/>
  <c r="O3" i="3"/>
  <c r="N3" i="3"/>
  <c r="M3" i="3"/>
  <c r="F3" i="3"/>
  <c r="E3" i="3"/>
  <c r="D3" i="3"/>
  <c r="P2" i="3"/>
  <c r="G2" i="3"/>
  <c r="O3" i="2"/>
  <c r="N3" i="2"/>
  <c r="M3" i="2"/>
  <c r="F3" i="2"/>
  <c r="E3" i="2"/>
  <c r="D3" i="2"/>
  <c r="P2" i="2"/>
  <c r="G2" i="2"/>
  <c r="O3" i="1"/>
  <c r="F3" i="1"/>
  <c r="N3" i="1"/>
  <c r="M3" i="1"/>
  <c r="P2" i="1"/>
  <c r="E3" i="1"/>
  <c r="D3" i="1"/>
  <c r="G2" i="1"/>
  <c r="G3" i="1" l="1"/>
  <c r="B5" i="4" s="1"/>
  <c r="B6" i="4" s="1"/>
  <c r="P3" i="3"/>
  <c r="P3" i="2"/>
  <c r="G3" i="3"/>
  <c r="G3" i="2"/>
  <c r="P3" i="1"/>
  <c r="B5" i="5" s="1"/>
</calcChain>
</file>

<file path=xl/sharedStrings.xml><?xml version="1.0" encoding="utf-8"?>
<sst xmlns="http://schemas.openxmlformats.org/spreadsheetml/2006/main" count="44" uniqueCount="8">
  <si>
    <t>Trips</t>
  </si>
  <si>
    <t>Price</t>
  </si>
  <si>
    <t>Margin</t>
  </si>
  <si>
    <t>Profit</t>
  </si>
  <si>
    <t>Pessimistic</t>
  </si>
  <si>
    <t>Optimistic</t>
  </si>
  <si>
    <t>Baseline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</si>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</sst>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2BEB-965A-48B7-815A-0B29765EE1BF}">
  <dimension ref="A1:D7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7</v>
      </c>
      <c r="B1" t="s">
        <v>6</v>
      </c>
      <c r="C1" t="s">
        <v>4</v>
      </c>
      <c r="D1" t="s">
        <v>5</v>
      </c>
    </row>
    <row r="2" spans="1:4" x14ac:dyDescent="0.25">
      <c r="A2">
        <v>2016</v>
      </c>
      <c r="B2">
        <v>13926995</v>
      </c>
      <c r="C2">
        <v>13926995</v>
      </c>
      <c r="D2">
        <v>13926995</v>
      </c>
    </row>
    <row r="3" spans="1:4" x14ac:dyDescent="0.25">
      <c r="A3">
        <v>2017</v>
      </c>
      <c r="B3">
        <v>16575977</v>
      </c>
      <c r="C3">
        <v>16575977</v>
      </c>
      <c r="D3">
        <v>16575977</v>
      </c>
    </row>
    <row r="4" spans="1:4" x14ac:dyDescent="0.25">
      <c r="A4">
        <v>2018</v>
      </c>
      <c r="B4">
        <v>13517399</v>
      </c>
      <c r="C4">
        <v>13517399</v>
      </c>
      <c r="D4">
        <v>13517399</v>
      </c>
    </row>
    <row r="5" spans="1:4" x14ac:dyDescent="0.25">
      <c r="A5">
        <v>2019</v>
      </c>
      <c r="B5">
        <f>Baseline!G3</f>
        <v>14269590.018670954</v>
      </c>
      <c r="C5">
        <f>Pessimistic!G3</f>
        <v>11818158.392228097</v>
      </c>
      <c r="D5">
        <f>Optimistic!G3</f>
        <v>15607573.92983339</v>
      </c>
    </row>
    <row r="6" spans="1:4" x14ac:dyDescent="0.25">
      <c r="B6" s="3">
        <f>B5/B4-1</f>
        <v>5.5646135670845753E-2</v>
      </c>
    </row>
    <row r="7" spans="1:4" x14ac:dyDescent="0.25"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5D12-506B-4F31-A79B-39C7D0E5DF52}">
  <dimension ref="A1:D5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7</v>
      </c>
      <c r="B1" t="s">
        <v>6</v>
      </c>
      <c r="C1" t="s">
        <v>4</v>
      </c>
      <c r="D1" t="s">
        <v>5</v>
      </c>
    </row>
    <row r="2" spans="1:4" x14ac:dyDescent="0.25">
      <c r="A2">
        <v>2016</v>
      </c>
      <c r="B2">
        <v>1713511</v>
      </c>
      <c r="C2">
        <v>1713511</v>
      </c>
      <c r="D2">
        <v>1713511</v>
      </c>
    </row>
    <row r="3" spans="1:4" x14ac:dyDescent="0.25">
      <c r="A3">
        <v>2017</v>
      </c>
      <c r="B3">
        <v>2033654</v>
      </c>
      <c r="C3">
        <v>2033654</v>
      </c>
      <c r="D3">
        <v>2033654</v>
      </c>
    </row>
    <row r="4" spans="1:4" x14ac:dyDescent="0.25">
      <c r="A4">
        <v>2018</v>
      </c>
      <c r="B4">
        <v>1560162</v>
      </c>
      <c r="C4">
        <v>1560162</v>
      </c>
      <c r="D4">
        <v>1560162</v>
      </c>
    </row>
    <row r="5" spans="1:4" x14ac:dyDescent="0.25">
      <c r="A5">
        <v>2019</v>
      </c>
      <c r="B5">
        <f>Baseline!P3</f>
        <v>1785910.7959686001</v>
      </c>
      <c r="C5">
        <f>Pessimistic!P3</f>
        <v>1309965.5688429682</v>
      </c>
      <c r="D5">
        <f>Optimistic!P3</f>
        <v>2029330.4374591203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5132-F36C-4310-AB36-4F529BE72672}">
  <dimension ref="A1:P3"/>
  <sheetViews>
    <sheetView tabSelected="1" workbookViewId="0">
      <selection activeCell="B3" sqref="B3"/>
    </sheetView>
  </sheetViews>
  <sheetFormatPr defaultRowHeight="15" x14ac:dyDescent="0.25"/>
  <cols>
    <col min="6" max="6" width="9.140625" style="4"/>
    <col min="7" max="7" width="9.140625" style="1"/>
  </cols>
  <sheetData>
    <row r="1" spans="1:16" x14ac:dyDescent="0.25">
      <c r="D1" t="s">
        <v>0</v>
      </c>
      <c r="E1" t="s">
        <v>1</v>
      </c>
      <c r="F1" s="4" t="s">
        <v>2</v>
      </c>
      <c r="G1" s="1" t="s">
        <v>3</v>
      </c>
      <c r="M1" t="s">
        <v>0</v>
      </c>
      <c r="N1" t="s">
        <v>1</v>
      </c>
      <c r="O1" s="4" t="s">
        <v>2</v>
      </c>
      <c r="P1" s="1" t="s">
        <v>3</v>
      </c>
    </row>
    <row r="2" spans="1:16" x14ac:dyDescent="0.25">
      <c r="A2" t="s">
        <v>1</v>
      </c>
      <c r="B2" s="3">
        <v>0</v>
      </c>
      <c r="C2">
        <v>2018</v>
      </c>
      <c r="D2" s="2">
        <v>94253</v>
      </c>
      <c r="E2" s="2">
        <v>440.87555800000001</v>
      </c>
      <c r="F2" s="5">
        <v>0.32529799999999998</v>
      </c>
      <c r="G2" s="1">
        <f>PRODUCT(D2:F2)</f>
        <v>13517382.335159065</v>
      </c>
      <c r="J2" t="s">
        <v>1</v>
      </c>
      <c r="K2" s="3">
        <v>0</v>
      </c>
      <c r="L2">
        <v>2018</v>
      </c>
      <c r="M2">
        <v>29310</v>
      </c>
      <c r="N2">
        <v>301.64253000000002</v>
      </c>
      <c r="O2" s="4">
        <v>0.17646600000000001</v>
      </c>
      <c r="P2" s="1">
        <f>PRODUCT(M2:O2)</f>
        <v>1560161.0619871041</v>
      </c>
    </row>
    <row r="3" spans="1:16" x14ac:dyDescent="0.25">
      <c r="A3" t="s">
        <v>2</v>
      </c>
      <c r="B3" s="3">
        <v>0.34</v>
      </c>
      <c r="C3">
        <v>2019</v>
      </c>
      <c r="D3">
        <f>D2*(1+1%)</f>
        <v>95195.53</v>
      </c>
      <c r="E3">
        <f>E2*(1+B$2)</f>
        <v>440.87555800000001</v>
      </c>
      <c r="F3" s="4">
        <f>B3</f>
        <v>0.34</v>
      </c>
      <c r="G3" s="1">
        <f t="shared" ref="G3" si="0">PRODUCT(D3:F3)</f>
        <v>14269590.018670954</v>
      </c>
      <c r="J3" t="s">
        <v>2</v>
      </c>
      <c r="K3" s="6">
        <v>0.2</v>
      </c>
      <c r="L3">
        <v>2019</v>
      </c>
      <c r="M3">
        <f>M2*(1+1%)</f>
        <v>29603.1</v>
      </c>
      <c r="N3">
        <f>N2*(1+K$2)</f>
        <v>301.64253000000002</v>
      </c>
      <c r="O3" s="4">
        <f>K3</f>
        <v>0.2</v>
      </c>
      <c r="P3" s="1">
        <f t="shared" ref="P3" si="1">PRODUCT(M3:O3)</f>
        <v>1785910.7959686001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3B50-F9E7-4145-9E5A-2354329471E4}">
  <dimension ref="A1:P3"/>
  <sheetViews>
    <sheetView workbookViewId="0">
      <selection activeCell="H3" sqref="H3"/>
    </sheetView>
  </sheetViews>
  <sheetFormatPr defaultRowHeight="15" x14ac:dyDescent="0.25"/>
  <cols>
    <col min="6" max="6" width="9.140625" style="4"/>
    <col min="7" max="7" width="9.140625" style="1"/>
  </cols>
  <sheetData>
    <row r="1" spans="1:16" x14ac:dyDescent="0.25">
      <c r="D1" t="s">
        <v>0</v>
      </c>
      <c r="E1" t="s">
        <v>1</v>
      </c>
      <c r="F1" s="4" t="s">
        <v>2</v>
      </c>
      <c r="G1" s="1" t="s">
        <v>3</v>
      </c>
      <c r="M1" t="s">
        <v>0</v>
      </c>
      <c r="N1" t="s">
        <v>1</v>
      </c>
      <c r="O1" s="4" t="s">
        <v>2</v>
      </c>
      <c r="P1" s="1" t="s">
        <v>3</v>
      </c>
    </row>
    <row r="2" spans="1:16" x14ac:dyDescent="0.25">
      <c r="A2" t="s">
        <v>1</v>
      </c>
      <c r="B2" s="4">
        <v>-2.9000000000000001E-2</v>
      </c>
      <c r="C2">
        <v>2018</v>
      </c>
      <c r="D2" s="2">
        <v>94253</v>
      </c>
      <c r="E2" s="2">
        <v>440.87555800000001</v>
      </c>
      <c r="F2" s="5">
        <v>0.32529799999999998</v>
      </c>
      <c r="G2" s="1">
        <f>PRODUCT(D2:F2)</f>
        <v>13517382.335159065</v>
      </c>
      <c r="J2" t="s">
        <v>1</v>
      </c>
      <c r="K2" s="4">
        <v>-2.1999999999999999E-2</v>
      </c>
      <c r="L2">
        <v>2018</v>
      </c>
      <c r="M2">
        <v>29310</v>
      </c>
      <c r="N2">
        <v>301.64253000000002</v>
      </c>
      <c r="O2" s="4">
        <v>0.17646600000000001</v>
      </c>
      <c r="P2" s="1">
        <f>PRODUCT(M2:O2)</f>
        <v>1560161.0619871041</v>
      </c>
    </row>
    <row r="3" spans="1:16" x14ac:dyDescent="0.25">
      <c r="A3" t="s">
        <v>2</v>
      </c>
      <c r="B3" s="3">
        <v>0.28999999999999998</v>
      </c>
      <c r="C3">
        <v>2019</v>
      </c>
      <c r="D3">
        <f>D2*(1+1%)</f>
        <v>95195.53</v>
      </c>
      <c r="E3">
        <f>E2*(1+B$2)</f>
        <v>428.090166818</v>
      </c>
      <c r="F3" s="4">
        <f>B3</f>
        <v>0.28999999999999998</v>
      </c>
      <c r="G3" s="1">
        <f t="shared" ref="G3" si="0">PRODUCT(D3:F3)</f>
        <v>11818158.392228097</v>
      </c>
      <c r="J3" t="s">
        <v>2</v>
      </c>
      <c r="K3" s="6">
        <v>0.15</v>
      </c>
      <c r="L3">
        <v>2019</v>
      </c>
      <c r="M3">
        <f>M2*(1+1%)</f>
        <v>29603.1</v>
      </c>
      <c r="N3">
        <f>N2*(1+K$2)</f>
        <v>295.00639434000004</v>
      </c>
      <c r="O3" s="4">
        <f>K3</f>
        <v>0.15</v>
      </c>
      <c r="P3" s="1">
        <f t="shared" ref="P3" si="1">PRODUCT(M3:O3)</f>
        <v>1309965.5688429682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93E-2EBC-4146-AFF3-2584CF5F787B}">
  <dimension ref="A1:P3"/>
  <sheetViews>
    <sheetView workbookViewId="0">
      <selection activeCell="K4" sqref="K4"/>
    </sheetView>
  </sheetViews>
  <sheetFormatPr defaultRowHeight="15" x14ac:dyDescent="0.25"/>
  <cols>
    <col min="6" max="6" width="9.140625" style="4"/>
    <col min="7" max="7" width="9.140625" style="1"/>
  </cols>
  <sheetData>
    <row r="1" spans="1:16" x14ac:dyDescent="0.25">
      <c r="D1" t="s">
        <v>0</v>
      </c>
      <c r="E1" t="s">
        <v>1</v>
      </c>
      <c r="F1" s="4" t="s">
        <v>2</v>
      </c>
      <c r="G1" s="1" t="s">
        <v>3</v>
      </c>
      <c r="M1" t="s">
        <v>0</v>
      </c>
      <c r="N1" t="s">
        <v>1</v>
      </c>
      <c r="O1" s="4" t="s">
        <v>2</v>
      </c>
      <c r="P1" s="1" t="s">
        <v>3</v>
      </c>
    </row>
    <row r="2" spans="1:16" x14ac:dyDescent="0.25">
      <c r="A2" t="s">
        <v>1</v>
      </c>
      <c r="B2" s="4">
        <v>3.3000000000000002E-2</v>
      </c>
      <c r="C2">
        <v>2018</v>
      </c>
      <c r="D2" s="2">
        <v>94253</v>
      </c>
      <c r="E2" s="2">
        <v>440.87555800000001</v>
      </c>
      <c r="F2" s="5">
        <v>0.32529799999999998</v>
      </c>
      <c r="G2" s="1">
        <f>PRODUCT(D2:F2)</f>
        <v>13517382.335159065</v>
      </c>
      <c r="J2" t="s">
        <v>1</v>
      </c>
      <c r="K2" s="4">
        <v>3.3000000000000002E-2</v>
      </c>
      <c r="L2">
        <v>2018</v>
      </c>
      <c r="M2">
        <v>29310</v>
      </c>
      <c r="N2">
        <v>301.64253000000002</v>
      </c>
      <c r="O2" s="4">
        <v>0.17646600000000001</v>
      </c>
      <c r="P2" s="1">
        <f>PRODUCT(M2:O2)</f>
        <v>1560161.0619871041</v>
      </c>
    </row>
    <row r="3" spans="1:16" x14ac:dyDescent="0.25">
      <c r="A3" t="s">
        <v>2</v>
      </c>
      <c r="B3" s="3">
        <v>0.36</v>
      </c>
      <c r="C3">
        <v>2019</v>
      </c>
      <c r="D3">
        <f>D2*(1+1%)</f>
        <v>95195.53</v>
      </c>
      <c r="E3">
        <f>E2*(1+B$2)</f>
        <v>455.42445141399998</v>
      </c>
      <c r="F3" s="4">
        <f>B3</f>
        <v>0.36</v>
      </c>
      <c r="G3" s="1">
        <f t="shared" ref="G3" si="0">PRODUCT(D3:F3)</f>
        <v>15607573.92983339</v>
      </c>
      <c r="J3" t="s">
        <v>2</v>
      </c>
      <c r="K3" s="6">
        <v>0.22</v>
      </c>
      <c r="L3">
        <v>2019</v>
      </c>
      <c r="M3">
        <f>M2*(1+1%)</f>
        <v>29603.1</v>
      </c>
      <c r="N3">
        <f>N2*(1+K$2)</f>
        <v>311.59673349000002</v>
      </c>
      <c r="O3" s="4">
        <f>K3</f>
        <v>0.22</v>
      </c>
      <c r="P3" s="1">
        <f t="shared" ref="P3" si="1">PRODUCT(M3:O3)</f>
        <v>2029330.4374591203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Yellow</vt:lpstr>
      <vt:lpstr>Pink</vt:lpstr>
      <vt:lpstr>Baseline</vt:lpstr>
      <vt:lpstr>Pessimistic</vt:lpstr>
      <vt:lpstr>Optimistic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2022-06-23T17:24:47Z</dcterms:created>
  <dcterms:modified xsi:type="dcterms:W3CDTF">2022-06-26T08:28:02Z</dcterms:modified>
</cp:coreProperties>
</file>