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f\iCloudDrive\Documents\HTWG\Sem_5\Rechnernetze\Aufgaben\Theorie\GoBackN\"/>
    </mc:Choice>
  </mc:AlternateContent>
  <xr:revisionPtr revIDLastSave="0" documentId="13_ncr:1_{51A378EB-54AC-4C76-ACEC-3EBDEA4DCE13}" xr6:coauthVersionLast="45" xr6:coauthVersionMax="46" xr10:uidLastSave="{00000000-0000-0000-0000-000000000000}"/>
  <bookViews>
    <workbookView xWindow="-120" yWindow="-120" windowWidth="30960" windowHeight="16920" xr2:uid="{69491014-9A9B-4CFF-8D82-84A350BFE43A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4" i="1" l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3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M3" i="1"/>
  <c r="M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U6" i="1" l="1"/>
  <c r="U7" i="1"/>
  <c r="U8" i="1"/>
  <c r="U9" i="1"/>
  <c r="U3" i="1"/>
  <c r="U4" i="1"/>
  <c r="U5" i="1"/>
  <c r="E3" i="1"/>
  <c r="E4" i="1"/>
  <c r="E42" i="1"/>
  <c r="E38" i="1"/>
  <c r="E39" i="1"/>
  <c r="E40" i="1"/>
  <c r="E41" i="1"/>
  <c r="E29" i="1"/>
  <c r="E30" i="1"/>
  <c r="E31" i="1"/>
  <c r="E32" i="1"/>
  <c r="E33" i="1"/>
  <c r="E34" i="1"/>
  <c r="E35" i="1"/>
  <c r="E36" i="1"/>
  <c r="E37" i="1"/>
  <c r="E18" i="1"/>
  <c r="E19" i="1"/>
  <c r="E20" i="1"/>
  <c r="E21" i="1"/>
  <c r="E22" i="1"/>
  <c r="E23" i="1"/>
  <c r="E24" i="1"/>
  <c r="E25" i="1"/>
  <c r="E26" i="1"/>
  <c r="E27" i="1"/>
  <c r="E28" i="1"/>
  <c r="E6" i="1"/>
  <c r="E7" i="1"/>
  <c r="E8" i="1"/>
  <c r="E9" i="1"/>
  <c r="E10" i="1"/>
  <c r="E11" i="1"/>
  <c r="E12" i="1"/>
  <c r="E13" i="1"/>
  <c r="E14" i="1"/>
  <c r="E15" i="1"/>
  <c r="E16" i="1"/>
  <c r="E17" i="1"/>
  <c r="E5" i="1"/>
  <c r="A5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Q3" i="1" l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Y3" i="1" l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</calcChain>
</file>

<file path=xl/sharedStrings.xml><?xml version="1.0" encoding="utf-8"?>
<sst xmlns="http://schemas.openxmlformats.org/spreadsheetml/2006/main" count="585" uniqueCount="61">
  <si>
    <t>Ankommend</t>
  </si>
  <si>
    <t>Pufferinhalt</t>
  </si>
  <si>
    <t>Pufferfüllstand</t>
  </si>
  <si>
    <t>übertragend</t>
  </si>
  <si>
    <t>Zeitpunkt (ms)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</si>
  <si>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</si>
  <si>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</si>
  <si>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</si>
  <si>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</si>
  <si>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</si>
  <si>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</si>
  <si>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</si>
  <si>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</si>
  <si>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</si>
  <si>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</si>
  <si>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</si>
  <si>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</si>
  <si>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</si>
  <si>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</si>
  <si>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</si>
  <si>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</si>
  <si>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</si>
  <si>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</si>
  <si>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</si>
  <si>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</si>
  <si>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Puffer (Anzahl)</t>
  </si>
  <si>
    <t>P5,P4</t>
  </si>
  <si>
    <t>P6,P5</t>
  </si>
  <si>
    <t>P7,P6</t>
  </si>
  <si>
    <t>P8,P7,P6</t>
  </si>
  <si>
    <t>P8,P7</t>
  </si>
  <si>
    <t>P9,P8,P7</t>
  </si>
  <si>
    <t>P10,P9,P8</t>
  </si>
  <si>
    <t>P11,P10,P9,P8</t>
  </si>
  <si>
    <t>P12,P11,P10,P9</t>
  </si>
  <si>
    <t>P11,P10,P9</t>
  </si>
  <si>
    <t>P13,P12,P11,P10</t>
  </si>
  <si>
    <t>P14,P13,P12,P11,P10</t>
  </si>
  <si>
    <t>P14,P13,P12,P11</t>
  </si>
  <si>
    <t>P15,P14,P13,P12,P11</t>
  </si>
  <si>
    <t>P16,P15,P14,P13,P12</t>
  </si>
  <si>
    <t>P16,P15,P14,P13</t>
  </si>
  <si>
    <t>P18,P16,P15,P14,P13</t>
  </si>
  <si>
    <t>P19,P18,P16,P15,P14</t>
  </si>
  <si>
    <t>P19,P18,P16,P15</t>
  </si>
  <si>
    <t>verbleibend (ms)</t>
  </si>
  <si>
    <t>Link1</t>
  </si>
  <si>
    <t>Link3</t>
  </si>
  <si>
    <t>Link2</t>
  </si>
  <si>
    <t>P10,P9</t>
  </si>
  <si>
    <t>P12,P10,P9</t>
  </si>
  <si>
    <t>P12,P10</t>
  </si>
  <si>
    <t>P13,P12</t>
  </si>
  <si>
    <t>P15,P13,P12</t>
  </si>
  <si>
    <t>P13,P12,P10</t>
  </si>
  <si>
    <t>P16,P15,P13</t>
  </si>
  <si>
    <t>P19,P16,P15</t>
  </si>
  <si>
    <t>Link4</t>
  </si>
  <si>
    <t>P15,P13</t>
  </si>
  <si>
    <t>P16,P15</t>
  </si>
  <si>
    <t>P19,P16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</si>
</sst>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0" xfId="0" applyFont="1" applyBorder="1"/>
    <xf numFmtId="0" fontId="0" fillId="0" borderId="0" xfId="0" applyFont="1" applyBorder="1"/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F30B-D532-4166-93EC-EACEBFB4DBB0}">
  <dimension ref="A1:AE115"/>
  <sheetViews>
    <sheetView tabSelected="1" zoomScale="130" zoomScaleNormal="130" workbookViewId="0">
      <selection activeCell="R4" sqref="R4"/>
    </sheetView>
  </sheetViews>
  <sheetFormatPr baseColWidth="10" defaultColWidth="10.7109375" defaultRowHeight="15" x14ac:dyDescent="0.25"/>
  <cols>
    <col min="1" max="1" width="16.140625" customWidth="1"/>
    <col min="2" max="2" width="12.85546875" customWidth="1"/>
    <col min="3" max="3" width="21" customWidth="1"/>
    <col min="4" max="4" width="15.28515625" customWidth="1"/>
    <col min="5" max="5" width="19.85546875" customWidth="1"/>
    <col min="6" max="6" width="16.42578125" customWidth="1"/>
    <col min="7" max="7" width="16.28515625" customWidth="1"/>
    <col min="9" max="9" width="15" customWidth="1"/>
    <col min="10" max="10" width="13.5703125" customWidth="1"/>
    <col min="11" max="11" width="16" customWidth="1"/>
    <col min="15" max="15" width="19.140625" customWidth="1"/>
    <col min="17" max="17" width="15.7109375" customWidth="1"/>
    <col min="18" max="18" width="17.5703125" customWidth="1"/>
    <col min="19" max="19" width="17.7109375" customWidth="1"/>
    <col min="20" max="20" width="18.5703125" customWidth="1"/>
    <col min="21" max="21" width="21" customWidth="1"/>
    <col min="22" max="22" width="14.28515625" customWidth="1"/>
    <col min="23" max="23" width="17.140625" customWidth="1"/>
    <col min="25" max="25" width="18" customWidth="1"/>
    <col min="26" max="26" width="13.28515625" customWidth="1"/>
    <col min="27" max="27" width="17.5703125" customWidth="1"/>
    <col min="28" max="28" width="19.85546875" customWidth="1"/>
    <col min="30" max="30" width="14.42578125" customWidth="1"/>
    <col min="31" max="31" width="15.7109375" customWidth="1"/>
  </cols>
  <sheetData>
    <row r="1" spans="1:31" x14ac:dyDescent="0.25">
      <c r="A1" s="1" t="s">
        <v>46</v>
      </c>
      <c r="B1" s="2"/>
      <c r="C1" s="2"/>
      <c r="D1" s="2"/>
      <c r="E1" s="2"/>
      <c r="F1" s="2"/>
      <c r="G1" s="3"/>
      <c r="I1" s="1" t="s">
        <v>48</v>
      </c>
      <c r="J1" s="2"/>
      <c r="K1" s="2"/>
      <c r="L1" s="2"/>
      <c r="M1" s="2"/>
      <c r="N1" s="2"/>
      <c r="O1" s="3"/>
      <c r="Q1" s="1" t="s">
        <v>47</v>
      </c>
      <c r="R1" s="2"/>
      <c r="S1" s="2"/>
      <c r="T1" s="2"/>
      <c r="U1" s="2"/>
      <c r="V1" s="2"/>
      <c r="W1" s="3"/>
      <c r="Y1" s="1" t="s">
        <v>57</v>
      </c>
      <c r="AE1" s="3"/>
    </row>
    <row r="2" spans="1:31" x14ac:dyDescent="0.25">
      <c r="A2" s="1" t="s">
        <v>4</v>
      </c>
      <c r="B2" s="2" t="s">
        <v>0</v>
      </c>
      <c r="C2" s="2" t="s">
        <v>1</v>
      </c>
      <c r="D2" s="2" t="s">
        <v>25</v>
      </c>
      <c r="E2" s="2" t="s">
        <v>2</v>
      </c>
      <c r="F2" s="2" t="s">
        <v>3</v>
      </c>
      <c r="G2" s="3" t="s">
        <v>45</v>
      </c>
      <c r="I2" s="1" t="s">
        <v>4</v>
      </c>
      <c r="J2" s="2" t="s">
        <v>0</v>
      </c>
      <c r="K2" s="2" t="s">
        <v>1</v>
      </c>
      <c r="L2" s="2" t="s">
        <v>25</v>
      </c>
      <c r="M2" s="2" t="s">
        <v>2</v>
      </c>
      <c r="N2" s="2" t="s">
        <v>3</v>
      </c>
      <c r="O2" s="3" t="s">
        <v>45</v>
      </c>
      <c r="Q2" s="1" t="s">
        <v>4</v>
      </c>
      <c r="R2" s="2" t="s">
        <v>0</v>
      </c>
      <c r="S2" s="2" t="s">
        <v>1</v>
      </c>
      <c r="T2" s="2" t="s">
        <v>25</v>
      </c>
      <c r="U2" s="2" t="s">
        <v>2</v>
      </c>
      <c r="V2" s="2" t="s">
        <v>3</v>
      </c>
      <c r="W2" s="3" t="s">
        <v>45</v>
      </c>
      <c r="Y2" s="1" t="s">
        <v>4</v>
      </c>
      <c r="Z2" t="s">
        <v>0</v>
      </c>
      <c r="AA2" t="s">
        <v>1</v>
      </c>
      <c r="AB2" t="s">
        <v>25</v>
      </c>
      <c r="AC2" t="s">
        <v>2</v>
      </c>
      <c r="AD2" t="s">
        <v>3</v>
      </c>
      <c r="AE2" s="3" t="s">
        <v>45</v>
      </c>
    </row>
    <row r="3" spans="1:31" x14ac:dyDescent="0.25">
      <c r="A3" s="1">
        <v>0</v>
      </c>
      <c r="B3" s="2" t="s">
        <v>5</v>
      </c>
      <c r="C3" s="2"/>
      <c r="D3" s="2">
        <v>0</v>
      </c>
      <c r="E3" s="2">
        <f t="shared" ref="E3:E4" si="0">((1125 * D3)/6144) * 100</f>
        <v>0</v>
      </c>
      <c r="F3" s="2" t="s">
        <v>5</v>
      </c>
      <c r="G3" s="3">
        <v>3</v>
      </c>
      <c r="I3" s="1">
        <f>A5+3</f>
        <v>4</v>
      </c>
      <c r="J3" s="2" t="s">
        <v>5</v>
      </c>
      <c r="K3" s="2"/>
      <c r="L3" s="2">
        <v>0</v>
      </c>
      <c r="M3" s="2">
        <f>((1125 * L3)/(5 * 1024)) * 100</f>
        <v>0</v>
      </c>
      <c r="N3" s="2" t="s">
        <v>5</v>
      </c>
      <c r="O3" s="3">
        <v>1</v>
      </c>
      <c r="Q3" s="1">
        <f>I3+5</f>
        <v>9</v>
      </c>
      <c r="R3" s="2" t="s">
        <v>5</v>
      </c>
      <c r="S3" s="2"/>
      <c r="T3" s="2">
        <v>0</v>
      </c>
      <c r="U3" s="2">
        <f t="shared" ref="U3:U4" si="1">((1125 * T3)/(4 * 1024)) * 100</f>
        <v>0</v>
      </c>
      <c r="V3" s="2" t="s">
        <v>5</v>
      </c>
      <c r="W3" s="3">
        <v>4.5</v>
      </c>
      <c r="Y3" s="1">
        <f>Q12+10</f>
        <v>23.5</v>
      </c>
      <c r="Z3" t="s">
        <v>5</v>
      </c>
      <c r="AB3">
        <v>0</v>
      </c>
      <c r="AC3" s="2">
        <f>((1125 * AB3)/(3 * 1024)) * 100</f>
        <v>0</v>
      </c>
      <c r="AD3" t="s">
        <v>5</v>
      </c>
      <c r="AE3" s="3">
        <v>4.5</v>
      </c>
    </row>
    <row r="4" spans="1:31" x14ac:dyDescent="0.25">
      <c r="A4" s="1">
        <v>0</v>
      </c>
      <c r="B4" s="2"/>
      <c r="C4" s="2"/>
      <c r="D4" s="2">
        <v>0</v>
      </c>
      <c r="E4" s="2">
        <f t="shared" si="0"/>
        <v>0</v>
      </c>
      <c r="F4" s="2" t="s">
        <v>5</v>
      </c>
      <c r="G4" s="3">
        <v>2</v>
      </c>
      <c r="I4" s="1">
        <f>I3+1</f>
        <v>5</v>
      </c>
      <c r="J4" s="2"/>
      <c r="K4" s="2"/>
      <c r="L4" s="2">
        <v>0</v>
      </c>
      <c r="M4" s="2">
        <f t="shared" ref="M3:M53" si="2">((1125 * L4)/6144) * 100</f>
        <v>0</v>
      </c>
      <c r="N4" s="2"/>
      <c r="O4" s="3"/>
      <c r="Q4" s="1">
        <f>Q3+0.5</f>
        <v>9.5</v>
      </c>
      <c r="R4" s="2"/>
      <c r="S4" s="2"/>
      <c r="T4" s="2">
        <v>0</v>
      </c>
      <c r="U4" s="2">
        <f t="shared" si="1"/>
        <v>0</v>
      </c>
      <c r="V4" s="2" t="s">
        <v>5</v>
      </c>
      <c r="W4" s="3">
        <v>4</v>
      </c>
      <c r="Y4" s="1">
        <f>Y3+0.5</f>
        <v>24</v>
      </c>
      <c r="AB4">
        <v>0</v>
      </c>
      <c r="AC4" s="2">
        <f t="shared" ref="AC4:AC67" si="3">((1125 * AB4)/(3 * 1024)) * 100</f>
        <v>0</v>
      </c>
      <c r="AD4" t="s">
        <v>5</v>
      </c>
      <c r="AE4" s="3">
        <v>4</v>
      </c>
    </row>
    <row r="5" spans="1:31" x14ac:dyDescent="0.25">
      <c r="A5" s="1">
        <f t="shared" ref="A5:A41" si="4">A4+1</f>
        <v>1</v>
      </c>
      <c r="B5" s="2" t="s">
        <v>6</v>
      </c>
      <c r="C5" s="2" t="s">
        <v>6</v>
      </c>
      <c r="D5" s="2">
        <v>1</v>
      </c>
      <c r="E5" s="2">
        <f>((1125 * D5)/6144) * 100</f>
        <v>18.310546875</v>
      </c>
      <c r="F5" s="2" t="s">
        <v>5</v>
      </c>
      <c r="G5" s="3">
        <v>1</v>
      </c>
      <c r="I5" s="1">
        <f t="shared" ref="I5:I53" si="5">I4+1</f>
        <v>6</v>
      </c>
      <c r="J5" s="2"/>
      <c r="K5" s="2"/>
      <c r="L5" s="2">
        <v>0</v>
      </c>
      <c r="M5" s="2">
        <v>0</v>
      </c>
      <c r="N5" s="2"/>
      <c r="O5" s="3"/>
      <c r="Q5" s="1">
        <f t="shared" ref="Q5:Q68" si="6">Q4+0.5</f>
        <v>10</v>
      </c>
      <c r="R5" s="2"/>
      <c r="S5" s="2"/>
      <c r="T5" s="2">
        <v>0</v>
      </c>
      <c r="U5" s="2">
        <f>((1125 * T5)/(4 * 1024)) * 100</f>
        <v>0</v>
      </c>
      <c r="V5" s="2" t="s">
        <v>5</v>
      </c>
      <c r="W5" s="3">
        <v>3.5</v>
      </c>
      <c r="Y5" s="1">
        <f t="shared" ref="Y5:Y68" si="7">Y4+0.5</f>
        <v>24.5</v>
      </c>
      <c r="AB5">
        <v>0</v>
      </c>
      <c r="AC5" s="2">
        <f t="shared" si="3"/>
        <v>0</v>
      </c>
      <c r="AD5" t="s">
        <v>5</v>
      </c>
      <c r="AE5" s="3">
        <v>3.5</v>
      </c>
    </row>
    <row r="6" spans="1:31" x14ac:dyDescent="0.25">
      <c r="A6" s="1">
        <f t="shared" si="4"/>
        <v>2</v>
      </c>
      <c r="B6" s="2"/>
      <c r="C6" s="2"/>
      <c r="D6" s="2">
        <v>0</v>
      </c>
      <c r="E6" s="2">
        <f t="shared" ref="E6:E42" si="8">((1125 * D6)/6144) * 100</f>
        <v>0</v>
      </c>
      <c r="F6" s="2" t="s">
        <v>6</v>
      </c>
      <c r="G6" s="3">
        <v>3</v>
      </c>
      <c r="I6" s="1">
        <f t="shared" si="5"/>
        <v>7</v>
      </c>
      <c r="J6" s="2" t="s">
        <v>6</v>
      </c>
      <c r="K6" s="2"/>
      <c r="L6" s="2">
        <v>0</v>
      </c>
      <c r="M6" s="2">
        <f>((1125 * L6)/6144) * 100</f>
        <v>0</v>
      </c>
      <c r="N6" s="2" t="s">
        <v>6</v>
      </c>
      <c r="O6" s="3">
        <v>1</v>
      </c>
      <c r="Q6" s="1">
        <f t="shared" si="6"/>
        <v>10.5</v>
      </c>
      <c r="R6" s="2"/>
      <c r="S6" s="2"/>
      <c r="T6" s="2">
        <v>0</v>
      </c>
      <c r="U6" s="2">
        <f t="shared" ref="U6:U69" si="9">((1125 * T6)/(4 * 1024)) * 100</f>
        <v>0</v>
      </c>
      <c r="V6" s="2" t="s">
        <v>5</v>
      </c>
      <c r="W6" s="3">
        <v>3</v>
      </c>
      <c r="Y6" s="1">
        <f t="shared" si="7"/>
        <v>25</v>
      </c>
      <c r="AB6">
        <v>0</v>
      </c>
      <c r="AC6" s="2">
        <f t="shared" si="3"/>
        <v>0</v>
      </c>
      <c r="AD6" t="s">
        <v>5</v>
      </c>
      <c r="AE6" s="3">
        <v>3</v>
      </c>
    </row>
    <row r="7" spans="1:31" x14ac:dyDescent="0.25">
      <c r="A7" s="1">
        <f t="shared" si="4"/>
        <v>3</v>
      </c>
      <c r="B7" s="2" t="s">
        <v>7</v>
      </c>
      <c r="C7" s="2" t="s">
        <v>7</v>
      </c>
      <c r="D7" s="2">
        <v>1</v>
      </c>
      <c r="E7" s="2">
        <f t="shared" si="8"/>
        <v>18.310546875</v>
      </c>
      <c r="F7" s="2" t="s">
        <v>6</v>
      </c>
      <c r="G7" s="3">
        <v>2</v>
      </c>
      <c r="I7" s="1">
        <f t="shared" si="5"/>
        <v>8</v>
      </c>
      <c r="J7" s="2"/>
      <c r="K7" s="2"/>
      <c r="L7" s="2">
        <v>0</v>
      </c>
      <c r="M7" s="2">
        <f>((1125 * L7)/6144) * 100</f>
        <v>0</v>
      </c>
      <c r="N7" s="2"/>
      <c r="O7" s="3"/>
      <c r="Q7" s="1">
        <f t="shared" si="6"/>
        <v>11</v>
      </c>
      <c r="R7" s="2"/>
      <c r="S7" s="2"/>
      <c r="T7" s="2">
        <v>0</v>
      </c>
      <c r="U7" s="2">
        <f t="shared" si="9"/>
        <v>0</v>
      </c>
      <c r="V7" s="2" t="s">
        <v>5</v>
      </c>
      <c r="W7" s="3">
        <v>2.5</v>
      </c>
      <c r="Y7" s="1">
        <f t="shared" si="7"/>
        <v>25.5</v>
      </c>
      <c r="AB7">
        <v>0</v>
      </c>
      <c r="AC7" s="2">
        <f t="shared" si="3"/>
        <v>0</v>
      </c>
      <c r="AD7" t="s">
        <v>5</v>
      </c>
      <c r="AE7" s="3">
        <v>2.5</v>
      </c>
    </row>
    <row r="8" spans="1:31" x14ac:dyDescent="0.25">
      <c r="A8" s="1">
        <f t="shared" si="4"/>
        <v>4</v>
      </c>
      <c r="B8" s="2"/>
      <c r="C8" s="2" t="s">
        <v>7</v>
      </c>
      <c r="D8" s="2">
        <v>1</v>
      </c>
      <c r="E8" s="2">
        <f t="shared" si="8"/>
        <v>18.310546875</v>
      </c>
      <c r="F8" s="2" t="s">
        <v>6</v>
      </c>
      <c r="G8" s="3">
        <v>1</v>
      </c>
      <c r="I8" s="1">
        <f t="shared" si="5"/>
        <v>9</v>
      </c>
      <c r="J8" s="2"/>
      <c r="K8" s="2"/>
      <c r="L8" s="2">
        <v>0</v>
      </c>
      <c r="M8" s="2">
        <f>((1125 * L8)/6144) * 100</f>
        <v>0</v>
      </c>
      <c r="N8" s="2"/>
      <c r="O8" s="3">
        <v>1</v>
      </c>
      <c r="Q8" s="1">
        <f t="shared" si="6"/>
        <v>11.5</v>
      </c>
      <c r="R8" s="2"/>
      <c r="S8" s="2"/>
      <c r="T8" s="2">
        <v>0</v>
      </c>
      <c r="U8" s="2">
        <f t="shared" si="9"/>
        <v>0</v>
      </c>
      <c r="V8" s="2" t="s">
        <v>5</v>
      </c>
      <c r="W8" s="3">
        <v>2</v>
      </c>
      <c r="Y8" s="1">
        <f t="shared" si="7"/>
        <v>26</v>
      </c>
      <c r="AB8">
        <v>0</v>
      </c>
      <c r="AC8" s="2">
        <f t="shared" si="3"/>
        <v>0</v>
      </c>
      <c r="AD8" t="s">
        <v>5</v>
      </c>
      <c r="AE8" s="3">
        <v>2</v>
      </c>
    </row>
    <row r="9" spans="1:31" x14ac:dyDescent="0.25">
      <c r="A9" s="1">
        <f t="shared" si="4"/>
        <v>5</v>
      </c>
      <c r="B9" s="2" t="s">
        <v>8</v>
      </c>
      <c r="C9" s="2" t="s">
        <v>8</v>
      </c>
      <c r="D9" s="2">
        <v>1</v>
      </c>
      <c r="E9" s="2">
        <f t="shared" si="8"/>
        <v>18.310546875</v>
      </c>
      <c r="F9" s="2" t="s">
        <v>7</v>
      </c>
      <c r="G9" s="3">
        <v>3</v>
      </c>
      <c r="I9" s="1">
        <f t="shared" si="5"/>
        <v>10</v>
      </c>
      <c r="J9" s="2" t="s">
        <v>7</v>
      </c>
      <c r="K9" s="2"/>
      <c r="L9" s="2">
        <v>0</v>
      </c>
      <c r="M9" s="2">
        <f>((1125 * L9)/6144) * 100</f>
        <v>0</v>
      </c>
      <c r="N9" s="2" t="s">
        <v>7</v>
      </c>
      <c r="O9" s="3"/>
      <c r="Q9" s="1">
        <f t="shared" si="6"/>
        <v>12</v>
      </c>
      <c r="R9" s="2" t="s">
        <v>6</v>
      </c>
      <c r="S9" s="2" t="s">
        <v>6</v>
      </c>
      <c r="T9" s="2">
        <v>1</v>
      </c>
      <c r="U9" s="2">
        <f t="shared" si="9"/>
        <v>27.4658203125</v>
      </c>
      <c r="V9" s="2" t="s">
        <v>5</v>
      </c>
      <c r="W9" s="3">
        <v>1.5</v>
      </c>
      <c r="Y9" s="1">
        <f t="shared" si="7"/>
        <v>26.5</v>
      </c>
      <c r="AB9">
        <v>0</v>
      </c>
      <c r="AC9" s="2">
        <f t="shared" si="3"/>
        <v>0</v>
      </c>
      <c r="AD9" t="s">
        <v>5</v>
      </c>
      <c r="AE9" s="3">
        <v>1.5</v>
      </c>
    </row>
    <row r="10" spans="1:31" x14ac:dyDescent="0.25">
      <c r="A10" s="1">
        <f t="shared" si="4"/>
        <v>6</v>
      </c>
      <c r="B10" s="2"/>
      <c r="C10" s="2" t="s">
        <v>8</v>
      </c>
      <c r="D10" s="2">
        <v>1</v>
      </c>
      <c r="E10" s="2">
        <f t="shared" si="8"/>
        <v>18.310546875</v>
      </c>
      <c r="F10" s="2" t="s">
        <v>7</v>
      </c>
      <c r="G10" s="3">
        <v>2</v>
      </c>
      <c r="I10" s="1">
        <f t="shared" si="5"/>
        <v>11</v>
      </c>
      <c r="J10" s="2"/>
      <c r="K10" s="2"/>
      <c r="L10" s="2">
        <v>0</v>
      </c>
      <c r="M10" s="2">
        <f>((1125 * L10)/6144) * 100</f>
        <v>0</v>
      </c>
      <c r="N10" s="2"/>
      <c r="O10" s="3">
        <v>1</v>
      </c>
      <c r="Q10" s="1">
        <f t="shared" si="6"/>
        <v>12.5</v>
      </c>
      <c r="R10" s="2"/>
      <c r="S10" s="2" t="s">
        <v>6</v>
      </c>
      <c r="T10" s="2">
        <v>1</v>
      </c>
      <c r="U10" s="2">
        <f t="shared" si="9"/>
        <v>27.4658203125</v>
      </c>
      <c r="V10" s="2" t="s">
        <v>5</v>
      </c>
      <c r="W10" s="3">
        <v>1</v>
      </c>
      <c r="Y10" s="1">
        <f t="shared" si="7"/>
        <v>27</v>
      </c>
      <c r="AB10">
        <v>0</v>
      </c>
      <c r="AC10" s="2">
        <f t="shared" si="3"/>
        <v>0</v>
      </c>
      <c r="AD10" t="s">
        <v>5</v>
      </c>
      <c r="AE10" s="3">
        <v>1</v>
      </c>
    </row>
    <row r="11" spans="1:31" x14ac:dyDescent="0.25">
      <c r="A11" s="1">
        <f t="shared" si="4"/>
        <v>7</v>
      </c>
      <c r="B11" s="2" t="s">
        <v>9</v>
      </c>
      <c r="C11" s="2" t="s">
        <v>26</v>
      </c>
      <c r="D11" s="2">
        <v>2</v>
      </c>
      <c r="E11" s="2">
        <f t="shared" si="8"/>
        <v>36.62109375</v>
      </c>
      <c r="F11" s="2" t="s">
        <v>7</v>
      </c>
      <c r="G11" s="3">
        <v>1</v>
      </c>
      <c r="I11" s="1">
        <f t="shared" si="5"/>
        <v>12</v>
      </c>
      <c r="J11" s="2"/>
      <c r="K11" s="2"/>
      <c r="L11" s="2">
        <v>0</v>
      </c>
      <c r="M11" s="2">
        <f>((1125 * L11)/6144) * 100</f>
        <v>0</v>
      </c>
      <c r="N11" s="2"/>
      <c r="O11" s="3"/>
      <c r="Q11" s="1">
        <f t="shared" si="6"/>
        <v>13</v>
      </c>
      <c r="R11" s="2"/>
      <c r="S11" s="2" t="s">
        <v>6</v>
      </c>
      <c r="T11" s="2">
        <v>1</v>
      </c>
      <c r="U11" s="2">
        <f t="shared" si="9"/>
        <v>27.4658203125</v>
      </c>
      <c r="V11" s="2" t="s">
        <v>5</v>
      </c>
      <c r="W11" s="3">
        <v>0.5</v>
      </c>
      <c r="Y11" s="1">
        <f t="shared" si="7"/>
        <v>27.5</v>
      </c>
      <c r="Z11" t="s">
        <v>6</v>
      </c>
      <c r="AA11" t="s">
        <v>6</v>
      </c>
      <c r="AB11">
        <v>1</v>
      </c>
      <c r="AC11" s="2">
        <f t="shared" si="3"/>
        <v>36.62109375</v>
      </c>
      <c r="AD11" t="s">
        <v>5</v>
      </c>
      <c r="AE11" s="3">
        <v>0.5</v>
      </c>
    </row>
    <row r="12" spans="1:31" x14ac:dyDescent="0.25">
      <c r="A12" s="1">
        <f t="shared" si="4"/>
        <v>8</v>
      </c>
      <c r="B12" s="2"/>
      <c r="C12" s="2" t="s">
        <v>9</v>
      </c>
      <c r="D12" s="2">
        <v>1</v>
      </c>
      <c r="E12" s="2">
        <f t="shared" si="8"/>
        <v>18.310546875</v>
      </c>
      <c r="F12" s="2" t="s">
        <v>8</v>
      </c>
      <c r="G12" s="3">
        <v>3</v>
      </c>
      <c r="I12" s="1">
        <f t="shared" si="5"/>
        <v>13</v>
      </c>
      <c r="J12" s="2" t="s">
        <v>8</v>
      </c>
      <c r="K12" s="2"/>
      <c r="L12" s="2">
        <v>0</v>
      </c>
      <c r="M12" s="2">
        <f>((1125 * L12)/6144) * 100</f>
        <v>0</v>
      </c>
      <c r="N12" s="2" t="s">
        <v>8</v>
      </c>
      <c r="O12" s="3">
        <v>1</v>
      </c>
      <c r="Q12" s="1">
        <f t="shared" si="6"/>
        <v>13.5</v>
      </c>
      <c r="R12" s="2"/>
      <c r="S12" s="2"/>
      <c r="T12" s="2">
        <v>0</v>
      </c>
      <c r="U12" s="2">
        <f t="shared" si="9"/>
        <v>0</v>
      </c>
      <c r="V12" s="2" t="s">
        <v>6</v>
      </c>
      <c r="W12" s="3">
        <v>4.5</v>
      </c>
      <c r="Y12" s="1">
        <f t="shared" si="7"/>
        <v>28</v>
      </c>
      <c r="AB12">
        <v>0</v>
      </c>
      <c r="AC12" s="2">
        <f t="shared" si="3"/>
        <v>0</v>
      </c>
      <c r="AD12" t="s">
        <v>6</v>
      </c>
      <c r="AE12" s="3">
        <v>4.5</v>
      </c>
    </row>
    <row r="13" spans="1:31" x14ac:dyDescent="0.25">
      <c r="A13" s="1">
        <f t="shared" si="4"/>
        <v>9</v>
      </c>
      <c r="B13" s="2" t="s">
        <v>10</v>
      </c>
      <c r="C13" s="2" t="s">
        <v>27</v>
      </c>
      <c r="D13" s="2">
        <v>2</v>
      </c>
      <c r="E13" s="2">
        <f t="shared" si="8"/>
        <v>36.62109375</v>
      </c>
      <c r="F13" s="2" t="s">
        <v>8</v>
      </c>
      <c r="G13" s="3">
        <v>2</v>
      </c>
      <c r="I13" s="1">
        <f t="shared" si="5"/>
        <v>14</v>
      </c>
      <c r="J13" s="2"/>
      <c r="K13" s="2"/>
      <c r="L13" s="2">
        <v>0</v>
      </c>
      <c r="M13" s="2">
        <f>((1125 * L13)/6144) * 100</f>
        <v>0</v>
      </c>
      <c r="N13" s="2"/>
      <c r="O13" s="3"/>
      <c r="Q13" s="1">
        <f t="shared" si="6"/>
        <v>14</v>
      </c>
      <c r="R13" s="2"/>
      <c r="S13" s="2"/>
      <c r="T13" s="2">
        <v>0</v>
      </c>
      <c r="U13" s="2">
        <f t="shared" si="9"/>
        <v>0</v>
      </c>
      <c r="V13" s="2" t="s">
        <v>6</v>
      </c>
      <c r="W13" s="3">
        <v>4</v>
      </c>
      <c r="Y13" s="1">
        <f t="shared" si="7"/>
        <v>28.5</v>
      </c>
      <c r="AB13">
        <v>0</v>
      </c>
      <c r="AC13" s="2">
        <f t="shared" si="3"/>
        <v>0</v>
      </c>
      <c r="AD13" t="s">
        <v>6</v>
      </c>
      <c r="AE13" s="3">
        <v>4</v>
      </c>
    </row>
    <row r="14" spans="1:31" x14ac:dyDescent="0.25">
      <c r="A14" s="1">
        <f t="shared" si="4"/>
        <v>10</v>
      </c>
      <c r="B14" s="2"/>
      <c r="C14" s="2" t="s">
        <v>27</v>
      </c>
      <c r="D14" s="2">
        <v>2</v>
      </c>
      <c r="E14" s="2">
        <f t="shared" si="8"/>
        <v>36.62109375</v>
      </c>
      <c r="F14" s="2" t="s">
        <v>8</v>
      </c>
      <c r="G14" s="3">
        <v>1</v>
      </c>
      <c r="I14" s="1">
        <f t="shared" si="5"/>
        <v>15</v>
      </c>
      <c r="J14" s="2"/>
      <c r="K14" s="2"/>
      <c r="L14" s="2">
        <v>0</v>
      </c>
      <c r="M14" s="2">
        <f>((1125 * L14)/6144) * 100</f>
        <v>0</v>
      </c>
      <c r="N14" s="2"/>
      <c r="O14" s="3">
        <v>1</v>
      </c>
      <c r="Q14" s="1">
        <f t="shared" si="6"/>
        <v>14.5</v>
      </c>
      <c r="R14" s="2"/>
      <c r="S14" s="2"/>
      <c r="T14" s="2">
        <v>0</v>
      </c>
      <c r="U14" s="2">
        <f t="shared" si="9"/>
        <v>0</v>
      </c>
      <c r="V14" s="2" t="s">
        <v>6</v>
      </c>
      <c r="W14" s="3">
        <v>3.5</v>
      </c>
      <c r="Y14" s="1">
        <f t="shared" si="7"/>
        <v>29</v>
      </c>
      <c r="AB14">
        <v>0</v>
      </c>
      <c r="AC14" s="2">
        <f t="shared" si="3"/>
        <v>0</v>
      </c>
      <c r="AD14" t="s">
        <v>6</v>
      </c>
      <c r="AE14" s="3">
        <v>3.5</v>
      </c>
    </row>
    <row r="15" spans="1:31" x14ac:dyDescent="0.25">
      <c r="A15" s="1">
        <f t="shared" si="4"/>
        <v>11</v>
      </c>
      <c r="B15" s="2" t="s">
        <v>11</v>
      </c>
      <c r="C15" s="2" t="s">
        <v>28</v>
      </c>
      <c r="D15" s="2">
        <v>2</v>
      </c>
      <c r="E15" s="2">
        <f t="shared" si="8"/>
        <v>36.62109375</v>
      </c>
      <c r="F15" s="2" t="s">
        <v>9</v>
      </c>
      <c r="G15" s="3">
        <v>3</v>
      </c>
      <c r="I15" s="1">
        <f t="shared" si="5"/>
        <v>16</v>
      </c>
      <c r="J15" s="2" t="s">
        <v>9</v>
      </c>
      <c r="K15" s="2"/>
      <c r="L15" s="2">
        <v>0</v>
      </c>
      <c r="M15" s="2">
        <f>((1125 * L15)/6144) * 100</f>
        <v>0</v>
      </c>
      <c r="N15" s="2" t="s">
        <v>9</v>
      </c>
      <c r="O15" s="3"/>
      <c r="Q15" s="1">
        <f t="shared" si="6"/>
        <v>15</v>
      </c>
      <c r="R15" s="2" t="s">
        <v>7</v>
      </c>
      <c r="S15" s="2" t="s">
        <v>7</v>
      </c>
      <c r="T15" s="2">
        <v>1</v>
      </c>
      <c r="U15" s="2">
        <f t="shared" si="9"/>
        <v>27.4658203125</v>
      </c>
      <c r="V15" s="2" t="s">
        <v>6</v>
      </c>
      <c r="W15" s="3">
        <v>3</v>
      </c>
      <c r="Y15" s="1">
        <f t="shared" si="7"/>
        <v>29.5</v>
      </c>
      <c r="AB15">
        <v>0</v>
      </c>
      <c r="AC15" s="2">
        <f t="shared" si="3"/>
        <v>0</v>
      </c>
      <c r="AD15" t="s">
        <v>6</v>
      </c>
      <c r="AE15" s="3">
        <v>3</v>
      </c>
    </row>
    <row r="16" spans="1:31" x14ac:dyDescent="0.25">
      <c r="A16" s="1">
        <f t="shared" si="4"/>
        <v>12</v>
      </c>
      <c r="B16" s="2"/>
      <c r="C16" s="2" t="s">
        <v>28</v>
      </c>
      <c r="D16" s="2">
        <v>2</v>
      </c>
      <c r="E16" s="2">
        <f t="shared" si="8"/>
        <v>36.62109375</v>
      </c>
      <c r="F16" s="2" t="s">
        <v>9</v>
      </c>
      <c r="G16" s="3">
        <v>2</v>
      </c>
      <c r="I16" s="1">
        <f t="shared" si="5"/>
        <v>17</v>
      </c>
      <c r="J16" s="2"/>
      <c r="K16" s="2"/>
      <c r="L16" s="2">
        <v>0</v>
      </c>
      <c r="M16" s="2">
        <f>((1125 * L16)/6144) * 100</f>
        <v>0</v>
      </c>
      <c r="N16" s="2"/>
      <c r="O16" s="3">
        <v>1</v>
      </c>
      <c r="Q16" s="1">
        <f t="shared" si="6"/>
        <v>15.5</v>
      </c>
      <c r="R16" s="2"/>
      <c r="S16" s="2" t="s">
        <v>7</v>
      </c>
      <c r="T16" s="2">
        <v>1</v>
      </c>
      <c r="U16" s="2">
        <f t="shared" si="9"/>
        <v>27.4658203125</v>
      </c>
      <c r="V16" s="2" t="s">
        <v>6</v>
      </c>
      <c r="W16" s="3">
        <v>2.5</v>
      </c>
      <c r="Y16" s="1">
        <f t="shared" si="7"/>
        <v>30</v>
      </c>
      <c r="AB16">
        <v>0</v>
      </c>
      <c r="AC16" s="2">
        <f t="shared" si="3"/>
        <v>0</v>
      </c>
      <c r="AD16" t="s">
        <v>6</v>
      </c>
      <c r="AE16" s="3">
        <v>2.5</v>
      </c>
    </row>
    <row r="17" spans="1:31" x14ac:dyDescent="0.25">
      <c r="A17" s="1">
        <f>A16+1</f>
        <v>13</v>
      </c>
      <c r="B17" s="2" t="s">
        <v>12</v>
      </c>
      <c r="C17" s="2" t="s">
        <v>29</v>
      </c>
      <c r="D17" s="2">
        <v>3</v>
      </c>
      <c r="E17" s="2">
        <f t="shared" si="8"/>
        <v>54.931640625</v>
      </c>
      <c r="F17" s="2" t="s">
        <v>9</v>
      </c>
      <c r="G17" s="3">
        <v>1</v>
      </c>
      <c r="I17" s="1">
        <f t="shared" si="5"/>
        <v>18</v>
      </c>
      <c r="J17" s="2"/>
      <c r="K17" s="2"/>
      <c r="L17" s="2">
        <v>0</v>
      </c>
      <c r="M17" s="2">
        <f>((1125 * L17)/6144) * 100</f>
        <v>0</v>
      </c>
      <c r="N17" s="2"/>
      <c r="O17" s="3"/>
      <c r="Q17" s="1">
        <f t="shared" si="6"/>
        <v>16</v>
      </c>
      <c r="R17" s="2"/>
      <c r="S17" s="2" t="s">
        <v>7</v>
      </c>
      <c r="T17" s="2">
        <v>1</v>
      </c>
      <c r="U17" s="2">
        <f t="shared" si="9"/>
        <v>27.4658203125</v>
      </c>
      <c r="V17" s="2" t="s">
        <v>6</v>
      </c>
      <c r="W17" s="3">
        <v>2</v>
      </c>
      <c r="Y17" s="1">
        <f t="shared" si="7"/>
        <v>30.5</v>
      </c>
      <c r="AB17">
        <v>0</v>
      </c>
      <c r="AC17" s="2">
        <f t="shared" si="3"/>
        <v>0</v>
      </c>
      <c r="AD17" t="s">
        <v>6</v>
      </c>
      <c r="AE17" s="3">
        <v>2</v>
      </c>
    </row>
    <row r="18" spans="1:31" x14ac:dyDescent="0.25">
      <c r="A18" s="1">
        <f t="shared" si="4"/>
        <v>14</v>
      </c>
      <c r="B18" s="2"/>
      <c r="C18" s="2" t="s">
        <v>30</v>
      </c>
      <c r="D18" s="2">
        <v>2</v>
      </c>
      <c r="E18" s="2">
        <f t="shared" si="8"/>
        <v>36.62109375</v>
      </c>
      <c r="F18" s="2" t="s">
        <v>10</v>
      </c>
      <c r="G18" s="3">
        <v>3</v>
      </c>
      <c r="I18" s="1">
        <f t="shared" si="5"/>
        <v>19</v>
      </c>
      <c r="J18" s="2" t="s">
        <v>10</v>
      </c>
      <c r="K18" s="2"/>
      <c r="L18" s="2">
        <v>0</v>
      </c>
      <c r="M18" s="2">
        <f>((1125 * L18)/6144) * 100</f>
        <v>0</v>
      </c>
      <c r="N18" s="2" t="s">
        <v>10</v>
      </c>
      <c r="O18" s="3">
        <v>1</v>
      </c>
      <c r="Q18" s="1">
        <f t="shared" si="6"/>
        <v>16.5</v>
      </c>
      <c r="R18" s="2"/>
      <c r="S18" s="2" t="s">
        <v>7</v>
      </c>
      <c r="T18" s="2">
        <v>1</v>
      </c>
      <c r="U18" s="2">
        <f t="shared" si="9"/>
        <v>27.4658203125</v>
      </c>
      <c r="V18" s="2" t="s">
        <v>6</v>
      </c>
      <c r="W18" s="3">
        <v>1.5</v>
      </c>
      <c r="Y18" s="1">
        <f t="shared" si="7"/>
        <v>31</v>
      </c>
      <c r="AB18">
        <v>0</v>
      </c>
      <c r="AC18" s="2">
        <f t="shared" si="3"/>
        <v>0</v>
      </c>
      <c r="AD18" t="s">
        <v>6</v>
      </c>
      <c r="AE18" s="3">
        <v>1.5</v>
      </c>
    </row>
    <row r="19" spans="1:31" x14ac:dyDescent="0.25">
      <c r="A19" s="1">
        <f t="shared" si="4"/>
        <v>15</v>
      </c>
      <c r="B19" s="2" t="s">
        <v>13</v>
      </c>
      <c r="C19" s="2" t="s">
        <v>31</v>
      </c>
      <c r="D19" s="2">
        <v>3</v>
      </c>
      <c r="E19" s="2">
        <f t="shared" si="8"/>
        <v>54.931640625</v>
      </c>
      <c r="F19" s="2" t="s">
        <v>10</v>
      </c>
      <c r="G19" s="3">
        <v>2</v>
      </c>
      <c r="I19" s="1">
        <f t="shared" si="5"/>
        <v>20</v>
      </c>
      <c r="J19" s="2"/>
      <c r="K19" s="2"/>
      <c r="L19" s="2">
        <v>0</v>
      </c>
      <c r="M19" s="2">
        <f>((1125 * L19)/6144) * 100</f>
        <v>0</v>
      </c>
      <c r="N19" s="2"/>
      <c r="O19" s="3"/>
      <c r="Q19" s="1">
        <f t="shared" si="6"/>
        <v>17</v>
      </c>
      <c r="R19" s="2"/>
      <c r="S19" s="2" t="s">
        <v>7</v>
      </c>
      <c r="T19" s="2">
        <v>1</v>
      </c>
      <c r="U19" s="2">
        <f t="shared" si="9"/>
        <v>27.4658203125</v>
      </c>
      <c r="V19" s="2" t="s">
        <v>6</v>
      </c>
      <c r="W19" s="3">
        <v>1</v>
      </c>
      <c r="Y19" s="1">
        <f t="shared" si="7"/>
        <v>31.5</v>
      </c>
      <c r="Z19" t="s">
        <v>7</v>
      </c>
      <c r="AA19" t="s">
        <v>7</v>
      </c>
      <c r="AB19">
        <v>1</v>
      </c>
      <c r="AC19" s="2">
        <f t="shared" si="3"/>
        <v>36.62109375</v>
      </c>
      <c r="AD19" t="s">
        <v>6</v>
      </c>
      <c r="AE19" s="3">
        <v>1</v>
      </c>
    </row>
    <row r="20" spans="1:31" x14ac:dyDescent="0.25">
      <c r="A20" s="1">
        <f t="shared" si="4"/>
        <v>16</v>
      </c>
      <c r="B20" s="2"/>
      <c r="C20" s="2" t="s">
        <v>31</v>
      </c>
      <c r="D20" s="2">
        <v>3</v>
      </c>
      <c r="E20" s="2">
        <f t="shared" si="8"/>
        <v>54.931640625</v>
      </c>
      <c r="F20" s="2" t="s">
        <v>10</v>
      </c>
      <c r="G20" s="3">
        <v>1</v>
      </c>
      <c r="I20" s="1">
        <f t="shared" si="5"/>
        <v>21</v>
      </c>
      <c r="J20" s="2"/>
      <c r="K20" s="2"/>
      <c r="L20" s="2">
        <v>0</v>
      </c>
      <c r="M20" s="2">
        <f>((1125 * L20)/6144) * 100</f>
        <v>0</v>
      </c>
      <c r="N20" s="2"/>
      <c r="O20" s="3">
        <v>1</v>
      </c>
      <c r="Q20" s="1">
        <f t="shared" si="6"/>
        <v>17.5</v>
      </c>
      <c r="R20" s="2"/>
      <c r="S20" s="2" t="s">
        <v>7</v>
      </c>
      <c r="T20" s="2">
        <v>1</v>
      </c>
      <c r="U20" s="2">
        <f t="shared" si="9"/>
        <v>27.4658203125</v>
      </c>
      <c r="V20" s="2" t="s">
        <v>6</v>
      </c>
      <c r="W20" s="3">
        <v>0.5</v>
      </c>
      <c r="Y20" s="1">
        <f t="shared" si="7"/>
        <v>32</v>
      </c>
      <c r="AA20" t="s">
        <v>7</v>
      </c>
      <c r="AB20">
        <v>1</v>
      </c>
      <c r="AC20" s="2">
        <f t="shared" si="3"/>
        <v>36.62109375</v>
      </c>
      <c r="AD20" t="s">
        <v>6</v>
      </c>
      <c r="AE20" s="3">
        <v>0.5</v>
      </c>
    </row>
    <row r="21" spans="1:31" x14ac:dyDescent="0.25">
      <c r="A21" s="1">
        <f t="shared" si="4"/>
        <v>17</v>
      </c>
      <c r="B21" s="2" t="s">
        <v>14</v>
      </c>
      <c r="C21" s="2" t="s">
        <v>32</v>
      </c>
      <c r="D21" s="2">
        <v>3</v>
      </c>
      <c r="E21" s="2">
        <f t="shared" si="8"/>
        <v>54.931640625</v>
      </c>
      <c r="F21" s="2" t="s">
        <v>11</v>
      </c>
      <c r="G21" s="3">
        <v>3</v>
      </c>
      <c r="I21" s="1">
        <f t="shared" si="5"/>
        <v>22</v>
      </c>
      <c r="J21" s="2" t="s">
        <v>11</v>
      </c>
      <c r="K21" s="2"/>
      <c r="L21" s="2">
        <v>0</v>
      </c>
      <c r="M21" s="2">
        <f>((1125 * L21)/6144) * 100</f>
        <v>0</v>
      </c>
      <c r="N21" s="2" t="s">
        <v>11</v>
      </c>
      <c r="O21" s="3"/>
      <c r="Q21" s="1">
        <f t="shared" si="6"/>
        <v>18</v>
      </c>
      <c r="R21" s="2" t="s">
        <v>8</v>
      </c>
      <c r="S21" s="2" t="s">
        <v>8</v>
      </c>
      <c r="T21" s="2">
        <v>1</v>
      </c>
      <c r="U21" s="2">
        <f t="shared" si="9"/>
        <v>27.4658203125</v>
      </c>
      <c r="V21" s="2" t="s">
        <v>7</v>
      </c>
      <c r="W21" s="3">
        <v>4.5</v>
      </c>
      <c r="Y21" s="1">
        <f t="shared" si="7"/>
        <v>32.5</v>
      </c>
      <c r="AB21">
        <v>0</v>
      </c>
      <c r="AC21" s="2">
        <f t="shared" si="3"/>
        <v>0</v>
      </c>
      <c r="AD21" t="s">
        <v>7</v>
      </c>
      <c r="AE21" s="3">
        <v>4.5</v>
      </c>
    </row>
    <row r="22" spans="1:31" x14ac:dyDescent="0.25">
      <c r="A22" s="1">
        <f t="shared" si="4"/>
        <v>18</v>
      </c>
      <c r="B22" s="2"/>
      <c r="C22" s="2" t="s">
        <v>32</v>
      </c>
      <c r="D22" s="2">
        <v>3</v>
      </c>
      <c r="E22" s="2">
        <f t="shared" si="8"/>
        <v>54.931640625</v>
      </c>
      <c r="F22" s="2" t="s">
        <v>11</v>
      </c>
      <c r="G22" s="3">
        <v>2</v>
      </c>
      <c r="I22" s="1">
        <f t="shared" si="5"/>
        <v>23</v>
      </c>
      <c r="J22" s="2"/>
      <c r="K22" s="2"/>
      <c r="L22" s="2">
        <v>0</v>
      </c>
      <c r="M22" s="2">
        <f>((1125 * L22)/6144) * 100</f>
        <v>0</v>
      </c>
      <c r="N22" s="2"/>
      <c r="O22" s="3">
        <v>1</v>
      </c>
      <c r="Q22" s="1">
        <f t="shared" si="6"/>
        <v>18.5</v>
      </c>
      <c r="R22" s="2"/>
      <c r="S22" s="2" t="s">
        <v>8</v>
      </c>
      <c r="T22" s="2">
        <v>1</v>
      </c>
      <c r="U22" s="2">
        <f t="shared" si="9"/>
        <v>27.4658203125</v>
      </c>
      <c r="V22" s="2" t="s">
        <v>7</v>
      </c>
      <c r="W22" s="3">
        <v>4</v>
      </c>
      <c r="Y22" s="1">
        <f t="shared" si="7"/>
        <v>33</v>
      </c>
      <c r="AB22">
        <v>0</v>
      </c>
      <c r="AC22" s="2">
        <f t="shared" si="3"/>
        <v>0</v>
      </c>
      <c r="AD22" t="s">
        <v>7</v>
      </c>
      <c r="AE22" s="3">
        <v>4</v>
      </c>
    </row>
    <row r="23" spans="1:31" x14ac:dyDescent="0.25">
      <c r="A23" s="1">
        <f t="shared" si="4"/>
        <v>19</v>
      </c>
      <c r="B23" s="2" t="s">
        <v>15</v>
      </c>
      <c r="C23" s="2" t="s">
        <v>33</v>
      </c>
      <c r="D23" s="2">
        <v>4</v>
      </c>
      <c r="E23" s="2">
        <f t="shared" si="8"/>
        <v>73.2421875</v>
      </c>
      <c r="F23" s="2" t="s">
        <v>11</v>
      </c>
      <c r="G23" s="3">
        <v>1</v>
      </c>
      <c r="I23" s="1">
        <f t="shared" si="5"/>
        <v>24</v>
      </c>
      <c r="J23" s="2"/>
      <c r="K23" s="2"/>
      <c r="L23" s="2">
        <v>0</v>
      </c>
      <c r="M23" s="2">
        <f>((1125 * L23)/6144) * 100</f>
        <v>0</v>
      </c>
      <c r="N23" s="2"/>
      <c r="O23" s="3"/>
      <c r="Q23" s="1">
        <f t="shared" si="6"/>
        <v>19</v>
      </c>
      <c r="R23" s="2"/>
      <c r="S23" s="2" t="s">
        <v>8</v>
      </c>
      <c r="T23" s="2">
        <v>1</v>
      </c>
      <c r="U23" s="2">
        <f t="shared" si="9"/>
        <v>27.4658203125</v>
      </c>
      <c r="V23" s="2" t="s">
        <v>7</v>
      </c>
      <c r="W23" s="3">
        <v>3.5</v>
      </c>
      <c r="Y23" s="1">
        <f t="shared" si="7"/>
        <v>33.5</v>
      </c>
      <c r="AB23">
        <v>0</v>
      </c>
      <c r="AC23" s="2">
        <f t="shared" si="3"/>
        <v>0</v>
      </c>
      <c r="AD23" t="s">
        <v>7</v>
      </c>
      <c r="AE23" s="3">
        <v>3.5</v>
      </c>
    </row>
    <row r="24" spans="1:31" x14ac:dyDescent="0.25">
      <c r="A24" s="1">
        <f t="shared" si="4"/>
        <v>20</v>
      </c>
      <c r="B24" s="2"/>
      <c r="C24" s="2" t="s">
        <v>35</v>
      </c>
      <c r="D24" s="2">
        <v>3</v>
      </c>
      <c r="E24" s="2">
        <f t="shared" si="8"/>
        <v>54.931640625</v>
      </c>
      <c r="F24" s="2" t="s">
        <v>12</v>
      </c>
      <c r="G24" s="3">
        <v>3</v>
      </c>
      <c r="I24" s="1">
        <f t="shared" si="5"/>
        <v>25</v>
      </c>
      <c r="J24" s="2" t="s">
        <v>12</v>
      </c>
      <c r="K24" s="2"/>
      <c r="L24" s="2">
        <v>0</v>
      </c>
      <c r="M24" s="2">
        <f>((1125 * L24)/6144) * 100</f>
        <v>0</v>
      </c>
      <c r="N24" s="2" t="s">
        <v>12</v>
      </c>
      <c r="O24" s="3">
        <v>1</v>
      </c>
      <c r="Q24" s="1">
        <f t="shared" si="6"/>
        <v>19.5</v>
      </c>
      <c r="R24" s="2"/>
      <c r="S24" s="2" t="s">
        <v>8</v>
      </c>
      <c r="T24" s="2">
        <v>1</v>
      </c>
      <c r="U24" s="2">
        <f t="shared" si="9"/>
        <v>27.4658203125</v>
      </c>
      <c r="V24" s="2" t="s">
        <v>7</v>
      </c>
      <c r="W24" s="3">
        <v>3</v>
      </c>
      <c r="Y24" s="1">
        <f t="shared" si="7"/>
        <v>34</v>
      </c>
      <c r="AB24">
        <v>0</v>
      </c>
      <c r="AC24" s="2">
        <f t="shared" si="3"/>
        <v>0</v>
      </c>
      <c r="AD24" t="s">
        <v>7</v>
      </c>
      <c r="AE24" s="3">
        <v>3</v>
      </c>
    </row>
    <row r="25" spans="1:31" x14ac:dyDescent="0.25">
      <c r="A25" s="1">
        <f t="shared" si="4"/>
        <v>21</v>
      </c>
      <c r="B25" s="2" t="s">
        <v>16</v>
      </c>
      <c r="C25" s="2" t="s">
        <v>34</v>
      </c>
      <c r="D25" s="2">
        <v>4</v>
      </c>
      <c r="E25" s="2">
        <f t="shared" si="8"/>
        <v>73.2421875</v>
      </c>
      <c r="F25" s="2" t="s">
        <v>12</v>
      </c>
      <c r="G25" s="3">
        <v>2</v>
      </c>
      <c r="I25" s="1">
        <f t="shared" si="5"/>
        <v>26</v>
      </c>
      <c r="J25" s="2"/>
      <c r="K25" s="2"/>
      <c r="L25" s="2">
        <v>0</v>
      </c>
      <c r="M25" s="2">
        <f>((1125 * L25)/6144) * 100</f>
        <v>0</v>
      </c>
      <c r="N25" s="2"/>
      <c r="O25" s="3"/>
      <c r="Q25" s="1">
        <f t="shared" si="6"/>
        <v>20</v>
      </c>
      <c r="R25" s="2"/>
      <c r="S25" s="2" t="s">
        <v>8</v>
      </c>
      <c r="T25" s="2">
        <v>1</v>
      </c>
      <c r="U25" s="2">
        <f t="shared" si="9"/>
        <v>27.4658203125</v>
      </c>
      <c r="V25" s="2" t="s">
        <v>7</v>
      </c>
      <c r="W25" s="3">
        <v>2.5</v>
      </c>
      <c r="Y25" s="1">
        <f t="shared" si="7"/>
        <v>34.5</v>
      </c>
      <c r="AB25">
        <v>0</v>
      </c>
      <c r="AC25" s="2">
        <f t="shared" si="3"/>
        <v>0</v>
      </c>
      <c r="AD25" t="s">
        <v>7</v>
      </c>
      <c r="AE25" s="3">
        <v>2.5</v>
      </c>
    </row>
    <row r="26" spans="1:31" x14ac:dyDescent="0.25">
      <c r="A26" s="1">
        <f t="shared" si="4"/>
        <v>22</v>
      </c>
      <c r="B26" s="2"/>
      <c r="C26" s="2" t="s">
        <v>34</v>
      </c>
      <c r="D26" s="2">
        <v>4</v>
      </c>
      <c r="E26" s="2">
        <f t="shared" si="8"/>
        <v>73.2421875</v>
      </c>
      <c r="F26" s="2" t="s">
        <v>12</v>
      </c>
      <c r="G26" s="3">
        <v>1</v>
      </c>
      <c r="I26" s="1">
        <f t="shared" si="5"/>
        <v>27</v>
      </c>
      <c r="J26" s="2"/>
      <c r="K26" s="2"/>
      <c r="L26" s="2">
        <v>0</v>
      </c>
      <c r="M26" s="2">
        <f>((1125 * L26)/6144) * 100</f>
        <v>0</v>
      </c>
      <c r="N26" s="2"/>
      <c r="O26" s="3">
        <v>1</v>
      </c>
      <c r="Q26" s="1">
        <f t="shared" si="6"/>
        <v>20.5</v>
      </c>
      <c r="R26" s="2"/>
      <c r="S26" s="2" t="s">
        <v>8</v>
      </c>
      <c r="T26" s="2">
        <v>1</v>
      </c>
      <c r="U26" s="2">
        <f t="shared" si="9"/>
        <v>27.4658203125</v>
      </c>
      <c r="V26" s="2" t="s">
        <v>7</v>
      </c>
      <c r="W26" s="3">
        <v>2</v>
      </c>
      <c r="Y26" s="1">
        <f t="shared" si="7"/>
        <v>35</v>
      </c>
      <c r="AB26">
        <v>0</v>
      </c>
      <c r="AC26" s="2">
        <f t="shared" si="3"/>
        <v>0</v>
      </c>
      <c r="AD26" t="s">
        <v>7</v>
      </c>
      <c r="AE26" s="3">
        <v>2</v>
      </c>
    </row>
    <row r="27" spans="1:31" x14ac:dyDescent="0.25">
      <c r="A27" s="1">
        <f t="shared" si="4"/>
        <v>23</v>
      </c>
      <c r="B27" s="2" t="s">
        <v>17</v>
      </c>
      <c r="C27" s="2" t="s">
        <v>36</v>
      </c>
      <c r="D27" s="2">
        <v>4</v>
      </c>
      <c r="E27" s="2">
        <f t="shared" si="8"/>
        <v>73.2421875</v>
      </c>
      <c r="F27" s="2" t="s">
        <v>13</v>
      </c>
      <c r="G27" s="3">
        <v>3</v>
      </c>
      <c r="I27" s="1">
        <f t="shared" si="5"/>
        <v>28</v>
      </c>
      <c r="J27" s="2" t="s">
        <v>13</v>
      </c>
      <c r="K27" s="2"/>
      <c r="L27" s="2">
        <v>0</v>
      </c>
      <c r="M27" s="2">
        <f>((1125 * L27)/6144) * 100</f>
        <v>0</v>
      </c>
      <c r="N27" s="2" t="s">
        <v>13</v>
      </c>
      <c r="O27" s="3"/>
      <c r="Q27" s="1">
        <f t="shared" si="6"/>
        <v>21</v>
      </c>
      <c r="R27" s="2" t="s">
        <v>9</v>
      </c>
      <c r="S27" s="2" t="s">
        <v>26</v>
      </c>
      <c r="T27" s="2">
        <v>2</v>
      </c>
      <c r="U27" s="2">
        <f t="shared" si="9"/>
        <v>54.931640625</v>
      </c>
      <c r="V27" s="2" t="s">
        <v>7</v>
      </c>
      <c r="W27" s="3">
        <v>1.5</v>
      </c>
      <c r="Y27" s="1">
        <f t="shared" si="7"/>
        <v>35.5</v>
      </c>
      <c r="Z27" t="s">
        <v>8</v>
      </c>
      <c r="AA27" t="s">
        <v>8</v>
      </c>
      <c r="AB27">
        <v>1</v>
      </c>
      <c r="AC27" s="2">
        <f t="shared" si="3"/>
        <v>36.62109375</v>
      </c>
      <c r="AD27" t="s">
        <v>7</v>
      </c>
      <c r="AE27" s="3">
        <v>1.5</v>
      </c>
    </row>
    <row r="28" spans="1:31" x14ac:dyDescent="0.25">
      <c r="A28" s="1">
        <f t="shared" si="4"/>
        <v>24</v>
      </c>
      <c r="B28" s="2"/>
      <c r="C28" s="2" t="s">
        <v>36</v>
      </c>
      <c r="D28" s="2">
        <v>4</v>
      </c>
      <c r="E28" s="2">
        <f t="shared" si="8"/>
        <v>73.2421875</v>
      </c>
      <c r="F28" s="2" t="s">
        <v>13</v>
      </c>
      <c r="G28" s="3">
        <v>2</v>
      </c>
      <c r="I28" s="1">
        <f t="shared" si="5"/>
        <v>29</v>
      </c>
      <c r="J28" s="2"/>
      <c r="K28" s="2"/>
      <c r="L28" s="2">
        <v>0</v>
      </c>
      <c r="M28" s="2">
        <f>((1125 * L28)/6144) * 100</f>
        <v>0</v>
      </c>
      <c r="N28" s="2"/>
      <c r="O28" s="3">
        <v>1</v>
      </c>
      <c r="Q28" s="1">
        <f t="shared" si="6"/>
        <v>21.5</v>
      </c>
      <c r="R28" s="2"/>
      <c r="S28" s="2" t="s">
        <v>26</v>
      </c>
      <c r="T28" s="2">
        <v>2</v>
      </c>
      <c r="U28" s="2">
        <f t="shared" si="9"/>
        <v>54.931640625</v>
      </c>
      <c r="V28" s="2" t="s">
        <v>7</v>
      </c>
      <c r="W28" s="3">
        <v>1</v>
      </c>
      <c r="Y28" s="1">
        <f t="shared" si="7"/>
        <v>36</v>
      </c>
      <c r="AA28" t="s">
        <v>8</v>
      </c>
      <c r="AB28">
        <v>1</v>
      </c>
      <c r="AC28" s="2">
        <f t="shared" si="3"/>
        <v>36.62109375</v>
      </c>
      <c r="AD28" t="s">
        <v>7</v>
      </c>
      <c r="AE28" s="3">
        <v>1</v>
      </c>
    </row>
    <row r="29" spans="1:31" x14ac:dyDescent="0.25">
      <c r="A29" s="1">
        <f t="shared" si="4"/>
        <v>25</v>
      </c>
      <c r="B29" s="2" t="s">
        <v>18</v>
      </c>
      <c r="C29" s="2" t="s">
        <v>37</v>
      </c>
      <c r="D29" s="2">
        <v>5</v>
      </c>
      <c r="E29" s="2">
        <f t="shared" si="8"/>
        <v>91.552734375</v>
      </c>
      <c r="F29" s="2" t="s">
        <v>13</v>
      </c>
      <c r="G29" s="3">
        <v>1</v>
      </c>
      <c r="I29" s="1">
        <f t="shared" si="5"/>
        <v>30</v>
      </c>
      <c r="J29" s="2"/>
      <c r="K29" s="2"/>
      <c r="L29" s="2">
        <v>0</v>
      </c>
      <c r="M29" s="2">
        <f>((1125 * L29)/6144) * 100</f>
        <v>0</v>
      </c>
      <c r="N29" s="2"/>
      <c r="O29" s="3"/>
      <c r="Q29" s="1">
        <f t="shared" si="6"/>
        <v>22</v>
      </c>
      <c r="R29" s="2"/>
      <c r="S29" s="2" t="s">
        <v>26</v>
      </c>
      <c r="T29" s="2">
        <v>2</v>
      </c>
      <c r="U29" s="2">
        <f t="shared" si="9"/>
        <v>54.931640625</v>
      </c>
      <c r="V29" s="2" t="s">
        <v>7</v>
      </c>
      <c r="W29" s="3">
        <v>0.5</v>
      </c>
      <c r="Y29" s="1">
        <f t="shared" si="7"/>
        <v>36.5</v>
      </c>
      <c r="AA29" t="s">
        <v>8</v>
      </c>
      <c r="AB29">
        <v>1</v>
      </c>
      <c r="AC29" s="2">
        <f t="shared" si="3"/>
        <v>36.62109375</v>
      </c>
      <c r="AD29" t="s">
        <v>7</v>
      </c>
      <c r="AE29" s="3">
        <v>0.5</v>
      </c>
    </row>
    <row r="30" spans="1:31" x14ac:dyDescent="0.25">
      <c r="A30" s="1">
        <f t="shared" si="4"/>
        <v>26</v>
      </c>
      <c r="B30" s="2"/>
      <c r="C30" s="2" t="s">
        <v>38</v>
      </c>
      <c r="D30" s="2">
        <v>4</v>
      </c>
      <c r="E30" s="2">
        <f t="shared" si="8"/>
        <v>73.2421875</v>
      </c>
      <c r="F30" s="2" t="s">
        <v>14</v>
      </c>
      <c r="G30" s="3">
        <v>3</v>
      </c>
      <c r="I30" s="1">
        <f t="shared" si="5"/>
        <v>31</v>
      </c>
      <c r="J30" s="2" t="s">
        <v>14</v>
      </c>
      <c r="K30" s="2"/>
      <c r="L30" s="2">
        <v>0</v>
      </c>
      <c r="M30" s="2">
        <f>((1125 * L30)/6144) * 100</f>
        <v>0</v>
      </c>
      <c r="N30" s="2" t="s">
        <v>14</v>
      </c>
      <c r="O30" s="3">
        <v>1</v>
      </c>
      <c r="Q30" s="1">
        <f t="shared" si="6"/>
        <v>22.5</v>
      </c>
      <c r="R30" s="2"/>
      <c r="S30" s="2" t="s">
        <v>9</v>
      </c>
      <c r="T30" s="2">
        <v>1</v>
      </c>
      <c r="U30" s="2">
        <f t="shared" si="9"/>
        <v>27.4658203125</v>
      </c>
      <c r="V30" s="2" t="s">
        <v>8</v>
      </c>
      <c r="W30" s="3">
        <v>4.5</v>
      </c>
      <c r="Y30" s="1">
        <f t="shared" si="7"/>
        <v>37</v>
      </c>
      <c r="AB30">
        <v>0</v>
      </c>
      <c r="AC30" s="2">
        <f t="shared" si="3"/>
        <v>0</v>
      </c>
      <c r="AD30" t="s">
        <v>8</v>
      </c>
      <c r="AE30" s="3">
        <v>4.5</v>
      </c>
    </row>
    <row r="31" spans="1:31" x14ac:dyDescent="0.25">
      <c r="A31" s="1">
        <f t="shared" si="4"/>
        <v>27</v>
      </c>
      <c r="B31" s="2" t="s">
        <v>19</v>
      </c>
      <c r="C31" s="2" t="s">
        <v>39</v>
      </c>
      <c r="D31" s="2">
        <v>5</v>
      </c>
      <c r="E31" s="2">
        <f t="shared" si="8"/>
        <v>91.552734375</v>
      </c>
      <c r="F31" s="2" t="s">
        <v>14</v>
      </c>
      <c r="G31" s="3">
        <v>2</v>
      </c>
      <c r="I31" s="1">
        <f t="shared" si="5"/>
        <v>32</v>
      </c>
      <c r="J31" s="2"/>
      <c r="K31" s="2"/>
      <c r="L31" s="2">
        <v>0</v>
      </c>
      <c r="M31" s="2">
        <f>((1125 * L31)/6144) * 100</f>
        <v>0</v>
      </c>
      <c r="N31" s="2"/>
      <c r="O31" s="3"/>
      <c r="Q31" s="1">
        <f t="shared" si="6"/>
        <v>23</v>
      </c>
      <c r="R31" s="2"/>
      <c r="S31" s="2" t="s">
        <v>9</v>
      </c>
      <c r="T31" s="2">
        <v>1</v>
      </c>
      <c r="U31" s="2">
        <f t="shared" si="9"/>
        <v>27.4658203125</v>
      </c>
      <c r="V31" s="2" t="s">
        <v>8</v>
      </c>
      <c r="W31" s="3">
        <v>4</v>
      </c>
      <c r="Y31" s="1">
        <f t="shared" si="7"/>
        <v>37.5</v>
      </c>
      <c r="AB31">
        <v>0</v>
      </c>
      <c r="AC31" s="2">
        <f t="shared" si="3"/>
        <v>0</v>
      </c>
      <c r="AD31" t="s">
        <v>8</v>
      </c>
      <c r="AE31" s="3">
        <v>4</v>
      </c>
    </row>
    <row r="32" spans="1:31" x14ac:dyDescent="0.25">
      <c r="A32" s="1">
        <f t="shared" si="4"/>
        <v>28</v>
      </c>
      <c r="B32" s="2"/>
      <c r="C32" s="2" t="s">
        <v>39</v>
      </c>
      <c r="D32" s="2">
        <v>5</v>
      </c>
      <c r="E32" s="2">
        <f t="shared" si="8"/>
        <v>91.552734375</v>
      </c>
      <c r="F32" s="2" t="s">
        <v>14</v>
      </c>
      <c r="G32" s="3">
        <v>1</v>
      </c>
      <c r="I32" s="1">
        <f t="shared" si="5"/>
        <v>33</v>
      </c>
      <c r="J32" s="2"/>
      <c r="K32" s="2"/>
      <c r="L32" s="2">
        <v>0</v>
      </c>
      <c r="M32" s="2">
        <f>((1125 * L32)/6144) * 100</f>
        <v>0</v>
      </c>
      <c r="N32" s="2"/>
      <c r="O32" s="3">
        <v>1</v>
      </c>
      <c r="Q32" s="1">
        <f t="shared" si="6"/>
        <v>23.5</v>
      </c>
      <c r="R32" s="2"/>
      <c r="S32" s="2" t="s">
        <v>9</v>
      </c>
      <c r="T32" s="2">
        <v>1</v>
      </c>
      <c r="U32" s="2">
        <f t="shared" si="9"/>
        <v>27.4658203125</v>
      </c>
      <c r="V32" s="2" t="s">
        <v>8</v>
      </c>
      <c r="W32" s="3">
        <v>3.5</v>
      </c>
      <c r="Y32" s="1">
        <f t="shared" si="7"/>
        <v>38</v>
      </c>
      <c r="AB32">
        <v>0</v>
      </c>
      <c r="AC32" s="2">
        <f t="shared" si="3"/>
        <v>0</v>
      </c>
      <c r="AD32" t="s">
        <v>8</v>
      </c>
      <c r="AE32" s="3">
        <v>3.5</v>
      </c>
    </row>
    <row r="33" spans="1:31" x14ac:dyDescent="0.25">
      <c r="A33" s="1">
        <f t="shared" si="4"/>
        <v>29</v>
      </c>
      <c r="B33" s="2" t="s">
        <v>20</v>
      </c>
      <c r="C33" s="2" t="s">
        <v>40</v>
      </c>
      <c r="D33" s="2">
        <v>5</v>
      </c>
      <c r="E33" s="2">
        <f t="shared" si="8"/>
        <v>91.552734375</v>
      </c>
      <c r="F33" s="2" t="s">
        <v>15</v>
      </c>
      <c r="G33" s="3">
        <v>3</v>
      </c>
      <c r="I33" s="1">
        <f t="shared" si="5"/>
        <v>34</v>
      </c>
      <c r="J33" s="2" t="s">
        <v>15</v>
      </c>
      <c r="K33" s="2"/>
      <c r="L33" s="2">
        <v>0</v>
      </c>
      <c r="M33" s="2">
        <f>((1125 * L33)/6144) * 100</f>
        <v>0</v>
      </c>
      <c r="N33" s="2" t="s">
        <v>15</v>
      </c>
      <c r="O33" s="3"/>
      <c r="Q33" s="1">
        <f t="shared" si="6"/>
        <v>24</v>
      </c>
      <c r="R33" s="2" t="s">
        <v>10</v>
      </c>
      <c r="S33" s="2" t="s">
        <v>27</v>
      </c>
      <c r="T33" s="2">
        <v>2</v>
      </c>
      <c r="U33" s="2">
        <f t="shared" si="9"/>
        <v>54.931640625</v>
      </c>
      <c r="V33" s="2" t="s">
        <v>8</v>
      </c>
      <c r="W33" s="3">
        <v>3</v>
      </c>
      <c r="Y33" s="1">
        <f t="shared" si="7"/>
        <v>38.5</v>
      </c>
      <c r="AB33">
        <v>0</v>
      </c>
      <c r="AC33" s="2">
        <f t="shared" si="3"/>
        <v>0</v>
      </c>
      <c r="AD33" t="s">
        <v>8</v>
      </c>
      <c r="AE33" s="3">
        <v>3</v>
      </c>
    </row>
    <row r="34" spans="1:31" x14ac:dyDescent="0.25">
      <c r="A34" s="1">
        <f t="shared" si="4"/>
        <v>30</v>
      </c>
      <c r="B34" s="2"/>
      <c r="C34" s="2" t="s">
        <v>40</v>
      </c>
      <c r="D34" s="2">
        <v>5</v>
      </c>
      <c r="E34" s="2">
        <f t="shared" si="8"/>
        <v>91.552734375</v>
      </c>
      <c r="F34" s="2" t="s">
        <v>15</v>
      </c>
      <c r="G34" s="3">
        <v>2</v>
      </c>
      <c r="I34" s="1">
        <f t="shared" si="5"/>
        <v>35</v>
      </c>
      <c r="J34" s="2"/>
      <c r="K34" s="2"/>
      <c r="L34" s="2">
        <v>0</v>
      </c>
      <c r="M34" s="2">
        <f>((1125 * L34)/6144) * 100</f>
        <v>0</v>
      </c>
      <c r="N34" s="2"/>
      <c r="O34" s="3">
        <v>1</v>
      </c>
      <c r="Q34" s="1">
        <f t="shared" si="6"/>
        <v>24.5</v>
      </c>
      <c r="R34" s="2"/>
      <c r="S34" s="2" t="s">
        <v>27</v>
      </c>
      <c r="T34" s="2">
        <v>2</v>
      </c>
      <c r="U34" s="2">
        <f t="shared" si="9"/>
        <v>54.931640625</v>
      </c>
      <c r="V34" s="2" t="s">
        <v>8</v>
      </c>
      <c r="W34" s="3">
        <v>2.5</v>
      </c>
      <c r="Y34" s="1">
        <f t="shared" si="7"/>
        <v>39</v>
      </c>
      <c r="AB34">
        <v>0</v>
      </c>
      <c r="AC34" s="2">
        <f t="shared" si="3"/>
        <v>0</v>
      </c>
      <c r="AD34" t="s">
        <v>8</v>
      </c>
      <c r="AE34" s="3">
        <v>2.5</v>
      </c>
    </row>
    <row r="35" spans="1:31" x14ac:dyDescent="0.25">
      <c r="A35" s="1">
        <f t="shared" si="4"/>
        <v>31</v>
      </c>
      <c r="B35" s="4" t="s">
        <v>21</v>
      </c>
      <c r="C35" s="2" t="s">
        <v>40</v>
      </c>
      <c r="D35" s="2">
        <v>5</v>
      </c>
      <c r="E35" s="2">
        <f t="shared" si="8"/>
        <v>91.552734375</v>
      </c>
      <c r="F35" s="2" t="s">
        <v>15</v>
      </c>
      <c r="G35" s="3">
        <v>1</v>
      </c>
      <c r="I35" s="1">
        <f t="shared" si="5"/>
        <v>36</v>
      </c>
      <c r="J35" s="2"/>
      <c r="K35" s="2"/>
      <c r="L35" s="2">
        <v>0</v>
      </c>
      <c r="M35" s="2">
        <f>((1125 * L35)/6144) * 100</f>
        <v>0</v>
      </c>
      <c r="N35" s="2"/>
      <c r="O35" s="3"/>
      <c r="Q35" s="1">
        <f t="shared" si="6"/>
        <v>25</v>
      </c>
      <c r="R35" s="2"/>
      <c r="S35" s="2" t="s">
        <v>27</v>
      </c>
      <c r="T35" s="2">
        <v>2</v>
      </c>
      <c r="U35" s="2">
        <f t="shared" si="9"/>
        <v>54.931640625</v>
      </c>
      <c r="V35" s="2" t="s">
        <v>8</v>
      </c>
      <c r="W35" s="3">
        <v>2</v>
      </c>
      <c r="Y35" s="1">
        <f t="shared" si="7"/>
        <v>39.5</v>
      </c>
      <c r="Z35" t="s">
        <v>9</v>
      </c>
      <c r="AA35" t="s">
        <v>9</v>
      </c>
      <c r="AB35">
        <v>1</v>
      </c>
      <c r="AC35" s="2">
        <f t="shared" si="3"/>
        <v>36.62109375</v>
      </c>
      <c r="AD35" t="s">
        <v>8</v>
      </c>
      <c r="AE35" s="3">
        <v>2</v>
      </c>
    </row>
    <row r="36" spans="1:31" x14ac:dyDescent="0.25">
      <c r="A36" s="1">
        <f t="shared" si="4"/>
        <v>32</v>
      </c>
      <c r="B36" s="2"/>
      <c r="C36" s="2" t="s">
        <v>41</v>
      </c>
      <c r="D36" s="2">
        <v>4</v>
      </c>
      <c r="E36" s="2">
        <f t="shared" si="8"/>
        <v>73.2421875</v>
      </c>
      <c r="F36" s="2" t="s">
        <v>16</v>
      </c>
      <c r="G36" s="3">
        <v>3</v>
      </c>
      <c r="I36" s="1">
        <f t="shared" si="5"/>
        <v>37</v>
      </c>
      <c r="J36" s="2" t="s">
        <v>16</v>
      </c>
      <c r="K36" s="2"/>
      <c r="L36" s="2">
        <v>0</v>
      </c>
      <c r="M36" s="2">
        <f>((1125 * L36)/6144) * 100</f>
        <v>0</v>
      </c>
      <c r="N36" s="2" t="s">
        <v>16</v>
      </c>
      <c r="O36" s="3">
        <v>1</v>
      </c>
      <c r="Q36" s="1">
        <f t="shared" si="6"/>
        <v>25.5</v>
      </c>
      <c r="R36" s="2"/>
      <c r="S36" s="2" t="s">
        <v>27</v>
      </c>
      <c r="T36" s="2">
        <v>2</v>
      </c>
      <c r="U36" s="2">
        <f t="shared" si="9"/>
        <v>54.931640625</v>
      </c>
      <c r="V36" s="2" t="s">
        <v>8</v>
      </c>
      <c r="W36" s="3">
        <v>1.5</v>
      </c>
      <c r="Y36" s="1">
        <f t="shared" si="7"/>
        <v>40</v>
      </c>
      <c r="AA36" t="s">
        <v>9</v>
      </c>
      <c r="AB36">
        <v>1</v>
      </c>
      <c r="AC36" s="2">
        <f t="shared" si="3"/>
        <v>36.62109375</v>
      </c>
      <c r="AD36" t="s">
        <v>8</v>
      </c>
      <c r="AE36" s="3">
        <v>1.5</v>
      </c>
    </row>
    <row r="37" spans="1:31" x14ac:dyDescent="0.25">
      <c r="A37" s="1">
        <f t="shared" si="4"/>
        <v>33</v>
      </c>
      <c r="B37" s="2" t="s">
        <v>22</v>
      </c>
      <c r="C37" s="2" t="s">
        <v>42</v>
      </c>
      <c r="D37" s="2">
        <v>5</v>
      </c>
      <c r="E37" s="2">
        <f t="shared" si="8"/>
        <v>91.552734375</v>
      </c>
      <c r="F37" s="2" t="s">
        <v>16</v>
      </c>
      <c r="G37" s="3">
        <v>2</v>
      </c>
      <c r="I37" s="1">
        <f t="shared" si="5"/>
        <v>38</v>
      </c>
      <c r="J37" s="2"/>
      <c r="K37" s="2"/>
      <c r="L37" s="2">
        <v>0</v>
      </c>
      <c r="M37" s="2">
        <f>((1125 * L37)/6144) * 100</f>
        <v>0</v>
      </c>
      <c r="N37" s="2"/>
      <c r="O37" s="3"/>
      <c r="Q37" s="1">
        <f t="shared" si="6"/>
        <v>26</v>
      </c>
      <c r="R37" s="2"/>
      <c r="S37" s="2" t="s">
        <v>27</v>
      </c>
      <c r="T37" s="2">
        <v>2</v>
      </c>
      <c r="U37" s="2">
        <f t="shared" si="9"/>
        <v>54.931640625</v>
      </c>
      <c r="V37" s="2" t="s">
        <v>8</v>
      </c>
      <c r="W37" s="3">
        <v>1</v>
      </c>
      <c r="Y37" s="1">
        <f t="shared" si="7"/>
        <v>40.5</v>
      </c>
      <c r="AA37" t="s">
        <v>9</v>
      </c>
      <c r="AB37">
        <v>1</v>
      </c>
      <c r="AC37" s="2">
        <f t="shared" si="3"/>
        <v>36.62109375</v>
      </c>
      <c r="AD37" t="s">
        <v>8</v>
      </c>
      <c r="AE37" s="3">
        <v>1</v>
      </c>
    </row>
    <row r="38" spans="1:31" x14ac:dyDescent="0.25">
      <c r="A38" s="1">
        <f t="shared" si="4"/>
        <v>34</v>
      </c>
      <c r="B38" s="2"/>
      <c r="C38" s="2" t="s">
        <v>42</v>
      </c>
      <c r="D38" s="2">
        <v>5</v>
      </c>
      <c r="E38" s="2">
        <f t="shared" si="8"/>
        <v>91.552734375</v>
      </c>
      <c r="F38" s="2" t="s">
        <v>16</v>
      </c>
      <c r="G38" s="3">
        <v>1</v>
      </c>
      <c r="I38" s="1">
        <f t="shared" si="5"/>
        <v>39</v>
      </c>
      <c r="J38" s="2"/>
      <c r="K38" s="2"/>
      <c r="L38" s="2">
        <v>0</v>
      </c>
      <c r="M38" s="2">
        <f>((1125 * L38)/6144) * 100</f>
        <v>0</v>
      </c>
      <c r="N38" s="2"/>
      <c r="O38" s="3">
        <v>1</v>
      </c>
      <c r="Q38" s="1">
        <f t="shared" si="6"/>
        <v>26.5</v>
      </c>
      <c r="R38" s="2"/>
      <c r="S38" s="2" t="s">
        <v>27</v>
      </c>
      <c r="T38" s="2">
        <v>2</v>
      </c>
      <c r="U38" s="2">
        <f t="shared" si="9"/>
        <v>54.931640625</v>
      </c>
      <c r="V38" s="2" t="s">
        <v>8</v>
      </c>
      <c r="W38" s="3">
        <v>0.5</v>
      </c>
      <c r="Y38" s="1">
        <f t="shared" si="7"/>
        <v>41</v>
      </c>
      <c r="AA38" t="s">
        <v>9</v>
      </c>
      <c r="AB38">
        <v>1</v>
      </c>
      <c r="AC38" s="2">
        <f t="shared" si="3"/>
        <v>36.62109375</v>
      </c>
      <c r="AD38" t="s">
        <v>8</v>
      </c>
      <c r="AE38" s="3">
        <v>0.5</v>
      </c>
    </row>
    <row r="39" spans="1:31" x14ac:dyDescent="0.25">
      <c r="A39" s="1">
        <f t="shared" si="4"/>
        <v>35</v>
      </c>
      <c r="B39" s="2" t="s">
        <v>23</v>
      </c>
      <c r="C39" s="2" t="s">
        <v>43</v>
      </c>
      <c r="D39" s="2">
        <v>5</v>
      </c>
      <c r="E39" s="2">
        <f t="shared" si="8"/>
        <v>91.552734375</v>
      </c>
      <c r="F39" s="2" t="s">
        <v>17</v>
      </c>
      <c r="G39" s="3">
        <v>3</v>
      </c>
      <c r="I39" s="1">
        <f t="shared" si="5"/>
        <v>40</v>
      </c>
      <c r="J39" s="2" t="s">
        <v>17</v>
      </c>
      <c r="K39" s="2"/>
      <c r="L39" s="2">
        <v>0</v>
      </c>
      <c r="M39" s="2">
        <f>((1125 * L39)/6144) * 100</f>
        <v>0</v>
      </c>
      <c r="N39" s="2" t="s">
        <v>17</v>
      </c>
      <c r="O39" s="3"/>
      <c r="Q39" s="1">
        <f t="shared" si="6"/>
        <v>27</v>
      </c>
      <c r="R39" s="2" t="s">
        <v>11</v>
      </c>
      <c r="S39" s="2" t="s">
        <v>28</v>
      </c>
      <c r="T39" s="2">
        <v>2</v>
      </c>
      <c r="U39" s="2">
        <f t="shared" si="9"/>
        <v>54.931640625</v>
      </c>
      <c r="V39" s="2" t="s">
        <v>9</v>
      </c>
      <c r="W39" s="3">
        <v>4.5</v>
      </c>
      <c r="Y39" s="1">
        <f t="shared" si="7"/>
        <v>41.5</v>
      </c>
      <c r="AB39">
        <v>0</v>
      </c>
      <c r="AC39" s="2">
        <f t="shared" si="3"/>
        <v>0</v>
      </c>
      <c r="AD39" t="s">
        <v>9</v>
      </c>
      <c r="AE39" s="3">
        <v>4.5</v>
      </c>
    </row>
    <row r="40" spans="1:31" x14ac:dyDescent="0.25">
      <c r="A40" s="1">
        <f t="shared" si="4"/>
        <v>36</v>
      </c>
      <c r="B40" s="2"/>
      <c r="C40" s="2" t="s">
        <v>43</v>
      </c>
      <c r="D40" s="2">
        <v>5</v>
      </c>
      <c r="E40" s="2">
        <f t="shared" si="8"/>
        <v>91.552734375</v>
      </c>
      <c r="F40" s="2" t="s">
        <v>17</v>
      </c>
      <c r="G40" s="3">
        <v>2</v>
      </c>
      <c r="I40" s="1">
        <f t="shared" si="5"/>
        <v>41</v>
      </c>
      <c r="J40" s="2"/>
      <c r="K40" s="2"/>
      <c r="L40" s="2">
        <v>0</v>
      </c>
      <c r="M40" s="2">
        <f>((1125 * L40)/6144) * 100</f>
        <v>0</v>
      </c>
      <c r="N40" s="2"/>
      <c r="O40" s="3">
        <v>1</v>
      </c>
      <c r="Q40" s="1">
        <f t="shared" si="6"/>
        <v>27.5</v>
      </c>
      <c r="R40" s="2"/>
      <c r="S40" s="2" t="s">
        <v>28</v>
      </c>
      <c r="T40" s="2">
        <v>2</v>
      </c>
      <c r="U40" s="2">
        <f t="shared" si="9"/>
        <v>54.931640625</v>
      </c>
      <c r="V40" s="2" t="s">
        <v>9</v>
      </c>
      <c r="W40" s="3">
        <v>4</v>
      </c>
      <c r="Y40" s="1">
        <f t="shared" si="7"/>
        <v>42</v>
      </c>
      <c r="AB40">
        <v>0</v>
      </c>
      <c r="AC40" s="2">
        <f t="shared" si="3"/>
        <v>0</v>
      </c>
      <c r="AD40" t="s">
        <v>9</v>
      </c>
      <c r="AE40" s="3">
        <v>4</v>
      </c>
    </row>
    <row r="41" spans="1:31" x14ac:dyDescent="0.25">
      <c r="A41" s="1">
        <f t="shared" si="4"/>
        <v>37</v>
      </c>
      <c r="B41" s="4" t="s">
        <v>24</v>
      </c>
      <c r="C41" s="2" t="s">
        <v>43</v>
      </c>
      <c r="D41" s="2">
        <v>5</v>
      </c>
      <c r="E41" s="2">
        <f t="shared" si="8"/>
        <v>91.552734375</v>
      </c>
      <c r="F41" s="2" t="s">
        <v>17</v>
      </c>
      <c r="G41" s="3">
        <v>1</v>
      </c>
      <c r="I41" s="1">
        <f t="shared" si="5"/>
        <v>42</v>
      </c>
      <c r="J41" s="2"/>
      <c r="K41" s="2"/>
      <c r="L41" s="2">
        <v>0</v>
      </c>
      <c r="M41" s="2">
        <f>((1125 * L41)/6144) * 100</f>
        <v>0</v>
      </c>
      <c r="N41" s="2"/>
      <c r="O41" s="3"/>
      <c r="Q41" s="1">
        <f t="shared" si="6"/>
        <v>28</v>
      </c>
      <c r="R41" s="2"/>
      <c r="S41" s="2" t="s">
        <v>28</v>
      </c>
      <c r="T41" s="2">
        <v>2</v>
      </c>
      <c r="U41" s="2">
        <f t="shared" si="9"/>
        <v>54.931640625</v>
      </c>
      <c r="V41" s="2" t="s">
        <v>9</v>
      </c>
      <c r="W41" s="3">
        <v>3.5</v>
      </c>
      <c r="Y41" s="1">
        <f t="shared" si="7"/>
        <v>42.5</v>
      </c>
      <c r="AB41">
        <v>0</v>
      </c>
      <c r="AC41" s="2">
        <f t="shared" si="3"/>
        <v>0</v>
      </c>
      <c r="AD41" t="s">
        <v>9</v>
      </c>
      <c r="AE41" s="3">
        <v>3.5</v>
      </c>
    </row>
    <row r="42" spans="1:31" x14ac:dyDescent="0.25">
      <c r="A42" s="1">
        <v>39</v>
      </c>
      <c r="B42" s="2"/>
      <c r="C42" s="2" t="s">
        <v>44</v>
      </c>
      <c r="D42" s="2">
        <v>4</v>
      </c>
      <c r="E42" s="2">
        <f t="shared" si="8"/>
        <v>73.2421875</v>
      </c>
      <c r="F42" s="2" t="s">
        <v>18</v>
      </c>
      <c r="G42" s="3">
        <v>3</v>
      </c>
      <c r="I42" s="1">
        <f t="shared" si="5"/>
        <v>43</v>
      </c>
      <c r="J42" s="2" t="s">
        <v>18</v>
      </c>
      <c r="K42" s="2"/>
      <c r="L42" s="2">
        <v>0</v>
      </c>
      <c r="M42" s="2">
        <f>((1125 * L42)/6144) * 100</f>
        <v>0</v>
      </c>
      <c r="N42" s="2" t="s">
        <v>18</v>
      </c>
      <c r="O42" s="3">
        <v>1</v>
      </c>
      <c r="Q42" s="1">
        <f t="shared" si="6"/>
        <v>28.5</v>
      </c>
      <c r="R42" s="2"/>
      <c r="S42" s="2" t="s">
        <v>28</v>
      </c>
      <c r="T42" s="2">
        <v>2</v>
      </c>
      <c r="U42" s="2">
        <f t="shared" si="9"/>
        <v>54.931640625</v>
      </c>
      <c r="V42" s="2" t="s">
        <v>9</v>
      </c>
      <c r="W42" s="3">
        <v>3</v>
      </c>
      <c r="Y42" s="1">
        <f t="shared" si="7"/>
        <v>43</v>
      </c>
      <c r="AB42">
        <v>0</v>
      </c>
      <c r="AC42" s="2">
        <f t="shared" si="3"/>
        <v>0</v>
      </c>
      <c r="AD42" t="s">
        <v>9</v>
      </c>
      <c r="AE42" s="3">
        <v>3</v>
      </c>
    </row>
    <row r="43" spans="1:31" x14ac:dyDescent="0.25">
      <c r="A43" s="1">
        <v>40</v>
      </c>
      <c r="B43" s="2"/>
      <c r="C43" s="2"/>
      <c r="D43" s="2"/>
      <c r="E43" s="2"/>
      <c r="F43" s="2"/>
      <c r="G43" s="3">
        <v>2</v>
      </c>
      <c r="I43" s="1">
        <f t="shared" si="5"/>
        <v>44</v>
      </c>
      <c r="J43" s="2"/>
      <c r="K43" s="2"/>
      <c r="L43" s="2">
        <v>0</v>
      </c>
      <c r="M43" s="2">
        <f>((1125 * L43)/6144) * 100</f>
        <v>0</v>
      </c>
      <c r="N43" s="2"/>
      <c r="O43" s="3"/>
      <c r="Q43" s="1">
        <f t="shared" si="6"/>
        <v>29</v>
      </c>
      <c r="R43" s="2"/>
      <c r="S43" s="2" t="s">
        <v>28</v>
      </c>
      <c r="T43" s="2">
        <v>2</v>
      </c>
      <c r="U43" s="2">
        <f t="shared" si="9"/>
        <v>54.931640625</v>
      </c>
      <c r="V43" s="2" t="s">
        <v>9</v>
      </c>
      <c r="W43" s="3">
        <v>2.5</v>
      </c>
      <c r="Y43" s="1">
        <f t="shared" si="7"/>
        <v>43.5</v>
      </c>
      <c r="Z43" t="s">
        <v>10</v>
      </c>
      <c r="AA43" t="s">
        <v>10</v>
      </c>
      <c r="AB43">
        <v>1</v>
      </c>
      <c r="AC43" s="2">
        <f t="shared" si="3"/>
        <v>36.62109375</v>
      </c>
      <c r="AD43" t="s">
        <v>9</v>
      </c>
      <c r="AE43" s="3">
        <v>2.5</v>
      </c>
    </row>
    <row r="44" spans="1:31" x14ac:dyDescent="0.25">
      <c r="G44">
        <v>1</v>
      </c>
      <c r="I44" s="1">
        <f t="shared" si="5"/>
        <v>45</v>
      </c>
      <c r="J44" s="2"/>
      <c r="K44" s="2"/>
      <c r="L44" s="2">
        <v>0</v>
      </c>
      <c r="M44" s="2">
        <f>((1125 * L44)/6144) * 100</f>
        <v>0</v>
      </c>
      <c r="N44" s="2"/>
      <c r="O44" s="3">
        <v>1</v>
      </c>
      <c r="Q44" s="1">
        <f t="shared" si="6"/>
        <v>29.5</v>
      </c>
      <c r="R44" s="2"/>
      <c r="S44" s="2" t="s">
        <v>28</v>
      </c>
      <c r="T44" s="2">
        <v>2</v>
      </c>
      <c r="U44" s="2">
        <f t="shared" si="9"/>
        <v>54.931640625</v>
      </c>
      <c r="V44" s="2" t="s">
        <v>9</v>
      </c>
      <c r="W44" s="3">
        <v>2</v>
      </c>
      <c r="Y44" s="1">
        <f t="shared" si="7"/>
        <v>44</v>
      </c>
      <c r="AA44" t="s">
        <v>10</v>
      </c>
      <c r="AB44">
        <v>1</v>
      </c>
      <c r="AC44" s="2">
        <f t="shared" si="3"/>
        <v>36.62109375</v>
      </c>
      <c r="AD44" t="s">
        <v>9</v>
      </c>
      <c r="AE44" s="3">
        <v>2</v>
      </c>
    </row>
    <row r="45" spans="1:31" x14ac:dyDescent="0.25">
      <c r="I45" s="1">
        <f t="shared" si="5"/>
        <v>46</v>
      </c>
      <c r="J45" s="2" t="s">
        <v>19</v>
      </c>
      <c r="K45" s="2"/>
      <c r="L45" s="2">
        <v>0</v>
      </c>
      <c r="M45" s="2">
        <f>((1125 * L45)/6144) * 100</f>
        <v>0</v>
      </c>
      <c r="N45" s="2" t="s">
        <v>19</v>
      </c>
      <c r="O45" s="3"/>
      <c r="Q45" s="1">
        <f t="shared" si="6"/>
        <v>30</v>
      </c>
      <c r="R45" s="2" t="s">
        <v>12</v>
      </c>
      <c r="S45" s="2" t="s">
        <v>29</v>
      </c>
      <c r="T45" s="2">
        <v>3</v>
      </c>
      <c r="U45" s="2">
        <f t="shared" si="9"/>
        <v>82.3974609375</v>
      </c>
      <c r="V45" s="2" t="s">
        <v>9</v>
      </c>
      <c r="W45" s="3">
        <v>1.5</v>
      </c>
      <c r="Y45" s="1">
        <f t="shared" si="7"/>
        <v>44.5</v>
      </c>
      <c r="AA45" t="s">
        <v>10</v>
      </c>
      <c r="AB45">
        <v>1</v>
      </c>
      <c r="AC45" s="2">
        <f t="shared" si="3"/>
        <v>36.62109375</v>
      </c>
      <c r="AD45" t="s">
        <v>9</v>
      </c>
      <c r="AE45" s="3">
        <v>1.5</v>
      </c>
    </row>
    <row r="46" spans="1:31" x14ac:dyDescent="0.25">
      <c r="I46" s="1">
        <f t="shared" si="5"/>
        <v>47</v>
      </c>
      <c r="J46" s="2"/>
      <c r="K46" s="2"/>
      <c r="L46" s="2">
        <v>0</v>
      </c>
      <c r="M46" s="2">
        <f>((1125 * L46)/6144) * 100</f>
        <v>0</v>
      </c>
      <c r="N46" s="2"/>
      <c r="O46" s="3">
        <v>1</v>
      </c>
      <c r="Q46" s="1">
        <f t="shared" si="6"/>
        <v>30.5</v>
      </c>
      <c r="R46" s="2"/>
      <c r="S46" s="2" t="s">
        <v>29</v>
      </c>
      <c r="T46" s="2">
        <v>3</v>
      </c>
      <c r="U46" s="2">
        <f t="shared" si="9"/>
        <v>82.3974609375</v>
      </c>
      <c r="V46" s="2" t="s">
        <v>9</v>
      </c>
      <c r="W46" s="3">
        <v>1</v>
      </c>
      <c r="Y46" s="1">
        <f t="shared" si="7"/>
        <v>45</v>
      </c>
      <c r="AA46" t="s">
        <v>10</v>
      </c>
      <c r="AB46">
        <v>1</v>
      </c>
      <c r="AC46" s="2">
        <f t="shared" si="3"/>
        <v>36.62109375</v>
      </c>
      <c r="AD46" t="s">
        <v>9</v>
      </c>
      <c r="AE46" s="3">
        <v>1</v>
      </c>
    </row>
    <row r="47" spans="1:31" x14ac:dyDescent="0.25">
      <c r="I47" s="1">
        <f t="shared" si="5"/>
        <v>48</v>
      </c>
      <c r="J47" s="2"/>
      <c r="K47" s="2"/>
      <c r="L47" s="2">
        <v>0</v>
      </c>
      <c r="M47" s="2">
        <f>((1125 * L47)/6144) * 100</f>
        <v>0</v>
      </c>
      <c r="N47" s="2"/>
      <c r="O47" s="3"/>
      <c r="Q47" s="1">
        <f t="shared" si="6"/>
        <v>31</v>
      </c>
      <c r="R47" s="2"/>
      <c r="S47" s="2" t="s">
        <v>29</v>
      </c>
      <c r="T47" s="2">
        <v>3</v>
      </c>
      <c r="U47" s="2">
        <f t="shared" si="9"/>
        <v>82.3974609375</v>
      </c>
      <c r="V47" s="2" t="s">
        <v>9</v>
      </c>
      <c r="W47" s="3">
        <v>0.5</v>
      </c>
      <c r="Y47" s="1">
        <f t="shared" si="7"/>
        <v>45.5</v>
      </c>
      <c r="AA47" t="s">
        <v>10</v>
      </c>
      <c r="AB47">
        <v>1</v>
      </c>
      <c r="AC47" s="2">
        <f t="shared" si="3"/>
        <v>36.62109375</v>
      </c>
      <c r="AD47" t="s">
        <v>9</v>
      </c>
      <c r="AE47" s="3">
        <v>0.5</v>
      </c>
    </row>
    <row r="48" spans="1:31" x14ac:dyDescent="0.25">
      <c r="I48" s="1">
        <f t="shared" si="5"/>
        <v>49</v>
      </c>
      <c r="J48" s="2" t="s">
        <v>20</v>
      </c>
      <c r="K48" s="2"/>
      <c r="L48" s="2">
        <v>0</v>
      </c>
      <c r="M48" s="2">
        <f>((1125 * L48)/6144) * 100</f>
        <v>0</v>
      </c>
      <c r="N48" s="2" t="s">
        <v>20</v>
      </c>
      <c r="O48" s="3">
        <v>1</v>
      </c>
      <c r="Q48" s="1">
        <f t="shared" si="6"/>
        <v>31.5</v>
      </c>
      <c r="R48" s="2"/>
      <c r="S48" s="2" t="s">
        <v>30</v>
      </c>
      <c r="T48" s="2">
        <v>2</v>
      </c>
      <c r="U48" s="2">
        <f t="shared" si="9"/>
        <v>54.931640625</v>
      </c>
      <c r="V48" s="2" t="s">
        <v>10</v>
      </c>
      <c r="W48" s="3">
        <v>4.5</v>
      </c>
      <c r="Y48" s="1">
        <f t="shared" si="7"/>
        <v>46</v>
      </c>
      <c r="AB48">
        <v>0</v>
      </c>
      <c r="AC48" s="2">
        <f t="shared" si="3"/>
        <v>0</v>
      </c>
      <c r="AD48" t="s">
        <v>10</v>
      </c>
      <c r="AE48" s="3">
        <v>4.5</v>
      </c>
    </row>
    <row r="49" spans="9:31" x14ac:dyDescent="0.25">
      <c r="I49" s="1">
        <f t="shared" si="5"/>
        <v>50</v>
      </c>
      <c r="J49" s="2"/>
      <c r="K49" s="2"/>
      <c r="L49" s="2">
        <v>0</v>
      </c>
      <c r="M49" s="2">
        <f>((1125 * L49)/6144) * 100</f>
        <v>0</v>
      </c>
      <c r="N49" s="2"/>
      <c r="O49" s="3"/>
      <c r="Q49" s="1">
        <f t="shared" si="6"/>
        <v>32</v>
      </c>
      <c r="R49" s="2"/>
      <c r="S49" s="2" t="s">
        <v>30</v>
      </c>
      <c r="T49" s="2">
        <v>2</v>
      </c>
      <c r="U49" s="2">
        <f t="shared" si="9"/>
        <v>54.931640625</v>
      </c>
      <c r="V49" s="2" t="s">
        <v>10</v>
      </c>
      <c r="W49" s="3">
        <v>4</v>
      </c>
      <c r="Y49" s="1">
        <f t="shared" si="7"/>
        <v>46.5</v>
      </c>
      <c r="AB49">
        <v>0</v>
      </c>
      <c r="AC49" s="2">
        <f t="shared" si="3"/>
        <v>0</v>
      </c>
      <c r="AD49" t="s">
        <v>10</v>
      </c>
      <c r="AE49" s="3">
        <v>4</v>
      </c>
    </row>
    <row r="50" spans="9:31" x14ac:dyDescent="0.25">
      <c r="I50" s="1">
        <f t="shared" si="5"/>
        <v>51</v>
      </c>
      <c r="J50" s="2"/>
      <c r="K50" s="2"/>
      <c r="L50" s="2">
        <v>0</v>
      </c>
      <c r="M50" s="2">
        <f>((1125 * L50)/6144) * 100</f>
        <v>0</v>
      </c>
      <c r="N50" s="2"/>
      <c r="O50" s="3">
        <v>1</v>
      </c>
      <c r="Q50" s="1">
        <f t="shared" si="6"/>
        <v>32.5</v>
      </c>
      <c r="R50" s="2"/>
      <c r="S50" s="2" t="s">
        <v>30</v>
      </c>
      <c r="T50" s="2">
        <v>2</v>
      </c>
      <c r="U50" s="2">
        <f t="shared" si="9"/>
        <v>54.931640625</v>
      </c>
      <c r="V50" s="2" t="s">
        <v>10</v>
      </c>
      <c r="W50" s="3">
        <v>3.5</v>
      </c>
      <c r="Y50" s="1">
        <f t="shared" si="7"/>
        <v>47</v>
      </c>
      <c r="AB50">
        <v>0</v>
      </c>
      <c r="AC50" s="2">
        <f t="shared" si="3"/>
        <v>0</v>
      </c>
      <c r="AD50" t="s">
        <v>10</v>
      </c>
      <c r="AE50" s="3">
        <v>3.5</v>
      </c>
    </row>
    <row r="51" spans="9:31" x14ac:dyDescent="0.25">
      <c r="I51" s="1">
        <f t="shared" si="5"/>
        <v>52</v>
      </c>
      <c r="J51" s="2" t="s">
        <v>22</v>
      </c>
      <c r="K51" s="2"/>
      <c r="L51" s="2">
        <v>0</v>
      </c>
      <c r="M51" s="2">
        <f>((1125 * L51)/6144) * 100</f>
        <v>0</v>
      </c>
      <c r="N51" s="2" t="s">
        <v>22</v>
      </c>
      <c r="O51" s="3"/>
      <c r="Q51" s="1">
        <f t="shared" si="6"/>
        <v>33</v>
      </c>
      <c r="R51" s="2" t="s">
        <v>13</v>
      </c>
      <c r="S51" s="2" t="s">
        <v>31</v>
      </c>
      <c r="T51" s="2">
        <v>3</v>
      </c>
      <c r="U51" s="2">
        <f t="shared" si="9"/>
        <v>82.3974609375</v>
      </c>
      <c r="V51" s="2" t="s">
        <v>10</v>
      </c>
      <c r="W51" s="3">
        <v>3</v>
      </c>
      <c r="Y51" s="1">
        <f t="shared" si="7"/>
        <v>47.5</v>
      </c>
      <c r="Z51" t="s">
        <v>11</v>
      </c>
      <c r="AA51" t="s">
        <v>11</v>
      </c>
      <c r="AB51">
        <v>1</v>
      </c>
      <c r="AC51" s="2">
        <f t="shared" si="3"/>
        <v>36.62109375</v>
      </c>
      <c r="AD51" t="s">
        <v>10</v>
      </c>
      <c r="AE51" s="3">
        <v>3</v>
      </c>
    </row>
    <row r="52" spans="9:31" x14ac:dyDescent="0.25">
      <c r="I52" s="1">
        <f t="shared" si="5"/>
        <v>53</v>
      </c>
      <c r="J52" s="2"/>
      <c r="K52" s="2"/>
      <c r="L52" s="2">
        <v>0</v>
      </c>
      <c r="M52" s="2">
        <f>((1125 * L52)/6144) * 100</f>
        <v>0</v>
      </c>
      <c r="N52" s="2"/>
      <c r="O52" s="3">
        <v>1</v>
      </c>
      <c r="Q52" s="1">
        <f t="shared" si="6"/>
        <v>33.5</v>
      </c>
      <c r="R52" s="2"/>
      <c r="S52" s="2" t="s">
        <v>31</v>
      </c>
      <c r="T52" s="2">
        <v>3</v>
      </c>
      <c r="U52" s="2">
        <f t="shared" si="9"/>
        <v>82.3974609375</v>
      </c>
      <c r="V52" s="2" t="s">
        <v>10</v>
      </c>
      <c r="W52" s="3">
        <v>2.5</v>
      </c>
      <c r="Y52" s="1">
        <f t="shared" si="7"/>
        <v>48</v>
      </c>
      <c r="AA52" t="s">
        <v>11</v>
      </c>
      <c r="AB52">
        <v>1</v>
      </c>
      <c r="AC52" s="2">
        <f t="shared" si="3"/>
        <v>36.62109375</v>
      </c>
      <c r="AD52" t="s">
        <v>10</v>
      </c>
      <c r="AE52" s="3">
        <v>2.5</v>
      </c>
    </row>
    <row r="53" spans="9:31" x14ac:dyDescent="0.25">
      <c r="I53" s="1">
        <f t="shared" si="5"/>
        <v>54</v>
      </c>
      <c r="J53" s="2"/>
      <c r="K53" s="2"/>
      <c r="L53" s="2">
        <v>0</v>
      </c>
      <c r="M53" s="2">
        <f>((1125 * L53)/6144) * 100</f>
        <v>0</v>
      </c>
      <c r="N53" s="2"/>
      <c r="O53" s="3"/>
      <c r="Q53" s="1">
        <f t="shared" si="6"/>
        <v>34</v>
      </c>
      <c r="R53" s="2"/>
      <c r="S53" s="2" t="s">
        <v>31</v>
      </c>
      <c r="T53" s="2">
        <v>3</v>
      </c>
      <c r="U53" s="2">
        <f t="shared" si="9"/>
        <v>82.3974609375</v>
      </c>
      <c r="V53" s="2" t="s">
        <v>10</v>
      </c>
      <c r="W53" s="3">
        <v>2</v>
      </c>
      <c r="Y53" s="1">
        <f t="shared" si="7"/>
        <v>48.5</v>
      </c>
      <c r="AA53" t="s">
        <v>11</v>
      </c>
      <c r="AB53">
        <v>1</v>
      </c>
      <c r="AC53" s="2">
        <f t="shared" si="3"/>
        <v>36.62109375</v>
      </c>
      <c r="AD53" t="s">
        <v>10</v>
      </c>
      <c r="AE53" s="3">
        <v>2</v>
      </c>
    </row>
    <row r="54" spans="9:31" x14ac:dyDescent="0.25">
      <c r="I54" s="1"/>
      <c r="J54" s="2" t="s">
        <v>23</v>
      </c>
      <c r="K54" s="2"/>
      <c r="L54" s="2">
        <v>0</v>
      </c>
      <c r="M54" s="2">
        <f>((1125 * L54)/6144) * 100</f>
        <v>0</v>
      </c>
      <c r="N54" s="2" t="s">
        <v>23</v>
      </c>
      <c r="O54" s="3">
        <v>1</v>
      </c>
      <c r="Q54" s="1">
        <f t="shared" si="6"/>
        <v>34.5</v>
      </c>
      <c r="R54" s="2"/>
      <c r="S54" s="2" t="s">
        <v>31</v>
      </c>
      <c r="T54" s="2">
        <v>3</v>
      </c>
      <c r="U54" s="2">
        <f t="shared" si="9"/>
        <v>82.3974609375</v>
      </c>
      <c r="V54" s="2" t="s">
        <v>10</v>
      </c>
      <c r="W54" s="3">
        <v>1.5</v>
      </c>
      <c r="Y54" s="1">
        <f t="shared" si="7"/>
        <v>49</v>
      </c>
      <c r="AA54" t="s">
        <v>11</v>
      </c>
      <c r="AB54">
        <v>1</v>
      </c>
      <c r="AC54" s="2">
        <f t="shared" si="3"/>
        <v>36.62109375</v>
      </c>
      <c r="AD54" t="s">
        <v>10</v>
      </c>
      <c r="AE54" s="3">
        <v>1.5</v>
      </c>
    </row>
    <row r="55" spans="9:31" x14ac:dyDescent="0.25">
      <c r="Q55" s="1">
        <f t="shared" si="6"/>
        <v>35</v>
      </c>
      <c r="R55" s="2"/>
      <c r="S55" s="2" t="s">
        <v>31</v>
      </c>
      <c r="T55" s="2">
        <v>3</v>
      </c>
      <c r="U55" s="2">
        <f t="shared" si="9"/>
        <v>82.3974609375</v>
      </c>
      <c r="V55" s="2" t="s">
        <v>10</v>
      </c>
      <c r="W55" s="3">
        <v>1</v>
      </c>
      <c r="Y55" s="1">
        <f t="shared" si="7"/>
        <v>49.5</v>
      </c>
      <c r="AA55" t="s">
        <v>11</v>
      </c>
      <c r="AB55">
        <v>1</v>
      </c>
      <c r="AC55" s="2">
        <f t="shared" si="3"/>
        <v>36.62109375</v>
      </c>
      <c r="AD55" t="s">
        <v>10</v>
      </c>
      <c r="AE55" s="3">
        <v>1</v>
      </c>
    </row>
    <row r="56" spans="9:31" x14ac:dyDescent="0.25">
      <c r="Q56" s="1">
        <f t="shared" si="6"/>
        <v>35.5</v>
      </c>
      <c r="R56" s="2"/>
      <c r="S56" s="2" t="s">
        <v>31</v>
      </c>
      <c r="T56" s="2">
        <v>3</v>
      </c>
      <c r="U56" s="2">
        <f t="shared" si="9"/>
        <v>82.3974609375</v>
      </c>
      <c r="V56" s="2" t="s">
        <v>10</v>
      </c>
      <c r="W56" s="3">
        <v>0.5</v>
      </c>
      <c r="Y56" s="1">
        <f t="shared" si="7"/>
        <v>50</v>
      </c>
      <c r="AA56" t="s">
        <v>11</v>
      </c>
      <c r="AB56">
        <v>1</v>
      </c>
      <c r="AC56" s="2">
        <f t="shared" si="3"/>
        <v>36.62109375</v>
      </c>
      <c r="AD56" t="s">
        <v>10</v>
      </c>
      <c r="AE56" s="3">
        <v>0.5</v>
      </c>
    </row>
    <row r="57" spans="9:31" x14ac:dyDescent="0.25">
      <c r="Q57" s="1">
        <f t="shared" si="6"/>
        <v>36</v>
      </c>
      <c r="R57" s="2" t="s">
        <v>14</v>
      </c>
      <c r="S57" s="2" t="s">
        <v>32</v>
      </c>
      <c r="T57" s="2">
        <v>3</v>
      </c>
      <c r="U57" s="2">
        <f t="shared" si="9"/>
        <v>82.3974609375</v>
      </c>
      <c r="V57" s="2" t="s">
        <v>11</v>
      </c>
      <c r="W57" s="3">
        <v>4.5</v>
      </c>
      <c r="Y57" s="1">
        <f t="shared" si="7"/>
        <v>50.5</v>
      </c>
      <c r="AB57">
        <v>0</v>
      </c>
      <c r="AC57" s="2">
        <f t="shared" si="3"/>
        <v>0</v>
      </c>
      <c r="AD57" t="s">
        <v>11</v>
      </c>
      <c r="AE57" s="3">
        <v>4.5</v>
      </c>
    </row>
    <row r="58" spans="9:31" x14ac:dyDescent="0.25">
      <c r="Q58" s="1">
        <f t="shared" si="6"/>
        <v>36.5</v>
      </c>
      <c r="R58" s="2"/>
      <c r="S58" s="2" t="s">
        <v>32</v>
      </c>
      <c r="T58" s="2">
        <v>3</v>
      </c>
      <c r="U58" s="2">
        <f t="shared" si="9"/>
        <v>82.3974609375</v>
      </c>
      <c r="V58" s="2" t="s">
        <v>11</v>
      </c>
      <c r="W58" s="3">
        <v>4</v>
      </c>
      <c r="Y58" s="1">
        <f t="shared" si="7"/>
        <v>51</v>
      </c>
      <c r="AB58">
        <v>0</v>
      </c>
      <c r="AC58" s="2">
        <f t="shared" si="3"/>
        <v>0</v>
      </c>
      <c r="AD58" t="s">
        <v>11</v>
      </c>
      <c r="AE58" s="3">
        <v>4</v>
      </c>
    </row>
    <row r="59" spans="9:31" x14ac:dyDescent="0.25">
      <c r="Q59" s="1">
        <f t="shared" si="6"/>
        <v>37</v>
      </c>
      <c r="R59" s="2"/>
      <c r="S59" s="2" t="s">
        <v>32</v>
      </c>
      <c r="T59" s="2">
        <v>3</v>
      </c>
      <c r="U59" s="2">
        <f t="shared" si="9"/>
        <v>82.3974609375</v>
      </c>
      <c r="V59" s="2" t="s">
        <v>11</v>
      </c>
      <c r="W59" s="3">
        <v>3.5</v>
      </c>
      <c r="Y59" s="1">
        <f t="shared" si="7"/>
        <v>51.5</v>
      </c>
      <c r="Z59" t="s">
        <v>12</v>
      </c>
      <c r="AA59" t="s">
        <v>12</v>
      </c>
      <c r="AB59">
        <v>1</v>
      </c>
      <c r="AC59" s="2">
        <f t="shared" si="3"/>
        <v>36.62109375</v>
      </c>
      <c r="AD59" t="s">
        <v>11</v>
      </c>
      <c r="AE59" s="3">
        <v>3.5</v>
      </c>
    </row>
    <row r="60" spans="9:31" x14ac:dyDescent="0.25">
      <c r="Q60" s="1">
        <f t="shared" si="6"/>
        <v>37.5</v>
      </c>
      <c r="R60" s="2"/>
      <c r="S60" s="2" t="s">
        <v>32</v>
      </c>
      <c r="T60" s="2">
        <v>3</v>
      </c>
      <c r="U60" s="2">
        <f t="shared" si="9"/>
        <v>82.3974609375</v>
      </c>
      <c r="V60" s="2" t="s">
        <v>11</v>
      </c>
      <c r="W60" s="3">
        <v>3</v>
      </c>
      <c r="Y60" s="1">
        <f t="shared" si="7"/>
        <v>52</v>
      </c>
      <c r="AA60" t="s">
        <v>12</v>
      </c>
      <c r="AB60">
        <v>1</v>
      </c>
      <c r="AC60" s="2">
        <f t="shared" si="3"/>
        <v>36.62109375</v>
      </c>
      <c r="AD60" t="s">
        <v>11</v>
      </c>
      <c r="AE60" s="3">
        <v>3</v>
      </c>
    </row>
    <row r="61" spans="9:31" x14ac:dyDescent="0.25">
      <c r="Q61" s="1">
        <f t="shared" si="6"/>
        <v>38</v>
      </c>
      <c r="R61" s="2"/>
      <c r="S61" s="2" t="s">
        <v>32</v>
      </c>
      <c r="T61" s="2">
        <v>3</v>
      </c>
      <c r="U61" s="2">
        <f t="shared" si="9"/>
        <v>82.3974609375</v>
      </c>
      <c r="V61" s="2" t="s">
        <v>11</v>
      </c>
      <c r="W61" s="3">
        <v>2.5</v>
      </c>
      <c r="Y61" s="1">
        <f t="shared" si="7"/>
        <v>52.5</v>
      </c>
      <c r="AA61" t="s">
        <v>12</v>
      </c>
      <c r="AB61">
        <v>1</v>
      </c>
      <c r="AC61" s="2">
        <f t="shared" si="3"/>
        <v>36.62109375</v>
      </c>
      <c r="AD61" t="s">
        <v>11</v>
      </c>
      <c r="AE61" s="3">
        <v>2.5</v>
      </c>
    </row>
    <row r="62" spans="9:31" x14ac:dyDescent="0.25">
      <c r="Q62" s="1">
        <f t="shared" si="6"/>
        <v>38.5</v>
      </c>
      <c r="R62" s="2"/>
      <c r="S62" s="2" t="s">
        <v>32</v>
      </c>
      <c r="T62" s="2">
        <v>3</v>
      </c>
      <c r="U62" s="2">
        <f t="shared" si="9"/>
        <v>82.3974609375</v>
      </c>
      <c r="V62" s="2" t="s">
        <v>11</v>
      </c>
      <c r="W62" s="3">
        <v>2</v>
      </c>
      <c r="Y62" s="1">
        <f t="shared" si="7"/>
        <v>53</v>
      </c>
      <c r="AA62" t="s">
        <v>12</v>
      </c>
      <c r="AB62">
        <v>1</v>
      </c>
      <c r="AC62" s="2">
        <f t="shared" si="3"/>
        <v>36.62109375</v>
      </c>
      <c r="AD62" t="s">
        <v>11</v>
      </c>
      <c r="AE62" s="3">
        <v>2</v>
      </c>
    </row>
    <row r="63" spans="9:31" x14ac:dyDescent="0.25">
      <c r="Q63" s="1">
        <f t="shared" si="6"/>
        <v>39</v>
      </c>
      <c r="R63" s="4" t="s">
        <v>15</v>
      </c>
      <c r="S63" s="2" t="s">
        <v>32</v>
      </c>
      <c r="T63" s="2">
        <v>3</v>
      </c>
      <c r="U63" s="2">
        <f t="shared" si="9"/>
        <v>82.3974609375</v>
      </c>
      <c r="V63" s="2" t="s">
        <v>11</v>
      </c>
      <c r="W63" s="3">
        <v>1.5</v>
      </c>
      <c r="Y63" s="1">
        <f t="shared" si="7"/>
        <v>53.5</v>
      </c>
      <c r="AA63" t="s">
        <v>12</v>
      </c>
      <c r="AB63">
        <v>1</v>
      </c>
      <c r="AC63" s="2">
        <f t="shared" si="3"/>
        <v>36.62109375</v>
      </c>
      <c r="AD63" t="s">
        <v>11</v>
      </c>
      <c r="AE63" s="3">
        <v>1.5</v>
      </c>
    </row>
    <row r="64" spans="9:31" x14ac:dyDescent="0.25">
      <c r="Q64" s="1">
        <f t="shared" si="6"/>
        <v>39.5</v>
      </c>
      <c r="R64" s="2"/>
      <c r="S64" s="2" t="s">
        <v>32</v>
      </c>
      <c r="T64" s="2">
        <v>3</v>
      </c>
      <c r="U64" s="2">
        <f t="shared" si="9"/>
        <v>82.3974609375</v>
      </c>
      <c r="V64" s="2" t="s">
        <v>11</v>
      </c>
      <c r="W64" s="3">
        <v>1</v>
      </c>
      <c r="Y64" s="1">
        <f t="shared" si="7"/>
        <v>54</v>
      </c>
      <c r="AA64" t="s">
        <v>12</v>
      </c>
      <c r="AB64">
        <v>1</v>
      </c>
      <c r="AC64" s="2">
        <f t="shared" si="3"/>
        <v>36.62109375</v>
      </c>
      <c r="AD64" t="s">
        <v>11</v>
      </c>
      <c r="AE64" s="3">
        <v>1</v>
      </c>
    </row>
    <row r="65" spans="17:31" x14ac:dyDescent="0.25">
      <c r="Q65" s="1">
        <f t="shared" si="6"/>
        <v>40</v>
      </c>
      <c r="R65" s="2"/>
      <c r="S65" s="2" t="s">
        <v>32</v>
      </c>
      <c r="T65" s="2">
        <v>3</v>
      </c>
      <c r="U65" s="2">
        <f t="shared" si="9"/>
        <v>82.3974609375</v>
      </c>
      <c r="V65" s="2" t="s">
        <v>11</v>
      </c>
      <c r="W65" s="3">
        <v>0.5</v>
      </c>
      <c r="Y65" s="1">
        <f t="shared" si="7"/>
        <v>54.5</v>
      </c>
      <c r="AA65" t="s">
        <v>12</v>
      </c>
      <c r="AB65">
        <v>1</v>
      </c>
      <c r="AC65" s="2">
        <f t="shared" si="3"/>
        <v>36.62109375</v>
      </c>
      <c r="AD65" t="s">
        <v>11</v>
      </c>
      <c r="AE65" s="3">
        <v>0.5</v>
      </c>
    </row>
    <row r="66" spans="17:31" x14ac:dyDescent="0.25">
      <c r="Q66" s="1">
        <f t="shared" si="6"/>
        <v>40.5</v>
      </c>
      <c r="R66" s="2"/>
      <c r="S66" s="2" t="s">
        <v>49</v>
      </c>
      <c r="T66" s="2">
        <v>2</v>
      </c>
      <c r="U66" s="2">
        <f t="shared" si="9"/>
        <v>54.931640625</v>
      </c>
      <c r="V66" s="2" t="s">
        <v>12</v>
      </c>
      <c r="W66" s="3">
        <v>4.5</v>
      </c>
      <c r="Y66" s="1">
        <f t="shared" si="7"/>
        <v>55</v>
      </c>
      <c r="AB66">
        <v>0</v>
      </c>
      <c r="AC66" s="2">
        <f t="shared" si="3"/>
        <v>0</v>
      </c>
      <c r="AD66" t="s">
        <v>12</v>
      </c>
      <c r="AE66" s="3">
        <v>4.5</v>
      </c>
    </row>
    <row r="67" spans="17:31" x14ac:dyDescent="0.25">
      <c r="Q67" s="1">
        <f t="shared" si="6"/>
        <v>41</v>
      </c>
      <c r="R67" s="2"/>
      <c r="S67" s="2" t="s">
        <v>49</v>
      </c>
      <c r="T67" s="2">
        <v>2</v>
      </c>
      <c r="U67" s="2">
        <f t="shared" si="9"/>
        <v>54.931640625</v>
      </c>
      <c r="V67" s="2" t="s">
        <v>12</v>
      </c>
      <c r="W67" s="3">
        <v>4</v>
      </c>
      <c r="Y67" s="1">
        <f t="shared" si="7"/>
        <v>55.5</v>
      </c>
      <c r="Z67" t="s">
        <v>13</v>
      </c>
      <c r="AA67" t="s">
        <v>13</v>
      </c>
      <c r="AB67">
        <v>1</v>
      </c>
      <c r="AC67" s="2">
        <f t="shared" si="3"/>
        <v>36.62109375</v>
      </c>
      <c r="AD67" t="s">
        <v>12</v>
      </c>
      <c r="AE67" s="3">
        <v>4</v>
      </c>
    </row>
    <row r="68" spans="17:31" x14ac:dyDescent="0.25">
      <c r="Q68" s="1">
        <f t="shared" si="6"/>
        <v>41.5</v>
      </c>
      <c r="R68" s="2"/>
      <c r="S68" s="2" t="s">
        <v>49</v>
      </c>
      <c r="T68" s="2">
        <v>2</v>
      </c>
      <c r="U68" s="2">
        <f t="shared" si="9"/>
        <v>54.931640625</v>
      </c>
      <c r="V68" s="2" t="s">
        <v>12</v>
      </c>
      <c r="W68" s="3">
        <v>3.5</v>
      </c>
      <c r="Y68" s="1">
        <f t="shared" si="7"/>
        <v>56</v>
      </c>
      <c r="AA68" t="s">
        <v>13</v>
      </c>
      <c r="AB68">
        <v>1</v>
      </c>
      <c r="AC68" s="2">
        <f t="shared" ref="AC68:AC115" si="10">((1125 * AB68)/(3 * 1024)) * 100</f>
        <v>36.62109375</v>
      </c>
      <c r="AD68" t="s">
        <v>12</v>
      </c>
      <c r="AE68" s="3">
        <v>3.5</v>
      </c>
    </row>
    <row r="69" spans="17:31" x14ac:dyDescent="0.25">
      <c r="Q69" s="1">
        <f t="shared" ref="Q69:Q132" si="11">Q68+0.5</f>
        <v>42</v>
      </c>
      <c r="R69" s="2" t="s">
        <v>16</v>
      </c>
      <c r="S69" s="2" t="s">
        <v>50</v>
      </c>
      <c r="T69" s="2">
        <v>3</v>
      </c>
      <c r="U69" s="2">
        <f t="shared" si="9"/>
        <v>82.3974609375</v>
      </c>
      <c r="V69" s="2" t="s">
        <v>12</v>
      </c>
      <c r="W69" s="3">
        <v>3</v>
      </c>
      <c r="Y69" s="1">
        <f t="shared" ref="Y69:Y115" si="12">Y68+0.5</f>
        <v>56.5</v>
      </c>
      <c r="AA69" t="s">
        <v>13</v>
      </c>
      <c r="AB69">
        <v>1</v>
      </c>
      <c r="AC69" s="2">
        <f t="shared" si="10"/>
        <v>36.62109375</v>
      </c>
      <c r="AD69" t="s">
        <v>12</v>
      </c>
      <c r="AE69" s="3">
        <v>3</v>
      </c>
    </row>
    <row r="70" spans="17:31" x14ac:dyDescent="0.25">
      <c r="Q70" s="1">
        <f t="shared" si="11"/>
        <v>42.5</v>
      </c>
      <c r="R70" s="2"/>
      <c r="S70" s="2" t="s">
        <v>50</v>
      </c>
      <c r="T70" s="2">
        <v>3</v>
      </c>
      <c r="U70" s="2">
        <f t="shared" ref="U70:U133" si="13">((1125 * T70)/(4 * 1024)) * 100</f>
        <v>82.3974609375</v>
      </c>
      <c r="V70" s="2" t="s">
        <v>12</v>
      </c>
      <c r="W70" s="3">
        <v>2.5</v>
      </c>
      <c r="Y70" s="1">
        <f t="shared" si="12"/>
        <v>57</v>
      </c>
      <c r="AA70" t="s">
        <v>13</v>
      </c>
      <c r="AB70">
        <v>1</v>
      </c>
      <c r="AC70" s="2">
        <f t="shared" si="10"/>
        <v>36.62109375</v>
      </c>
      <c r="AD70" t="s">
        <v>12</v>
      </c>
      <c r="AE70" s="3">
        <v>2.5</v>
      </c>
    </row>
    <row r="71" spans="17:31" x14ac:dyDescent="0.25">
      <c r="Q71" s="1">
        <f t="shared" si="11"/>
        <v>43</v>
      </c>
      <c r="R71" s="2"/>
      <c r="S71" s="2" t="s">
        <v>50</v>
      </c>
      <c r="T71" s="2">
        <v>3</v>
      </c>
      <c r="U71" s="2">
        <f t="shared" si="13"/>
        <v>82.3974609375</v>
      </c>
      <c r="V71" s="2" t="s">
        <v>12</v>
      </c>
      <c r="W71" s="3">
        <v>2</v>
      </c>
      <c r="Y71" s="1">
        <f t="shared" si="12"/>
        <v>57.5</v>
      </c>
      <c r="AA71" t="s">
        <v>13</v>
      </c>
      <c r="AB71">
        <v>1</v>
      </c>
      <c r="AC71" s="2">
        <f t="shared" si="10"/>
        <v>36.62109375</v>
      </c>
      <c r="AD71" t="s">
        <v>12</v>
      </c>
      <c r="AE71" s="3">
        <v>2</v>
      </c>
    </row>
    <row r="72" spans="17:31" x14ac:dyDescent="0.25">
      <c r="Q72" s="1">
        <f t="shared" si="11"/>
        <v>43.5</v>
      </c>
      <c r="R72" s="2"/>
      <c r="S72" s="2" t="s">
        <v>50</v>
      </c>
      <c r="T72" s="2">
        <v>3</v>
      </c>
      <c r="U72" s="2">
        <f t="shared" si="13"/>
        <v>82.3974609375</v>
      </c>
      <c r="V72" s="2" t="s">
        <v>12</v>
      </c>
      <c r="W72" s="3">
        <v>1.5</v>
      </c>
      <c r="Y72" s="1">
        <f t="shared" si="12"/>
        <v>58</v>
      </c>
      <c r="AA72" t="s">
        <v>13</v>
      </c>
      <c r="AB72">
        <v>1</v>
      </c>
      <c r="AC72" s="2">
        <f t="shared" si="10"/>
        <v>36.62109375</v>
      </c>
      <c r="AD72" t="s">
        <v>12</v>
      </c>
      <c r="AE72" s="3">
        <v>1.5</v>
      </c>
    </row>
    <row r="73" spans="17:31" x14ac:dyDescent="0.25">
      <c r="Q73" s="1">
        <f t="shared" si="11"/>
        <v>44</v>
      </c>
      <c r="R73" s="2"/>
      <c r="S73" s="2" t="s">
        <v>50</v>
      </c>
      <c r="T73" s="2">
        <v>3</v>
      </c>
      <c r="U73" s="2">
        <f t="shared" si="13"/>
        <v>82.3974609375</v>
      </c>
      <c r="V73" s="2" t="s">
        <v>12</v>
      </c>
      <c r="W73" s="3">
        <v>1</v>
      </c>
      <c r="Y73" s="1">
        <f t="shared" si="12"/>
        <v>58.5</v>
      </c>
      <c r="AA73" t="s">
        <v>13</v>
      </c>
      <c r="AB73">
        <v>1</v>
      </c>
      <c r="AC73" s="2">
        <f t="shared" si="10"/>
        <v>36.62109375</v>
      </c>
      <c r="AD73" t="s">
        <v>12</v>
      </c>
      <c r="AE73" s="3">
        <v>1</v>
      </c>
    </row>
    <row r="74" spans="17:31" x14ac:dyDescent="0.25">
      <c r="Q74" s="1">
        <f t="shared" si="11"/>
        <v>44.5</v>
      </c>
      <c r="R74" s="2"/>
      <c r="S74" s="2" t="s">
        <v>50</v>
      </c>
      <c r="T74" s="2">
        <v>3</v>
      </c>
      <c r="U74" s="2">
        <f t="shared" si="13"/>
        <v>82.3974609375</v>
      </c>
      <c r="V74" s="2" t="s">
        <v>12</v>
      </c>
      <c r="W74" s="3">
        <v>0.5</v>
      </c>
      <c r="Y74" s="1">
        <f t="shared" si="12"/>
        <v>59</v>
      </c>
      <c r="AA74" t="s">
        <v>13</v>
      </c>
      <c r="AB74">
        <v>1</v>
      </c>
      <c r="AC74" s="2">
        <f t="shared" si="10"/>
        <v>36.62109375</v>
      </c>
      <c r="AD74" t="s">
        <v>12</v>
      </c>
      <c r="AE74" s="3">
        <v>0.5</v>
      </c>
    </row>
    <row r="75" spans="17:31" x14ac:dyDescent="0.25">
      <c r="Q75" s="1">
        <f t="shared" si="11"/>
        <v>45</v>
      </c>
      <c r="R75" s="5" t="s">
        <v>17</v>
      </c>
      <c r="S75" s="2" t="s">
        <v>54</v>
      </c>
      <c r="T75" s="2">
        <v>2</v>
      </c>
      <c r="U75" s="2">
        <f t="shared" si="13"/>
        <v>54.931640625</v>
      </c>
      <c r="V75" s="2" t="s">
        <v>13</v>
      </c>
      <c r="W75" s="3">
        <v>4.5</v>
      </c>
      <c r="Y75" s="1">
        <f t="shared" si="12"/>
        <v>59.5</v>
      </c>
      <c r="Z75" t="s">
        <v>14</v>
      </c>
      <c r="AA75" t="s">
        <v>14</v>
      </c>
      <c r="AB75">
        <v>1</v>
      </c>
      <c r="AC75" s="2">
        <f t="shared" si="10"/>
        <v>36.62109375</v>
      </c>
      <c r="AD75" t="s">
        <v>13</v>
      </c>
      <c r="AE75" s="3">
        <v>4.5</v>
      </c>
    </row>
    <row r="76" spans="17:31" x14ac:dyDescent="0.25">
      <c r="Q76" s="1">
        <f t="shared" si="11"/>
        <v>45.5</v>
      </c>
      <c r="R76" s="2"/>
      <c r="S76" s="2" t="s">
        <v>54</v>
      </c>
      <c r="T76" s="2">
        <v>2</v>
      </c>
      <c r="U76" s="2">
        <f t="shared" si="13"/>
        <v>54.931640625</v>
      </c>
      <c r="V76" s="2" t="s">
        <v>13</v>
      </c>
      <c r="W76" s="3">
        <v>4</v>
      </c>
      <c r="Y76" s="1">
        <f t="shared" si="12"/>
        <v>60</v>
      </c>
      <c r="AA76" t="s">
        <v>14</v>
      </c>
      <c r="AB76">
        <v>1</v>
      </c>
      <c r="AC76" s="2">
        <f t="shared" si="10"/>
        <v>36.62109375</v>
      </c>
      <c r="AD76" t="s">
        <v>13</v>
      </c>
      <c r="AE76" s="3">
        <v>4</v>
      </c>
    </row>
    <row r="77" spans="17:31" x14ac:dyDescent="0.25">
      <c r="Q77" s="1">
        <f t="shared" si="11"/>
        <v>46</v>
      </c>
      <c r="R77" s="2"/>
      <c r="S77" s="2" t="s">
        <v>54</v>
      </c>
      <c r="T77" s="2">
        <v>2</v>
      </c>
      <c r="U77" s="2">
        <f t="shared" si="13"/>
        <v>54.931640625</v>
      </c>
      <c r="V77" s="2" t="s">
        <v>13</v>
      </c>
      <c r="W77" s="3">
        <v>3.5</v>
      </c>
      <c r="Y77" s="1">
        <f t="shared" si="12"/>
        <v>60.5</v>
      </c>
      <c r="AA77" t="s">
        <v>14</v>
      </c>
      <c r="AB77">
        <v>1</v>
      </c>
      <c r="AC77" s="2">
        <f t="shared" si="10"/>
        <v>36.62109375</v>
      </c>
      <c r="AD77" t="s">
        <v>13</v>
      </c>
      <c r="AE77" s="3">
        <v>3.5</v>
      </c>
    </row>
    <row r="78" spans="17:31" x14ac:dyDescent="0.25">
      <c r="Q78" s="1">
        <f t="shared" si="11"/>
        <v>46.5</v>
      </c>
      <c r="R78" s="2"/>
      <c r="S78" s="2" t="s">
        <v>54</v>
      </c>
      <c r="T78" s="2">
        <v>2</v>
      </c>
      <c r="U78" s="2">
        <f t="shared" si="13"/>
        <v>54.931640625</v>
      </c>
      <c r="V78" s="2" t="s">
        <v>13</v>
      </c>
      <c r="W78" s="3">
        <v>3</v>
      </c>
      <c r="Y78" s="1">
        <f t="shared" si="12"/>
        <v>61</v>
      </c>
      <c r="AA78" t="s">
        <v>14</v>
      </c>
      <c r="AB78">
        <v>1</v>
      </c>
      <c r="AC78" s="2">
        <f t="shared" si="10"/>
        <v>36.62109375</v>
      </c>
      <c r="AD78" t="s">
        <v>13</v>
      </c>
      <c r="AE78" s="3">
        <v>3</v>
      </c>
    </row>
    <row r="79" spans="17:31" x14ac:dyDescent="0.25">
      <c r="Q79" s="1">
        <f t="shared" si="11"/>
        <v>47</v>
      </c>
      <c r="R79" s="2"/>
      <c r="S79" s="2" t="s">
        <v>54</v>
      </c>
      <c r="T79" s="2">
        <v>2</v>
      </c>
      <c r="U79" s="2">
        <f t="shared" si="13"/>
        <v>54.931640625</v>
      </c>
      <c r="V79" s="2" t="s">
        <v>13</v>
      </c>
      <c r="W79" s="3">
        <v>2.5</v>
      </c>
      <c r="Y79" s="1">
        <f t="shared" si="12"/>
        <v>61.5</v>
      </c>
      <c r="AA79" t="s">
        <v>14</v>
      </c>
      <c r="AB79">
        <v>1</v>
      </c>
      <c r="AC79" s="2">
        <f t="shared" si="10"/>
        <v>36.62109375</v>
      </c>
      <c r="AD79" t="s">
        <v>13</v>
      </c>
      <c r="AE79" s="3">
        <v>2.5</v>
      </c>
    </row>
    <row r="80" spans="17:31" x14ac:dyDescent="0.25">
      <c r="Q80" s="1">
        <f t="shared" si="11"/>
        <v>47.5</v>
      </c>
      <c r="R80" s="2"/>
      <c r="S80" s="2" t="s">
        <v>54</v>
      </c>
      <c r="T80" s="2">
        <v>2</v>
      </c>
      <c r="U80" s="2">
        <f t="shared" si="13"/>
        <v>54.931640625</v>
      </c>
      <c r="V80" s="2" t="s">
        <v>13</v>
      </c>
      <c r="W80" s="3">
        <v>2</v>
      </c>
      <c r="Y80" s="1">
        <f t="shared" si="12"/>
        <v>62</v>
      </c>
      <c r="AA80" t="s">
        <v>14</v>
      </c>
      <c r="AB80">
        <v>1</v>
      </c>
      <c r="AC80" s="2">
        <f t="shared" si="10"/>
        <v>36.62109375</v>
      </c>
      <c r="AD80" t="s">
        <v>13</v>
      </c>
      <c r="AE80" s="3">
        <v>2</v>
      </c>
    </row>
    <row r="81" spans="17:31" x14ac:dyDescent="0.25">
      <c r="Q81" s="1">
        <f t="shared" si="11"/>
        <v>48</v>
      </c>
      <c r="R81" s="4" t="s">
        <v>18</v>
      </c>
      <c r="S81" s="2" t="s">
        <v>54</v>
      </c>
      <c r="T81" s="2">
        <v>3</v>
      </c>
      <c r="U81" s="2">
        <f t="shared" si="13"/>
        <v>82.3974609375</v>
      </c>
      <c r="V81" s="2" t="s">
        <v>13</v>
      </c>
      <c r="W81" s="3">
        <v>1.5</v>
      </c>
      <c r="Y81" s="1">
        <f t="shared" si="12"/>
        <v>62.5</v>
      </c>
      <c r="AA81" t="s">
        <v>14</v>
      </c>
      <c r="AB81">
        <v>1</v>
      </c>
      <c r="AC81" s="2">
        <f t="shared" si="10"/>
        <v>36.62109375</v>
      </c>
      <c r="AD81" t="s">
        <v>13</v>
      </c>
      <c r="AE81" s="3">
        <v>1.5</v>
      </c>
    </row>
    <row r="82" spans="17:31" x14ac:dyDescent="0.25">
      <c r="Q82" s="1">
        <f t="shared" si="11"/>
        <v>48.5</v>
      </c>
      <c r="R82" s="2"/>
      <c r="S82" s="2" t="s">
        <v>54</v>
      </c>
      <c r="T82" s="2">
        <v>3</v>
      </c>
      <c r="U82" s="2">
        <f t="shared" si="13"/>
        <v>82.3974609375</v>
      </c>
      <c r="V82" s="2" t="s">
        <v>13</v>
      </c>
      <c r="W82" s="3">
        <v>1</v>
      </c>
      <c r="Y82" s="1">
        <f t="shared" si="12"/>
        <v>63</v>
      </c>
      <c r="AA82" t="s">
        <v>14</v>
      </c>
      <c r="AB82">
        <v>1</v>
      </c>
      <c r="AC82" s="2">
        <f t="shared" si="10"/>
        <v>36.62109375</v>
      </c>
      <c r="AD82" t="s">
        <v>13</v>
      </c>
      <c r="AE82" s="3">
        <v>1</v>
      </c>
    </row>
    <row r="83" spans="17:31" x14ac:dyDescent="0.25">
      <c r="Q83" s="1">
        <f t="shared" si="11"/>
        <v>49</v>
      </c>
      <c r="R83" s="2"/>
      <c r="S83" s="2" t="s">
        <v>54</v>
      </c>
      <c r="T83" s="2">
        <v>3</v>
      </c>
      <c r="U83" s="2">
        <f t="shared" si="13"/>
        <v>82.3974609375</v>
      </c>
      <c r="V83" s="2" t="s">
        <v>13</v>
      </c>
      <c r="W83" s="3">
        <v>0.5</v>
      </c>
      <c r="Y83" s="1">
        <f t="shared" si="12"/>
        <v>63.5</v>
      </c>
      <c r="Z83" t="s">
        <v>16</v>
      </c>
      <c r="AA83" t="s">
        <v>51</v>
      </c>
      <c r="AB83">
        <v>2</v>
      </c>
      <c r="AC83" s="2">
        <f t="shared" si="10"/>
        <v>73.2421875</v>
      </c>
      <c r="AD83" t="s">
        <v>13</v>
      </c>
      <c r="AE83" s="3">
        <v>0.5</v>
      </c>
    </row>
    <row r="84" spans="17:31" x14ac:dyDescent="0.25">
      <c r="Q84" s="1">
        <f t="shared" si="11"/>
        <v>49.5</v>
      </c>
      <c r="R84" s="2"/>
      <c r="S84" s="2" t="s">
        <v>52</v>
      </c>
      <c r="T84" s="2">
        <v>2</v>
      </c>
      <c r="U84" s="2">
        <f t="shared" si="13"/>
        <v>54.931640625</v>
      </c>
      <c r="V84" s="2" t="s">
        <v>14</v>
      </c>
      <c r="W84" s="3">
        <v>4.5</v>
      </c>
      <c r="Y84" s="1">
        <f t="shared" si="12"/>
        <v>64</v>
      </c>
      <c r="AA84" t="s">
        <v>16</v>
      </c>
      <c r="AB84">
        <v>1</v>
      </c>
      <c r="AC84" s="2">
        <f t="shared" si="10"/>
        <v>36.62109375</v>
      </c>
      <c r="AD84" t="s">
        <v>14</v>
      </c>
      <c r="AE84" s="3">
        <v>4.5</v>
      </c>
    </row>
    <row r="85" spans="17:31" x14ac:dyDescent="0.25">
      <c r="Q85" s="1">
        <f t="shared" si="11"/>
        <v>50</v>
      </c>
      <c r="R85" s="2"/>
      <c r="S85" s="2" t="s">
        <v>52</v>
      </c>
      <c r="T85" s="2">
        <v>2</v>
      </c>
      <c r="U85" s="2">
        <f t="shared" si="13"/>
        <v>54.931640625</v>
      </c>
      <c r="V85" s="2" t="s">
        <v>14</v>
      </c>
      <c r="W85" s="3">
        <v>4</v>
      </c>
      <c r="Y85" s="1">
        <f t="shared" si="12"/>
        <v>64.5</v>
      </c>
      <c r="AA85" t="s">
        <v>16</v>
      </c>
      <c r="AB85">
        <v>1</v>
      </c>
      <c r="AC85" s="2">
        <f t="shared" si="10"/>
        <v>36.62109375</v>
      </c>
      <c r="AD85" t="s">
        <v>14</v>
      </c>
      <c r="AE85" s="3">
        <v>4</v>
      </c>
    </row>
    <row r="86" spans="17:31" x14ac:dyDescent="0.25">
      <c r="Q86" s="1">
        <f t="shared" si="11"/>
        <v>50.5</v>
      </c>
      <c r="R86" s="2"/>
      <c r="S86" s="2" t="s">
        <v>52</v>
      </c>
      <c r="T86" s="2">
        <v>2</v>
      </c>
      <c r="U86" s="2">
        <f t="shared" si="13"/>
        <v>54.931640625</v>
      </c>
      <c r="V86" s="2" t="s">
        <v>14</v>
      </c>
      <c r="W86" s="3">
        <v>3.5</v>
      </c>
      <c r="Y86" s="1">
        <f t="shared" si="12"/>
        <v>65</v>
      </c>
      <c r="AA86" t="s">
        <v>16</v>
      </c>
      <c r="AB86">
        <v>1</v>
      </c>
      <c r="AC86" s="2">
        <f t="shared" si="10"/>
        <v>36.62109375</v>
      </c>
      <c r="AD86" t="s">
        <v>14</v>
      </c>
      <c r="AE86" s="3">
        <v>3.5</v>
      </c>
    </row>
    <row r="87" spans="17:31" x14ac:dyDescent="0.25">
      <c r="Q87" s="1">
        <f t="shared" si="11"/>
        <v>51</v>
      </c>
      <c r="R87" s="2" t="s">
        <v>19</v>
      </c>
      <c r="S87" s="2" t="s">
        <v>53</v>
      </c>
      <c r="T87" s="2">
        <v>3</v>
      </c>
      <c r="U87" s="2">
        <f t="shared" si="13"/>
        <v>82.3974609375</v>
      </c>
      <c r="V87" s="2" t="s">
        <v>14</v>
      </c>
      <c r="W87" s="3">
        <v>3</v>
      </c>
      <c r="Y87" s="1">
        <f t="shared" si="12"/>
        <v>65.5</v>
      </c>
      <c r="AA87" t="s">
        <v>16</v>
      </c>
      <c r="AB87">
        <v>1</v>
      </c>
      <c r="AC87" s="2">
        <f t="shared" si="10"/>
        <v>36.62109375</v>
      </c>
      <c r="AD87" t="s">
        <v>14</v>
      </c>
      <c r="AE87" s="3">
        <v>3</v>
      </c>
    </row>
    <row r="88" spans="17:31" x14ac:dyDescent="0.25">
      <c r="Q88" s="1">
        <f t="shared" si="11"/>
        <v>51.5</v>
      </c>
      <c r="R88" s="2"/>
      <c r="S88" s="2" t="s">
        <v>53</v>
      </c>
      <c r="T88" s="2">
        <v>3</v>
      </c>
      <c r="U88" s="2">
        <f t="shared" si="13"/>
        <v>82.3974609375</v>
      </c>
      <c r="V88" s="2" t="s">
        <v>14</v>
      </c>
      <c r="W88" s="3">
        <v>2.5</v>
      </c>
      <c r="Y88" s="1">
        <f t="shared" si="12"/>
        <v>66</v>
      </c>
      <c r="AA88" t="s">
        <v>16</v>
      </c>
      <c r="AB88">
        <v>1</v>
      </c>
      <c r="AC88" s="2">
        <f t="shared" si="10"/>
        <v>36.62109375</v>
      </c>
      <c r="AD88" t="s">
        <v>14</v>
      </c>
      <c r="AE88" s="3">
        <v>2.5</v>
      </c>
    </row>
    <row r="89" spans="17:31" x14ac:dyDescent="0.25">
      <c r="Q89" s="1">
        <f t="shared" si="11"/>
        <v>52</v>
      </c>
      <c r="R89" s="2"/>
      <c r="S89" s="2" t="s">
        <v>53</v>
      </c>
      <c r="T89" s="2">
        <v>3</v>
      </c>
      <c r="U89" s="2">
        <f t="shared" si="13"/>
        <v>82.3974609375</v>
      </c>
      <c r="V89" s="2" t="s">
        <v>14</v>
      </c>
      <c r="W89" s="3">
        <v>2</v>
      </c>
      <c r="Y89" s="1">
        <f t="shared" si="12"/>
        <v>66.5</v>
      </c>
      <c r="AA89" t="s">
        <v>16</v>
      </c>
      <c r="AB89">
        <v>1</v>
      </c>
      <c r="AC89" s="2">
        <f t="shared" si="10"/>
        <v>36.62109375</v>
      </c>
      <c r="AD89" t="s">
        <v>14</v>
      </c>
      <c r="AE89" s="3">
        <v>2</v>
      </c>
    </row>
    <row r="90" spans="17:31" x14ac:dyDescent="0.25">
      <c r="Q90" s="1">
        <f t="shared" si="11"/>
        <v>52.5</v>
      </c>
      <c r="R90" s="2"/>
      <c r="S90" s="2" t="s">
        <v>53</v>
      </c>
      <c r="T90" s="2">
        <v>3</v>
      </c>
      <c r="U90" s="2">
        <f t="shared" si="13"/>
        <v>82.3974609375</v>
      </c>
      <c r="V90" s="2" t="s">
        <v>14</v>
      </c>
      <c r="W90" s="3">
        <v>1.5</v>
      </c>
      <c r="Y90" s="1">
        <f t="shared" si="12"/>
        <v>67</v>
      </c>
      <c r="AA90" t="s">
        <v>16</v>
      </c>
      <c r="AB90">
        <v>1</v>
      </c>
      <c r="AC90" s="2">
        <f t="shared" si="10"/>
        <v>36.62109375</v>
      </c>
      <c r="AD90" t="s">
        <v>14</v>
      </c>
      <c r="AE90" s="3">
        <v>1.5</v>
      </c>
    </row>
    <row r="91" spans="17:31" x14ac:dyDescent="0.25">
      <c r="Q91" s="1">
        <f t="shared" si="11"/>
        <v>53</v>
      </c>
      <c r="R91" s="2"/>
      <c r="S91" s="2" t="s">
        <v>53</v>
      </c>
      <c r="T91" s="2">
        <v>3</v>
      </c>
      <c r="U91" s="2">
        <f t="shared" si="13"/>
        <v>82.3974609375</v>
      </c>
      <c r="V91" s="2" t="s">
        <v>14</v>
      </c>
      <c r="W91" s="3">
        <v>1</v>
      </c>
      <c r="Y91" s="1">
        <f t="shared" si="12"/>
        <v>67.5</v>
      </c>
      <c r="Z91" t="s">
        <v>17</v>
      </c>
      <c r="AA91" t="s">
        <v>52</v>
      </c>
      <c r="AB91">
        <v>2</v>
      </c>
      <c r="AC91" s="2">
        <f t="shared" si="10"/>
        <v>73.2421875</v>
      </c>
      <c r="AD91" t="s">
        <v>14</v>
      </c>
      <c r="AE91" s="3">
        <v>1</v>
      </c>
    </row>
    <row r="92" spans="17:31" x14ac:dyDescent="0.25">
      <c r="Q92" s="1">
        <f t="shared" si="11"/>
        <v>53.5</v>
      </c>
      <c r="R92" s="2"/>
      <c r="S92" s="2" t="s">
        <v>53</v>
      </c>
      <c r="T92" s="2">
        <v>3</v>
      </c>
      <c r="U92" s="2">
        <f t="shared" si="13"/>
        <v>82.3974609375</v>
      </c>
      <c r="V92" s="2" t="s">
        <v>14</v>
      </c>
      <c r="W92" s="3">
        <v>0.5</v>
      </c>
      <c r="Y92" s="1">
        <f t="shared" si="12"/>
        <v>68</v>
      </c>
      <c r="AA92" t="s">
        <v>52</v>
      </c>
      <c r="AB92">
        <v>2</v>
      </c>
      <c r="AC92" s="2">
        <f t="shared" si="10"/>
        <v>73.2421875</v>
      </c>
      <c r="AD92" t="s">
        <v>14</v>
      </c>
      <c r="AE92" s="3">
        <v>0.5</v>
      </c>
    </row>
    <row r="93" spans="17:31" x14ac:dyDescent="0.25">
      <c r="Q93" s="1">
        <f t="shared" si="11"/>
        <v>54</v>
      </c>
      <c r="R93" s="2" t="s">
        <v>20</v>
      </c>
      <c r="S93" s="2" t="s">
        <v>55</v>
      </c>
      <c r="T93" s="2">
        <v>3</v>
      </c>
      <c r="U93" s="2">
        <f t="shared" si="13"/>
        <v>82.3974609375</v>
      </c>
      <c r="V93" s="2" t="s">
        <v>16</v>
      </c>
      <c r="W93" s="3">
        <v>4.5</v>
      </c>
      <c r="Y93" s="1">
        <f t="shared" si="12"/>
        <v>68.5</v>
      </c>
      <c r="AA93" t="s">
        <v>17</v>
      </c>
      <c r="AB93">
        <v>1</v>
      </c>
      <c r="AC93" s="2">
        <f t="shared" si="10"/>
        <v>36.62109375</v>
      </c>
      <c r="AD93" t="s">
        <v>16</v>
      </c>
      <c r="AE93" s="3">
        <v>4.5</v>
      </c>
    </row>
    <row r="94" spans="17:31" x14ac:dyDescent="0.25">
      <c r="Q94" s="1">
        <f t="shared" si="11"/>
        <v>54.5</v>
      </c>
      <c r="R94" s="2"/>
      <c r="S94" s="2" t="s">
        <v>55</v>
      </c>
      <c r="T94" s="2">
        <v>3</v>
      </c>
      <c r="U94" s="2">
        <f t="shared" si="13"/>
        <v>82.3974609375</v>
      </c>
      <c r="V94" s="2" t="s">
        <v>16</v>
      </c>
      <c r="W94" s="3">
        <v>4</v>
      </c>
      <c r="Y94" s="1">
        <f t="shared" si="12"/>
        <v>69</v>
      </c>
      <c r="AA94" t="s">
        <v>17</v>
      </c>
      <c r="AB94">
        <v>1</v>
      </c>
      <c r="AC94" s="2">
        <f t="shared" si="10"/>
        <v>36.62109375</v>
      </c>
      <c r="AD94" t="s">
        <v>16</v>
      </c>
      <c r="AE94" s="3">
        <v>4</v>
      </c>
    </row>
    <row r="95" spans="17:31" x14ac:dyDescent="0.25">
      <c r="Q95" s="1">
        <f t="shared" si="11"/>
        <v>55</v>
      </c>
      <c r="R95" s="2"/>
      <c r="S95" s="2" t="s">
        <v>55</v>
      </c>
      <c r="T95" s="2">
        <v>3</v>
      </c>
      <c r="U95" s="2">
        <f t="shared" si="13"/>
        <v>82.3974609375</v>
      </c>
      <c r="V95" s="2" t="s">
        <v>16</v>
      </c>
      <c r="W95" s="3">
        <v>3.5</v>
      </c>
      <c r="Y95" s="1">
        <f t="shared" si="12"/>
        <v>69.5</v>
      </c>
      <c r="AA95" t="s">
        <v>17</v>
      </c>
      <c r="AB95">
        <v>1</v>
      </c>
      <c r="AC95" s="2">
        <f t="shared" si="10"/>
        <v>36.62109375</v>
      </c>
      <c r="AD95" t="s">
        <v>16</v>
      </c>
      <c r="AE95" s="3">
        <v>3.5</v>
      </c>
    </row>
    <row r="96" spans="17:31" x14ac:dyDescent="0.25">
      <c r="Q96" s="1">
        <f t="shared" si="11"/>
        <v>55.5</v>
      </c>
      <c r="R96" s="2"/>
      <c r="S96" s="2" t="s">
        <v>55</v>
      </c>
      <c r="T96" s="2">
        <v>3</v>
      </c>
      <c r="U96" s="2">
        <f t="shared" si="13"/>
        <v>82.3974609375</v>
      </c>
      <c r="V96" s="2" t="s">
        <v>16</v>
      </c>
      <c r="W96" s="3">
        <v>3</v>
      </c>
      <c r="Y96" s="1">
        <f t="shared" si="12"/>
        <v>70</v>
      </c>
      <c r="AA96" t="s">
        <v>17</v>
      </c>
      <c r="AB96">
        <v>1</v>
      </c>
      <c r="AC96" s="2">
        <f t="shared" si="10"/>
        <v>36.62109375</v>
      </c>
      <c r="AD96" t="s">
        <v>16</v>
      </c>
      <c r="AE96" s="3">
        <v>3</v>
      </c>
    </row>
    <row r="97" spans="17:31" x14ac:dyDescent="0.25">
      <c r="Q97" s="1">
        <f t="shared" si="11"/>
        <v>56</v>
      </c>
      <c r="R97" s="2"/>
      <c r="S97" s="2" t="s">
        <v>55</v>
      </c>
      <c r="T97" s="2">
        <v>3</v>
      </c>
      <c r="U97" s="2">
        <f t="shared" si="13"/>
        <v>82.3974609375</v>
      </c>
      <c r="V97" s="2" t="s">
        <v>16</v>
      </c>
      <c r="W97" s="3">
        <v>2.5</v>
      </c>
      <c r="Y97" s="1">
        <f t="shared" si="12"/>
        <v>70.5</v>
      </c>
      <c r="AA97" t="s">
        <v>17</v>
      </c>
      <c r="AB97">
        <v>1</v>
      </c>
      <c r="AC97" s="2">
        <f t="shared" si="10"/>
        <v>36.62109375</v>
      </c>
      <c r="AD97" t="s">
        <v>16</v>
      </c>
      <c r="AE97" s="3">
        <v>2.5</v>
      </c>
    </row>
    <row r="98" spans="17:31" x14ac:dyDescent="0.25">
      <c r="Q98" s="1">
        <f t="shared" si="11"/>
        <v>56.5</v>
      </c>
      <c r="R98" s="2"/>
      <c r="S98" s="2" t="s">
        <v>55</v>
      </c>
      <c r="T98" s="2">
        <v>3</v>
      </c>
      <c r="U98" s="2">
        <f t="shared" si="13"/>
        <v>82.3974609375</v>
      </c>
      <c r="V98" s="2" t="s">
        <v>16</v>
      </c>
      <c r="W98" s="3">
        <v>2</v>
      </c>
      <c r="Y98" s="1">
        <f t="shared" si="12"/>
        <v>71</v>
      </c>
      <c r="AA98" t="s">
        <v>17</v>
      </c>
      <c r="AB98">
        <v>1</v>
      </c>
      <c r="AC98" s="2">
        <f t="shared" si="10"/>
        <v>36.62109375</v>
      </c>
      <c r="AD98" t="s">
        <v>16</v>
      </c>
      <c r="AE98" s="3">
        <v>2</v>
      </c>
    </row>
    <row r="99" spans="17:31" x14ac:dyDescent="0.25">
      <c r="Q99" s="1">
        <f t="shared" si="11"/>
        <v>57</v>
      </c>
      <c r="R99" s="4" t="s">
        <v>22</v>
      </c>
      <c r="S99" s="2" t="s">
        <v>55</v>
      </c>
      <c r="T99" s="2">
        <v>3</v>
      </c>
      <c r="U99" s="2">
        <f>((1125 * T99)/(4 * 1024)) * 100</f>
        <v>82.3974609375</v>
      </c>
      <c r="V99" s="2" t="s">
        <v>16</v>
      </c>
      <c r="W99" s="3">
        <v>3</v>
      </c>
      <c r="Y99" s="1">
        <f t="shared" si="12"/>
        <v>71.5</v>
      </c>
      <c r="Z99" t="s">
        <v>19</v>
      </c>
      <c r="AA99" t="s">
        <v>58</v>
      </c>
      <c r="AB99">
        <v>2</v>
      </c>
      <c r="AC99" s="2">
        <f t="shared" si="10"/>
        <v>73.2421875</v>
      </c>
      <c r="AD99" t="s">
        <v>16</v>
      </c>
      <c r="AE99" s="3">
        <v>1.5</v>
      </c>
    </row>
    <row r="100" spans="17:31" x14ac:dyDescent="0.25">
      <c r="Q100" s="1">
        <f t="shared" si="11"/>
        <v>57.5</v>
      </c>
      <c r="R100" s="2"/>
      <c r="S100" s="2" t="s">
        <v>55</v>
      </c>
      <c r="T100" s="2">
        <v>3</v>
      </c>
      <c r="U100" s="2">
        <f>((1125 * T100)/(4 * 1024)) * 100</f>
        <v>82.3974609375</v>
      </c>
      <c r="V100" s="2" t="s">
        <v>16</v>
      </c>
      <c r="W100" s="3">
        <v>2.5</v>
      </c>
      <c r="Y100" s="1">
        <f t="shared" si="12"/>
        <v>72</v>
      </c>
      <c r="AA100" t="s">
        <v>58</v>
      </c>
      <c r="AB100">
        <v>2</v>
      </c>
      <c r="AC100" s="2">
        <f t="shared" si="10"/>
        <v>73.2421875</v>
      </c>
      <c r="AD100" t="s">
        <v>16</v>
      </c>
      <c r="AE100" s="3">
        <v>1</v>
      </c>
    </row>
    <row r="101" spans="17:31" x14ac:dyDescent="0.25">
      <c r="Q101" s="1">
        <f t="shared" si="11"/>
        <v>58</v>
      </c>
      <c r="R101" s="2"/>
      <c r="S101" s="2" t="s">
        <v>55</v>
      </c>
      <c r="T101" s="2">
        <v>3</v>
      </c>
      <c r="U101" s="2">
        <f>((1125 * T101)/(4 * 1024)) * 100</f>
        <v>82.3974609375</v>
      </c>
      <c r="V101" s="2" t="s">
        <v>16</v>
      </c>
      <c r="W101" s="3">
        <v>2</v>
      </c>
      <c r="Y101" s="1">
        <f t="shared" si="12"/>
        <v>72.5</v>
      </c>
      <c r="AA101" t="s">
        <v>58</v>
      </c>
      <c r="AB101">
        <v>2</v>
      </c>
      <c r="AC101" s="2">
        <f t="shared" si="10"/>
        <v>73.2421875</v>
      </c>
      <c r="AD101" t="s">
        <v>16</v>
      </c>
      <c r="AE101" s="3">
        <v>0.5</v>
      </c>
    </row>
    <row r="102" spans="17:31" x14ac:dyDescent="0.25">
      <c r="Q102" s="1">
        <f t="shared" si="11"/>
        <v>58.5</v>
      </c>
      <c r="R102" s="2"/>
      <c r="S102" s="2" t="s">
        <v>55</v>
      </c>
      <c r="T102" s="2">
        <v>3</v>
      </c>
      <c r="U102" s="2">
        <f>((1125 * T102)/(4 * 1024)) * 100</f>
        <v>82.3974609375</v>
      </c>
      <c r="V102" s="2" t="s">
        <v>16</v>
      </c>
      <c r="W102" s="3">
        <v>1.5</v>
      </c>
      <c r="Y102" s="1">
        <f t="shared" si="12"/>
        <v>73</v>
      </c>
      <c r="AA102" t="s">
        <v>19</v>
      </c>
      <c r="AB102">
        <v>1</v>
      </c>
      <c r="AC102" s="2">
        <f t="shared" si="10"/>
        <v>36.62109375</v>
      </c>
      <c r="AD102" t="s">
        <v>17</v>
      </c>
      <c r="AE102" s="3">
        <v>4.5</v>
      </c>
    </row>
    <row r="103" spans="17:31" x14ac:dyDescent="0.25">
      <c r="Q103" s="1">
        <f t="shared" si="11"/>
        <v>59</v>
      </c>
      <c r="R103" s="2"/>
      <c r="S103" s="2" t="s">
        <v>55</v>
      </c>
      <c r="T103" s="2">
        <v>3</v>
      </c>
      <c r="U103" s="2">
        <f>((1125 * T103)/(4 * 1024)) * 100</f>
        <v>82.3974609375</v>
      </c>
      <c r="V103" s="2" t="s">
        <v>16</v>
      </c>
      <c r="W103" s="3">
        <v>1</v>
      </c>
      <c r="Y103" s="1">
        <f t="shared" si="12"/>
        <v>73.5</v>
      </c>
      <c r="AA103" t="s">
        <v>19</v>
      </c>
      <c r="AB103">
        <v>1</v>
      </c>
      <c r="AC103" s="2">
        <f t="shared" si="10"/>
        <v>36.62109375</v>
      </c>
      <c r="AD103" t="s">
        <v>17</v>
      </c>
      <c r="AE103" s="3">
        <v>4</v>
      </c>
    </row>
    <row r="104" spans="17:31" x14ac:dyDescent="0.25">
      <c r="Q104" s="1">
        <f t="shared" si="11"/>
        <v>59.5</v>
      </c>
      <c r="R104" s="2"/>
      <c r="S104" s="2" t="s">
        <v>55</v>
      </c>
      <c r="T104" s="2">
        <v>3</v>
      </c>
      <c r="U104" s="2">
        <f>((1125 * T104)/(4 * 1024)) * 100</f>
        <v>82.3974609375</v>
      </c>
      <c r="V104" s="2" t="s">
        <v>16</v>
      </c>
      <c r="W104" s="3">
        <v>0.5</v>
      </c>
      <c r="Y104" s="1">
        <f t="shared" si="12"/>
        <v>74</v>
      </c>
      <c r="AA104" t="s">
        <v>19</v>
      </c>
      <c r="AB104">
        <v>1</v>
      </c>
      <c r="AC104" s="2">
        <f t="shared" si="10"/>
        <v>36.62109375</v>
      </c>
      <c r="AD104" t="s">
        <v>17</v>
      </c>
      <c r="AE104" s="3">
        <v>3.5</v>
      </c>
    </row>
    <row r="105" spans="17:31" x14ac:dyDescent="0.25">
      <c r="Q105" s="1">
        <f t="shared" si="11"/>
        <v>60</v>
      </c>
      <c r="R105" s="2" t="s">
        <v>23</v>
      </c>
      <c r="S105" s="2" t="s">
        <v>56</v>
      </c>
      <c r="T105" s="2">
        <v>3</v>
      </c>
      <c r="U105" s="2">
        <f>((1125 * T105)/(4 * 1024)) * 100</f>
        <v>82.3974609375</v>
      </c>
      <c r="V105" s="2" t="s">
        <v>17</v>
      </c>
      <c r="W105" s="3">
        <v>4.5</v>
      </c>
      <c r="Y105" s="1">
        <f t="shared" si="12"/>
        <v>74.5</v>
      </c>
      <c r="AA105" t="s">
        <v>19</v>
      </c>
      <c r="AB105">
        <v>1</v>
      </c>
      <c r="AC105" s="2">
        <f t="shared" si="10"/>
        <v>36.62109375</v>
      </c>
      <c r="AD105" t="s">
        <v>17</v>
      </c>
      <c r="AE105" s="3">
        <v>3</v>
      </c>
    </row>
    <row r="106" spans="17:31" x14ac:dyDescent="0.25">
      <c r="Y106" s="1">
        <f t="shared" si="12"/>
        <v>75</v>
      </c>
      <c r="AA106" t="s">
        <v>19</v>
      </c>
      <c r="AB106">
        <v>1</v>
      </c>
      <c r="AC106" s="2">
        <f t="shared" si="10"/>
        <v>36.62109375</v>
      </c>
      <c r="AD106" t="s">
        <v>17</v>
      </c>
      <c r="AE106" s="3">
        <v>2.5</v>
      </c>
    </row>
    <row r="107" spans="17:31" x14ac:dyDescent="0.25">
      <c r="Y107" s="1">
        <f t="shared" si="12"/>
        <v>75.5</v>
      </c>
      <c r="Z107" t="s">
        <v>20</v>
      </c>
      <c r="AA107" t="s">
        <v>59</v>
      </c>
      <c r="AB107">
        <v>2</v>
      </c>
      <c r="AC107" s="2">
        <f t="shared" si="10"/>
        <v>73.2421875</v>
      </c>
      <c r="AD107" t="s">
        <v>17</v>
      </c>
      <c r="AE107" s="3">
        <v>2</v>
      </c>
    </row>
    <row r="108" spans="17:31" x14ac:dyDescent="0.25">
      <c r="Y108" s="1">
        <f t="shared" si="12"/>
        <v>76</v>
      </c>
      <c r="AA108" t="s">
        <v>59</v>
      </c>
      <c r="AB108">
        <v>2</v>
      </c>
      <c r="AC108" s="2">
        <f t="shared" si="10"/>
        <v>73.2421875</v>
      </c>
      <c r="AD108" t="s">
        <v>17</v>
      </c>
      <c r="AE108" s="3">
        <v>1.5</v>
      </c>
    </row>
    <row r="109" spans="17:31" x14ac:dyDescent="0.25">
      <c r="Y109" s="1">
        <f t="shared" si="12"/>
        <v>76.5</v>
      </c>
      <c r="AA109" t="s">
        <v>59</v>
      </c>
      <c r="AB109">
        <v>2</v>
      </c>
      <c r="AC109" s="2">
        <f t="shared" si="10"/>
        <v>73.2421875</v>
      </c>
      <c r="AD109" t="s">
        <v>17</v>
      </c>
      <c r="AE109" s="3">
        <v>1</v>
      </c>
    </row>
    <row r="110" spans="17:31" x14ac:dyDescent="0.25">
      <c r="Y110" s="1">
        <f t="shared" si="12"/>
        <v>77</v>
      </c>
      <c r="AA110" t="s">
        <v>59</v>
      </c>
      <c r="AB110">
        <v>2</v>
      </c>
      <c r="AC110" s="2">
        <f t="shared" si="10"/>
        <v>73.2421875</v>
      </c>
      <c r="AD110" t="s">
        <v>17</v>
      </c>
      <c r="AE110" s="3">
        <v>0.5</v>
      </c>
    </row>
    <row r="111" spans="17:31" x14ac:dyDescent="0.25">
      <c r="Y111" s="1">
        <f t="shared" si="12"/>
        <v>77.5</v>
      </c>
      <c r="AA111" t="s">
        <v>20</v>
      </c>
      <c r="AB111">
        <v>1</v>
      </c>
      <c r="AC111" s="2">
        <f t="shared" si="10"/>
        <v>36.62109375</v>
      </c>
      <c r="AD111" t="s">
        <v>19</v>
      </c>
      <c r="AE111" s="3">
        <v>4.5</v>
      </c>
    </row>
    <row r="112" spans="17:31" x14ac:dyDescent="0.25">
      <c r="Y112" s="1">
        <f t="shared" si="12"/>
        <v>78</v>
      </c>
      <c r="AA112" t="s">
        <v>20</v>
      </c>
      <c r="AB112">
        <v>1</v>
      </c>
      <c r="AC112" s="2">
        <f t="shared" si="10"/>
        <v>36.62109375</v>
      </c>
      <c r="AD112" t="s">
        <v>19</v>
      </c>
      <c r="AE112" s="3">
        <v>4</v>
      </c>
    </row>
    <row r="113" spans="25:31" x14ac:dyDescent="0.25">
      <c r="Y113" s="1">
        <f t="shared" si="12"/>
        <v>78.5</v>
      </c>
      <c r="AA113" t="s">
        <v>20</v>
      </c>
      <c r="AB113">
        <v>1</v>
      </c>
      <c r="AC113" s="2">
        <f t="shared" si="10"/>
        <v>36.62109375</v>
      </c>
      <c r="AD113" t="s">
        <v>19</v>
      </c>
      <c r="AE113" s="3">
        <v>3.5</v>
      </c>
    </row>
    <row r="114" spans="25:31" x14ac:dyDescent="0.25">
      <c r="Y114" s="1">
        <f t="shared" si="12"/>
        <v>79</v>
      </c>
      <c r="AA114" t="s">
        <v>20</v>
      </c>
      <c r="AB114">
        <v>1</v>
      </c>
      <c r="AC114" s="2">
        <f t="shared" si="10"/>
        <v>36.62109375</v>
      </c>
      <c r="AD114" t="s">
        <v>19</v>
      </c>
      <c r="AE114" s="3">
        <v>3</v>
      </c>
    </row>
    <row r="115" spans="25:31" x14ac:dyDescent="0.25">
      <c r="Y115" s="1">
        <f t="shared" si="12"/>
        <v>79.5</v>
      </c>
      <c r="Z115" t="s">
        <v>23</v>
      </c>
      <c r="AA115" t="s">
        <v>60</v>
      </c>
      <c r="AB115">
        <v>2</v>
      </c>
      <c r="AC115" s="2">
        <f t="shared" si="10"/>
        <v>73.2421875</v>
      </c>
      <c r="AD115" t="s">
        <v>19</v>
      </c>
      <c r="AE115" s="3">
        <v>2.5</v>
      </c>
    </row>
  </sheetData>
  <phoneticPr fontId="2" type="noConversion"/>
  <conditionalFormatting sqref="E35 M3:M4 M6:M54 U112:U154 U3:U105">
    <cfRule type="cellIs" dxfId="2" priority="10" operator="greaterThan">
      <formula>100</formula>
    </cfRule>
  </conditionalFormatting>
  <conditionalFormatting sqref="E3:E42">
    <cfRule type="cellIs" dxfId="1" priority="9" operator="greaterThan">
      <formula>100</formula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10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:AC115">
    <cfRule type="cellIs" dxfId="0" priority="2" operator="greaterThan">
      <formula>100</formula>
    </cfRule>
  </conditionalFormatting>
  <conditionalFormatting sqref="AC3:AC1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</dc:creator>
  <cp:lastModifiedBy>Josef</cp:lastModifiedBy>
  <dcterms:created xsi:type="dcterms:W3CDTF">2020-12-19T15:33:32Z</dcterms:created>
  <dcterms:modified xsi:type="dcterms:W3CDTF">2020-12-21T12:42:09Z</dcterms:modified>
</cp:coreProperties>
</file>