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zTe\Dropbox\Projekte\Network Analysis\"/>
    </mc:Choice>
  </mc:AlternateContent>
  <xr:revisionPtr revIDLastSave="0" documentId="13_ncr:1_{8960EC5A-BBA8-480A-9565-9DB269CF3E67}" xr6:coauthVersionLast="45" xr6:coauthVersionMax="45" xr10:uidLastSave="{00000000-0000-0000-0000-000000000000}"/>
  <bookViews>
    <workbookView xWindow="-120" yWindow="-120" windowWidth="29040" windowHeight="15840" tabRatio="691" activeTab="5" xr2:uid="{00000000-000D-0000-FFFF-FFFF00000000}"/>
  </bookViews>
  <sheets>
    <sheet name="Deckblatt" sheetId="12" r:id="rId1"/>
    <sheet name="Impressum" sheetId="11" r:id="rId2"/>
    <sheet name="Inhaltsverzeichnis" sheetId="1" r:id="rId3"/>
    <sheet name="FZ12.1" sheetId="14" r:id="rId4"/>
    <sheet name="Konsolidiert" sheetId="15" r:id="rId5"/>
    <sheet name="Calculation_Table" sheetId="16" r:id="rId6"/>
  </sheets>
  <definedNames>
    <definedName name="_xlnm.Print_Area" localSheetId="2">Inhaltsverzeichnis!$A$1:$C$27</definedName>
    <definedName name="Z_285917CA_8AC8_4245_BF1A_0F1DDF4DD3A2_.wvu.PrintArea" localSheetId="2" hidden="1">Inhaltsverzeichnis!$A$1:$C$27</definedName>
    <definedName name="Z_2C750B43_7064_4ECC_A383_71603CCB6D90_.wvu.PrintArea" localSheetId="2" hidden="1">Inhaltsverzeichnis!$A$1:$C$27</definedName>
  </definedNames>
  <calcPr calcId="191029"/>
  <customWorkbookViews>
    <customWorkbookView name="Heinzmann, Hans-Jürgen - Persönliche Ansicht" guid="{285917CA-8AC8-4245-BF1A-0F1DDF4DD3A2}" mergeInterval="0" personalView="1" maximized="1" windowWidth="1920" windowHeight="975" activeSheetId="1"/>
    <customWorkbookView name="Bückle, Claudia - Persönliche Ansicht" guid="{2C750B43-7064-4ECC-A383-71603CCB6D90}" mergeInterval="0" personalView="1" maximized="1" windowWidth="1916" windowHeight="879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6" l="1"/>
  <c r="I3" i="16" s="1"/>
  <c r="H3" i="16"/>
  <c r="G4" i="16"/>
  <c r="H4" i="16"/>
  <c r="G5" i="16"/>
  <c r="I5" i="16" s="1"/>
  <c r="H5" i="16"/>
  <c r="G6" i="16"/>
  <c r="H6" i="16"/>
  <c r="G7" i="16"/>
  <c r="I7" i="16" s="1"/>
  <c r="H7" i="16"/>
  <c r="G8" i="16"/>
  <c r="H8" i="16"/>
  <c r="G9" i="16"/>
  <c r="I9" i="16" s="1"/>
  <c r="H9" i="16"/>
  <c r="G10" i="16"/>
  <c r="H10" i="16"/>
  <c r="G11" i="16"/>
  <c r="I11" i="16" s="1"/>
  <c r="H11" i="16"/>
  <c r="G12" i="16"/>
  <c r="H12" i="16"/>
  <c r="G13" i="16"/>
  <c r="I13" i="16" s="1"/>
  <c r="H13" i="16"/>
  <c r="G14" i="16"/>
  <c r="H14" i="16"/>
  <c r="H2" i="16"/>
  <c r="G2" i="16"/>
  <c r="D3" i="16"/>
  <c r="D4" i="16"/>
  <c r="D5" i="16"/>
  <c r="D6" i="16"/>
  <c r="D7" i="16"/>
  <c r="D8" i="16"/>
  <c r="D9" i="16"/>
  <c r="D10" i="16"/>
  <c r="D11" i="16"/>
  <c r="D12" i="16"/>
  <c r="D13" i="16"/>
  <c r="D14" i="16"/>
  <c r="D2" i="16"/>
  <c r="C3" i="16"/>
  <c r="C4" i="16"/>
  <c r="C5" i="16"/>
  <c r="C6" i="16"/>
  <c r="E6" i="16" s="1"/>
  <c r="C7" i="16"/>
  <c r="C8" i="16"/>
  <c r="C9" i="16"/>
  <c r="C10" i="16"/>
  <c r="E10" i="16" s="1"/>
  <c r="C11" i="16"/>
  <c r="C12" i="16"/>
  <c r="C13" i="16"/>
  <c r="C14" i="16"/>
  <c r="E14" i="16" s="1"/>
  <c r="C2" i="16"/>
  <c r="B19" i="15"/>
  <c r="C19" i="15" s="1"/>
  <c r="A19" i="15"/>
  <c r="F3" i="15"/>
  <c r="F4" i="15"/>
  <c r="F5" i="15"/>
  <c r="F6" i="15"/>
  <c r="F7" i="15"/>
  <c r="F8" i="15"/>
  <c r="F9" i="15"/>
  <c r="F10" i="15"/>
  <c r="F11" i="15"/>
  <c r="F12" i="15"/>
  <c r="F13" i="15"/>
  <c r="F14" i="15"/>
  <c r="F2" i="15"/>
  <c r="D15" i="15"/>
  <c r="E4" i="15" s="1"/>
  <c r="B15" i="15"/>
  <c r="C6" i="15" s="1"/>
  <c r="E2" i="16" l="1"/>
  <c r="G15" i="16"/>
  <c r="I14" i="16"/>
  <c r="K14" i="16" s="1"/>
  <c r="I12" i="16"/>
  <c r="I10" i="16"/>
  <c r="I8" i="16"/>
  <c r="I6" i="16"/>
  <c r="K6" i="16" s="1"/>
  <c r="I4" i="16"/>
  <c r="I2" i="16"/>
  <c r="K2" i="16" s="1"/>
  <c r="K10" i="16"/>
  <c r="E11" i="16"/>
  <c r="K11" i="16" s="1"/>
  <c r="E7" i="16"/>
  <c r="K7" i="16" s="1"/>
  <c r="E3" i="16"/>
  <c r="K3" i="16" s="1"/>
  <c r="H15" i="16"/>
  <c r="I15" i="16" s="1"/>
  <c r="D15" i="16"/>
  <c r="E9" i="16"/>
  <c r="K9" i="16" s="1"/>
  <c r="E12" i="16"/>
  <c r="E4" i="16"/>
  <c r="E13" i="16"/>
  <c r="K13" i="16" s="1"/>
  <c r="E8" i="16"/>
  <c r="E5" i="16"/>
  <c r="K5" i="16" s="1"/>
  <c r="C15" i="16"/>
  <c r="C12" i="15"/>
  <c r="C8" i="15"/>
  <c r="C4" i="15"/>
  <c r="E13" i="15"/>
  <c r="E9" i="15"/>
  <c r="E5" i="15"/>
  <c r="F15" i="15"/>
  <c r="C9" i="15"/>
  <c r="E14" i="15"/>
  <c r="E6" i="15"/>
  <c r="C2" i="15"/>
  <c r="C11" i="15"/>
  <c r="C7" i="15"/>
  <c r="C3" i="15"/>
  <c r="E12" i="15"/>
  <c r="E8" i="15"/>
  <c r="E3" i="15"/>
  <c r="C13" i="15"/>
  <c r="C5" i="15"/>
  <c r="E10" i="15"/>
  <c r="C14" i="15"/>
  <c r="C10" i="15"/>
  <c r="E2" i="15"/>
  <c r="E11" i="15"/>
  <c r="E7" i="15"/>
  <c r="K4" i="16" l="1"/>
  <c r="K8" i="16"/>
  <c r="K12" i="16"/>
  <c r="I16" i="16"/>
  <c r="J16" i="16" s="1"/>
  <c r="J15" i="16"/>
  <c r="J6" i="16"/>
  <c r="J8" i="16"/>
  <c r="J9" i="16"/>
  <c r="J4" i="16"/>
  <c r="J7" i="16"/>
  <c r="J14" i="16"/>
  <c r="J13" i="16"/>
  <c r="J5" i="16"/>
  <c r="J3" i="16"/>
  <c r="J2" i="16"/>
  <c r="J10" i="16"/>
  <c r="J12" i="16"/>
  <c r="J11" i="16"/>
  <c r="E15" i="16"/>
  <c r="E15" i="15"/>
  <c r="C15" i="15"/>
  <c r="F13" i="16" l="1"/>
  <c r="K15" i="16"/>
  <c r="E16" i="16"/>
  <c r="F16" i="16" s="1"/>
  <c r="F9" i="16"/>
  <c r="F5" i="16"/>
  <c r="F4" i="16"/>
  <c r="F12" i="16"/>
  <c r="F14" i="16"/>
  <c r="F7" i="16"/>
  <c r="F6" i="16"/>
  <c r="F3" i="16"/>
  <c r="F2" i="16"/>
  <c r="F10" i="16"/>
  <c r="F11" i="16"/>
  <c r="F8" i="16"/>
  <c r="F15" i="16" l="1"/>
</calcChain>
</file>

<file path=xl/sharedStrings.xml><?xml version="1.0" encoding="utf-8"?>
<sst xmlns="http://schemas.openxmlformats.org/spreadsheetml/2006/main" count="826" uniqueCount="718">
  <si>
    <t>Fahrzeugzulassungen (FZ)</t>
  </si>
  <si>
    <t>Inhaltsverzeichnis</t>
  </si>
  <si>
    <t>Tabellenblatt</t>
  </si>
  <si>
    <t>Tabellenüberschrift</t>
  </si>
  <si>
    <t>Methodische Erläuterungen zu Statistiken über Fahrzeugzulassungen können auf der KBA-Internetseite abgerufen werden</t>
  </si>
  <si>
    <t>Zeichenerklärung</t>
  </si>
  <si>
    <t>mehr als nichts, aber weniger als die Hälfte der kleinsten verwendeten Einheit</t>
  </si>
  <si>
    <t>-</t>
  </si>
  <si>
    <t>nichts vorhanden oder keine Veränderung</t>
  </si>
  <si>
    <t>.</t>
  </si>
  <si>
    <t>Zahlenwert unbekannt oder geheim zu halten</t>
  </si>
  <si>
    <t>/</t>
  </si>
  <si>
    <t>Wert ist nicht sicher genug</t>
  </si>
  <si>
    <t>( )</t>
  </si>
  <si>
    <t>Aussagewert eingeschränkt</t>
  </si>
  <si>
    <t>X</t>
  </si>
  <si>
    <t>Aussage nicht sinnvoll oder Werte nicht vergleichbar</t>
  </si>
  <si>
    <t>r</t>
  </si>
  <si>
    <t>berichtigte Zahl</t>
  </si>
  <si>
    <t>p</t>
  </si>
  <si>
    <t>vorläufige Zahl</t>
  </si>
  <si>
    <t>__ oder |</t>
  </si>
  <si>
    <t>grundsätzliche Änderung innerhalb einer Reihung, die den zeitlichen Vergleich beeinträchtigt</t>
  </si>
  <si>
    <t>Aufgrund von Rundungen können die Gesamtwerte von der Summe der einzelnen Werte abweichen.</t>
  </si>
  <si>
    <t>zurück zum Inhaltsverzeichnis</t>
  </si>
  <si>
    <t>© Kraftfahrt-Bundesamt, Flensburg</t>
  </si>
  <si>
    <t>Impressum</t>
  </si>
  <si>
    <t>Produktlinie:</t>
  </si>
  <si>
    <t>Titel:</t>
  </si>
  <si>
    <t>Berichtszeitraum/Zeitpunkt:</t>
  </si>
  <si>
    <t>Periodizität:</t>
  </si>
  <si>
    <t>Herausgeber:</t>
  </si>
  <si>
    <t>Kraftfahrt-Bundesamt</t>
  </si>
  <si>
    <t>24932 Flensburg</t>
  </si>
  <si>
    <t>Bildquelle:</t>
  </si>
  <si>
    <t>Fachliche Auskünfte und Beratung:</t>
  </si>
  <si>
    <t>Kraftfahrt-Bundesamt - Statistik</t>
  </si>
  <si>
    <t>E-Mail:</t>
  </si>
  <si>
    <t>Telefon:</t>
  </si>
  <si>
    <t>Internet:</t>
  </si>
  <si>
    <t>www.kba.de</t>
  </si>
  <si>
    <t>Nutzungsbedingungen:</t>
  </si>
  <si>
    <t>© Kraftfahrt-Bundesamt - Flensburg</t>
  </si>
  <si>
    <t>Datenlizenz Deutschland - Namensnennung - Version 2.0</t>
  </si>
  <si>
    <t>1. Januar 2020</t>
  </si>
  <si>
    <t>Fahrzeugstatistik_FZ@kba.de</t>
  </si>
  <si>
    <t>0461 316-1133</t>
  </si>
  <si>
    <t>Das Glossar mit Begriffserklärungen kann auf der KBA-Internetseite abgerufen werden.</t>
  </si>
  <si>
    <t>Nikola Bilic/www.shutterstock.com
www.shutterstock.com</t>
  </si>
  <si>
    <t>Bestand an Personenkraftwagen nach Segmenten und Modellreihen</t>
  </si>
  <si>
    <t>Bestand an Personenkraftwagen nach</t>
  </si>
  <si>
    <t>FZ 12</t>
  </si>
  <si>
    <t>Jährlich</t>
  </si>
  <si>
    <t>Veränderung gegenüber 
1. Januar 2019 in %</t>
  </si>
  <si>
    <t>Anzahl</t>
  </si>
  <si>
    <t>Anteil in %</t>
  </si>
  <si>
    <t>MINIS</t>
  </si>
  <si>
    <t>AUSTIN MINI</t>
  </si>
  <si>
    <t>CHEVROLET MATIZ</t>
  </si>
  <si>
    <t>CHEVROLET SPARK</t>
  </si>
  <si>
    <t>CITROEN C-ZERO</t>
  </si>
  <si>
    <t>CITROEN C1</t>
  </si>
  <si>
    <t>DAIHATSU CUORE</t>
  </si>
  <si>
    <t>DAIHATSU MOVE</t>
  </si>
  <si>
    <t>DAIHATSU TREVIS</t>
  </si>
  <si>
    <t>FIAT CINQUECENTO</t>
  </si>
  <si>
    <t>FIAT PANDA</t>
  </si>
  <si>
    <t>FIAT SEICENTO</t>
  </si>
  <si>
    <t>FIAT 500</t>
  </si>
  <si>
    <t>FORD KA</t>
  </si>
  <si>
    <t>HYUNDAI ATOS</t>
  </si>
  <si>
    <t>HYUNDAI I 10</t>
  </si>
  <si>
    <t>KIA PICANTO</t>
  </si>
  <si>
    <t>LANCIA YPSILON</t>
  </si>
  <si>
    <t>MITSUBISHI I-MIEV</t>
  </si>
  <si>
    <t>NISSAN PIXO</t>
  </si>
  <si>
    <t>OPEL ADAM</t>
  </si>
  <si>
    <t>OPEL AGILA</t>
  </si>
  <si>
    <t>OPEL KARL</t>
  </si>
  <si>
    <t>PEUGEOT ION</t>
  </si>
  <si>
    <t>PEUGEOT 106</t>
  </si>
  <si>
    <t>PEUGEOT 107</t>
  </si>
  <si>
    <t>PEUGEOT 108</t>
  </si>
  <si>
    <t>RENAULT TWINGO</t>
  </si>
  <si>
    <t>SEAT AROSA</t>
  </si>
  <si>
    <t>SEAT MARBELLA</t>
  </si>
  <si>
    <t>SEAT MII</t>
  </si>
  <si>
    <t>SKODA CITIGO</t>
  </si>
  <si>
    <t>SMART FORTWO</t>
  </si>
  <si>
    <t>SUZUKI ALTO</t>
  </si>
  <si>
    <t>SUZUKI CELERIO</t>
  </si>
  <si>
    <t>SUZUKI SPLASH</t>
  </si>
  <si>
    <t>SUZUKI WAGON R</t>
  </si>
  <si>
    <t>TOYOTA AYGO</t>
  </si>
  <si>
    <t>TOYOTA IQ</t>
  </si>
  <si>
    <t>VW FOX</t>
  </si>
  <si>
    <t>VW LUPO</t>
  </si>
  <si>
    <t>VW UP</t>
  </si>
  <si>
    <t>SONSTIGE</t>
  </si>
  <si>
    <t>KLEINWAGEN</t>
  </si>
  <si>
    <t>ALFA ROMEO ALFA MITO</t>
  </si>
  <si>
    <t>AUDI A1, S1</t>
  </si>
  <si>
    <t>AUDI A2</t>
  </si>
  <si>
    <t>BMW I3</t>
  </si>
  <si>
    <t>CHEVROLET AVEO</t>
  </si>
  <si>
    <t>CHEVROLET KALOS</t>
  </si>
  <si>
    <t>CHEVROLET LANOS</t>
  </si>
  <si>
    <t>CITROEN AX</t>
  </si>
  <si>
    <t>CITROEN C2</t>
  </si>
  <si>
    <t>CITROEN C3</t>
  </si>
  <si>
    <t>CITROEN SAXO</t>
  </si>
  <si>
    <t>DAIHATSU CHARADE</t>
  </si>
  <si>
    <t>DAIHATSU COPEN</t>
  </si>
  <si>
    <t>DAIHATSU MATERIA</t>
  </si>
  <si>
    <t>DAIHATSU SIRION</t>
  </si>
  <si>
    <t>DAIHATSU YRV</t>
  </si>
  <si>
    <t>DS DS3</t>
  </si>
  <si>
    <t>FIAT PUNTO</t>
  </si>
  <si>
    <t>FORD FIESTA</t>
  </si>
  <si>
    <t>FORD FUSION</t>
  </si>
  <si>
    <t>FORD PUMA</t>
  </si>
  <si>
    <t>HONDA JAZZ</t>
  </si>
  <si>
    <t>HONDA LOGO</t>
  </si>
  <si>
    <t>HYUNDAI GETZ</t>
  </si>
  <si>
    <t>HYUNDAI I 20</t>
  </si>
  <si>
    <t>KIA RIO</t>
  </si>
  <si>
    <t>LANCIA Y10</t>
  </si>
  <si>
    <t>MAZDA DEMIO</t>
  </si>
  <si>
    <t>MAZDA MX-3</t>
  </si>
  <si>
    <t>MAZDA 2</t>
  </si>
  <si>
    <t>MAZDA 121</t>
  </si>
  <si>
    <t>MG ROVER 25, MG ZR</t>
  </si>
  <si>
    <t>MINI MINI</t>
  </si>
  <si>
    <t>MITSUBISHI COLT</t>
  </si>
  <si>
    <t>MITSUBISHI MIRAGE, SPACE STAR</t>
  </si>
  <si>
    <t>NISSAN JUKE</t>
  </si>
  <si>
    <t>NISSAN MICRA</t>
  </si>
  <si>
    <t>OPEL CORSA</t>
  </si>
  <si>
    <t>OPEL TIGRA</t>
  </si>
  <si>
    <t>PEUGEOT 205</t>
  </si>
  <si>
    <t>PEUGEOT 206</t>
  </si>
  <si>
    <t>PEUGEOT 207</t>
  </si>
  <si>
    <t>PEUGEOT 208</t>
  </si>
  <si>
    <t>RENAULT CLIO</t>
  </si>
  <si>
    <t>RENAULT WIND</t>
  </si>
  <si>
    <t>RENAULT ZOE</t>
  </si>
  <si>
    <t>SEAT CORDOBA</t>
  </si>
  <si>
    <t>SEAT IBIZA</t>
  </si>
  <si>
    <t>SKODA FABIA</t>
  </si>
  <si>
    <t>SKODA FELICIA</t>
  </si>
  <si>
    <t>SMART FORFOUR</t>
  </si>
  <si>
    <t>SMART ROADSTER</t>
  </si>
  <si>
    <t>SUBARU JUSTY</t>
  </si>
  <si>
    <t>SUZUKI BALENO</t>
  </si>
  <si>
    <t>SUZUKI IGNIS</t>
  </si>
  <si>
    <t>SUZUKI SWIFT</t>
  </si>
  <si>
    <t>SUZUKI SX4 CLASSIC</t>
  </si>
  <si>
    <t>TOYOTA STARLET</t>
  </si>
  <si>
    <t>TOYOTA YARIS</t>
  </si>
  <si>
    <t>TOYOTA YARIS VERSO</t>
  </si>
  <si>
    <t>VW POLO</t>
  </si>
  <si>
    <t>KOMPAKTKLASSE</t>
  </si>
  <si>
    <t>ALFA ROMEO ALFA GIULIETTA</t>
  </si>
  <si>
    <t>ALFA ROMEO ALFA GT</t>
  </si>
  <si>
    <t>ALFA ROMEO ALFA 147</t>
  </si>
  <si>
    <t>AUDI A3, S3, RS3</t>
  </si>
  <si>
    <t>BMW 1ER</t>
  </si>
  <si>
    <t>BMW 2ER</t>
  </si>
  <si>
    <t>CHEVROLET CRUZE</t>
  </si>
  <si>
    <t>CHEVROLET LACETTI</t>
  </si>
  <si>
    <t>CHEVROLET NUBIRA</t>
  </si>
  <si>
    <t>CHRYSLER NEON</t>
  </si>
  <si>
    <t>CITROEN C-ELYSEE</t>
  </si>
  <si>
    <t>CITROEN C4</t>
  </si>
  <si>
    <t>CITROEN XSARA</t>
  </si>
  <si>
    <t>CITROEN ZX</t>
  </si>
  <si>
    <t>DACIA LOGAN</t>
  </si>
  <si>
    <t>DACIA SANDERO</t>
  </si>
  <si>
    <t>DODGE CALIBER</t>
  </si>
  <si>
    <t>DS DS4</t>
  </si>
  <si>
    <t>FIAT BARCHETTA</t>
  </si>
  <si>
    <t>FIAT BRAVA</t>
  </si>
  <si>
    <t>FIAT BRAVO</t>
  </si>
  <si>
    <t>FIAT PALIO WEEKEND</t>
  </si>
  <si>
    <t>FIAT STILO</t>
  </si>
  <si>
    <t>FIAT TIPO</t>
  </si>
  <si>
    <t>FIAT 124 SPIDER</t>
  </si>
  <si>
    <t>FORD ESCORT</t>
  </si>
  <si>
    <t>FORD FOCUS</t>
  </si>
  <si>
    <t>HONDA CIVIC</t>
  </si>
  <si>
    <t>HONDA INSIGHT</t>
  </si>
  <si>
    <t>HYUNDAI ACCENT</t>
  </si>
  <si>
    <t>HYUNDAI I 30</t>
  </si>
  <si>
    <t>HYUNDAI IONIQ</t>
  </si>
  <si>
    <t>HYUNDAI LANTRA</t>
  </si>
  <si>
    <t>INFINITI Q30</t>
  </si>
  <si>
    <t>KIA CEED</t>
  </si>
  <si>
    <t>KIA CERATO</t>
  </si>
  <si>
    <t>KIA SHUMA</t>
  </si>
  <si>
    <t>LADA GRANTA</t>
  </si>
  <si>
    <t>LADA VESTA</t>
  </si>
  <si>
    <t>LANCIA DELTA</t>
  </si>
  <si>
    <t>LEXUS CT</t>
  </si>
  <si>
    <t>MAZDA MX-5</t>
  </si>
  <si>
    <t>MAZDA 3</t>
  </si>
  <si>
    <t>MAZDA 323</t>
  </si>
  <si>
    <t>MERCEDES A-KLASSE</t>
  </si>
  <si>
    <t>MG ROVER MGF, MG TF</t>
  </si>
  <si>
    <t>MG ROVER 45, MG ZS</t>
  </si>
  <si>
    <t>MITSUBISHI LANCER</t>
  </si>
  <si>
    <t>MITSUBISHI SPACE STAR</t>
  </si>
  <si>
    <t>NISSAN ALMERA</t>
  </si>
  <si>
    <t>NISSAN LEAF</t>
  </si>
  <si>
    <t>NISSAN PULSAR</t>
  </si>
  <si>
    <t>NISSAN SUNNY</t>
  </si>
  <si>
    <t>NISSAN TIIDA</t>
  </si>
  <si>
    <t>OPEL AMPERA</t>
  </si>
  <si>
    <t>OPEL ASTRA</t>
  </si>
  <si>
    <t>OPEL KADETT</t>
  </si>
  <si>
    <t>PEUGEOT 306</t>
  </si>
  <si>
    <t>PEUGEOT 307</t>
  </si>
  <si>
    <t>PEUGEOT 308</t>
  </si>
  <si>
    <t>RENAULT FLUENCE</t>
  </si>
  <si>
    <t>RENAULT MEGANE</t>
  </si>
  <si>
    <t>RENAULT R19</t>
  </si>
  <si>
    <t>SEAT LEON</t>
  </si>
  <si>
    <t>SEAT TOLEDO</t>
  </si>
  <si>
    <t>SKODA OCTAVIA</t>
  </si>
  <si>
    <t>SKODA RAPID</t>
  </si>
  <si>
    <t>SKODA SCALA</t>
  </si>
  <si>
    <t>SUBARU IMPREZA</t>
  </si>
  <si>
    <t>SUZUKI LIANA</t>
  </si>
  <si>
    <t>TOYOTA AURIS</t>
  </si>
  <si>
    <t>TOYOTA COROLLA</t>
  </si>
  <si>
    <t>TOYOTA PASEO</t>
  </si>
  <si>
    <t>TOYOTA PRIUS</t>
  </si>
  <si>
    <t>VOLVO C30</t>
  </si>
  <si>
    <t>VW BEETLE</t>
  </si>
  <si>
    <t>VW EOS</t>
  </si>
  <si>
    <t>VW GOLF</t>
  </si>
  <si>
    <t>VW JETTA</t>
  </si>
  <si>
    <t>MITTELKLASSE</t>
  </si>
  <si>
    <t>ALFA ROMEO ALFA BRERA</t>
  </si>
  <si>
    <t>ALFA ROMEO ALFA 156</t>
  </si>
  <si>
    <t>ALFA ROMEO ALFA 159</t>
  </si>
  <si>
    <t>ALFA ROMEO GIULIA</t>
  </si>
  <si>
    <t>AUDI A4, S4, RS4</t>
  </si>
  <si>
    <t>AUDI A5, S5, RS5</t>
  </si>
  <si>
    <t>BMW ALPINA B3</t>
  </si>
  <si>
    <t>BMW ALPINA D3</t>
  </si>
  <si>
    <t>BMW 3ER</t>
  </si>
  <si>
    <t>BMW 4ER</t>
  </si>
  <si>
    <t>CHEVROLET EPICA</t>
  </si>
  <si>
    <t>CHRYSLER SEBRING</t>
  </si>
  <si>
    <t>CHRYSLER STRATUS</t>
  </si>
  <si>
    <t>CITROEN C5</t>
  </si>
  <si>
    <t>CITROEN XANTIA</t>
  </si>
  <si>
    <t>DS DS5</t>
  </si>
  <si>
    <t>FIAT COUPE</t>
  </si>
  <si>
    <t>FIAT CROMA</t>
  </si>
  <si>
    <t>FIAT LINEA</t>
  </si>
  <si>
    <t>FIAT MAREA</t>
  </si>
  <si>
    <t>FORD COUGAR</t>
  </si>
  <si>
    <t>FORD MONDEO</t>
  </si>
  <si>
    <t>FORD PROBE</t>
  </si>
  <si>
    <t>HONDA ACCORD</t>
  </si>
  <si>
    <t>HONDA PRELUDE</t>
  </si>
  <si>
    <t>HYUNDAI COUPE</t>
  </si>
  <si>
    <t>HYUNDAI ELANTRA</t>
  </si>
  <si>
    <t>HYUNDAI I 40</t>
  </si>
  <si>
    <t>HYUNDAI SONATA</t>
  </si>
  <si>
    <t>JAGUAR X-TYPE</t>
  </si>
  <si>
    <t>JAGUAR XE</t>
  </si>
  <si>
    <t>KIA MAGENTIS</t>
  </si>
  <si>
    <t>KIA OPTIMA</t>
  </si>
  <si>
    <t>KIA STINGER</t>
  </si>
  <si>
    <t>LANCIA LYBRA</t>
  </si>
  <si>
    <t>LEXUS IS</t>
  </si>
  <si>
    <t>MAZDA RX-8</t>
  </si>
  <si>
    <t>MAZDA 6</t>
  </si>
  <si>
    <t>MAZDA 626</t>
  </si>
  <si>
    <t>MERCEDES C-KLASSE</t>
  </si>
  <si>
    <t>MERCEDES CLA-KLASSE</t>
  </si>
  <si>
    <t>MERCEDES 190</t>
  </si>
  <si>
    <t>MG ROVER 75, MG ZT</t>
  </si>
  <si>
    <t>MITSUBISHI CARISMA</t>
  </si>
  <si>
    <t>MITSUBISHI ECLIPSE</t>
  </si>
  <si>
    <t>MITSUBISHI GALANT</t>
  </si>
  <si>
    <t>NISSAN PRIMERA</t>
  </si>
  <si>
    <t>OPEL CALIBRA</t>
  </si>
  <si>
    <t>OPEL CASCADA</t>
  </si>
  <si>
    <t>OPEL INSIGNIA</t>
  </si>
  <si>
    <t>OPEL SIGNUM</t>
  </si>
  <si>
    <t>OPEL VECTRA</t>
  </si>
  <si>
    <t>PEUGEOT 406</t>
  </si>
  <si>
    <t>PEUGEOT 407</t>
  </si>
  <si>
    <t>PEUGEOT 508</t>
  </si>
  <si>
    <t>RENAULT LAGUNA</t>
  </si>
  <si>
    <t>RENAULT TALISMAN</t>
  </si>
  <si>
    <t>SAAB 9-3</t>
  </si>
  <si>
    <t>SEAT EXEO</t>
  </si>
  <si>
    <t>SKODA SUPERB</t>
  </si>
  <si>
    <t>SUBARU LEGACY</t>
  </si>
  <si>
    <t>SUBARU LEVORG</t>
  </si>
  <si>
    <t>SUZUKI KIZASHI</t>
  </si>
  <si>
    <t>TESLA MODEL 3</t>
  </si>
  <si>
    <t>TOYOTA AVENSIS</t>
  </si>
  <si>
    <t>TOYOTA CARINA</t>
  </si>
  <si>
    <t>TOYOTA CELICA</t>
  </si>
  <si>
    <t>VOLVO V50</t>
  </si>
  <si>
    <t>VOLVO 40</t>
  </si>
  <si>
    <t>VOLVO 60</t>
  </si>
  <si>
    <t>VW ARTEON</t>
  </si>
  <si>
    <t>VW CORRADO</t>
  </si>
  <si>
    <t>VW PASSAT</t>
  </si>
  <si>
    <t>VW SCIROCCO</t>
  </si>
  <si>
    <t>OBERE MITTELKLASSE</t>
  </si>
  <si>
    <t>ALFA ROMEO ALFA 166</t>
  </si>
  <si>
    <t>AUDI A6, S6, RS6</t>
  </si>
  <si>
    <t>BMW 5ER</t>
  </si>
  <si>
    <t>CHRYSLER 300C</t>
  </si>
  <si>
    <t>CITROEN C6</t>
  </si>
  <si>
    <t>CITROEN XM</t>
  </si>
  <si>
    <t>FORD SCORPIO</t>
  </si>
  <si>
    <t>JAGUAR S-TYPE</t>
  </si>
  <si>
    <t>JAGUAR XF</t>
  </si>
  <si>
    <t>LEXUS GS</t>
  </si>
  <si>
    <t>MERCEDES E-KLASSE</t>
  </si>
  <si>
    <t>NISSAN MAXIMA</t>
  </si>
  <si>
    <t>OPEL OMEGA</t>
  </si>
  <si>
    <t>PEUGEOT 607</t>
  </si>
  <si>
    <t>RENAULT VEL SATIS</t>
  </si>
  <si>
    <t>SAAB 9-5</t>
  </si>
  <si>
    <t>SAAB 9000</t>
  </si>
  <si>
    <t>SUBARU OUTBACK</t>
  </si>
  <si>
    <t>TOYOTA CAMRY</t>
  </si>
  <si>
    <t>VOLVO 70</t>
  </si>
  <si>
    <t>VOLVO 80</t>
  </si>
  <si>
    <t>VOLVO 90</t>
  </si>
  <si>
    <t>OBERKLASSE</t>
  </si>
  <si>
    <t>AUDI A7, S7, RS7</t>
  </si>
  <si>
    <t>AUDI A8, S8</t>
  </si>
  <si>
    <t>BENTLEY CONTINENTAL</t>
  </si>
  <si>
    <t>BMW 6ER</t>
  </si>
  <si>
    <t>BMW 7ER</t>
  </si>
  <si>
    <t>BMW 8ER</t>
  </si>
  <si>
    <t>JAGUAR XJ</t>
  </si>
  <si>
    <t>LEXUS LS</t>
  </si>
  <si>
    <t>MASERATI GHIBLI</t>
  </si>
  <si>
    <t>MASERATI QUATTROPORTE</t>
  </si>
  <si>
    <t>MERCEDES CL-KLASSE</t>
  </si>
  <si>
    <t>MERCEDES CLS</t>
  </si>
  <si>
    <t>MERCEDES S-KLASSE</t>
  </si>
  <si>
    <t>PORSCHE PANAMERA</t>
  </si>
  <si>
    <t>TESLA MODEL S</t>
  </si>
  <si>
    <t>VW PHAETON</t>
  </si>
  <si>
    <t>SUVs</t>
  </si>
  <si>
    <t>ALFA ROMEO STELVIO</t>
  </si>
  <si>
    <t>AUDI E-TRON</t>
  </si>
  <si>
    <t>AUDI Q2</t>
  </si>
  <si>
    <t>BMW X1</t>
  </si>
  <si>
    <t>BMW X2</t>
  </si>
  <si>
    <t>CHEVROLET CAPTIVA</t>
  </si>
  <si>
    <t>CHEVROLET TRAX</t>
  </si>
  <si>
    <t>CITROEN C-CROSSER</t>
  </si>
  <si>
    <t>CITROEN C4 CACTUS</t>
  </si>
  <si>
    <t>DACIA DUSTER</t>
  </si>
  <si>
    <t>DAIHATSU TERIOS</t>
  </si>
  <si>
    <t>DS DS7 CROSSBACK</t>
  </si>
  <si>
    <t>FIAT SEDICI</t>
  </si>
  <si>
    <t>FORD ECOSPORT</t>
  </si>
  <si>
    <t>FORD EDGE</t>
  </si>
  <si>
    <t>FORD EXPLORER</t>
  </si>
  <si>
    <t>FORD KUGA</t>
  </si>
  <si>
    <t>HONDA CR-V</t>
  </si>
  <si>
    <t>HONDA HR-V</t>
  </si>
  <si>
    <t>HYUNDAI IX 35</t>
  </si>
  <si>
    <t>HYUNDAI IX 55</t>
  </si>
  <si>
    <t>HYUNDAI KONA</t>
  </si>
  <si>
    <t>HYUNDAI TUCSON</t>
  </si>
  <si>
    <t>INFINITI FX, QX70</t>
  </si>
  <si>
    <t>KIA NIRO</t>
  </si>
  <si>
    <t>KIA SPORTAGE</t>
  </si>
  <si>
    <t>KIA STONIC</t>
  </si>
  <si>
    <t>LADA NIVA</t>
  </si>
  <si>
    <t>LEXUS NX</t>
  </si>
  <si>
    <t>LEXUS RX</t>
  </si>
  <si>
    <t>LEXUS UX</t>
  </si>
  <si>
    <t>MASERATI LEVANTE</t>
  </si>
  <si>
    <t>MAZDA CX-3</t>
  </si>
  <si>
    <t>MAZDA CX-5</t>
  </si>
  <si>
    <t>MAZDA CX-7</t>
  </si>
  <si>
    <t>MAZDA CX-30</t>
  </si>
  <si>
    <t>MAZDA TRIBUTE</t>
  </si>
  <si>
    <t>MERCEDES GLA</t>
  </si>
  <si>
    <t>MERCEDES GLK, GLC</t>
  </si>
  <si>
    <t>MERCEDES R-KLASSE</t>
  </si>
  <si>
    <t>MITSUBISHI ASX</t>
  </si>
  <si>
    <t>MITSUBISHI ECLIPSE CROSS</t>
  </si>
  <si>
    <t>MITSUBISHI OUTLANDER</t>
  </si>
  <si>
    <t>MITSUBISHI PAJERO SPORT</t>
  </si>
  <si>
    <t>NISSAN MURANO</t>
  </si>
  <si>
    <t>NISSAN QASHQAI</t>
  </si>
  <si>
    <t>OPEL ANTARA</t>
  </si>
  <si>
    <t>OPEL CROSSLAND X</t>
  </si>
  <si>
    <t>OPEL GRANDLAND X</t>
  </si>
  <si>
    <t>OPEL MOKKA</t>
  </si>
  <si>
    <t>PEUGEOT 2008</t>
  </si>
  <si>
    <t>PEUGEOT 4007</t>
  </si>
  <si>
    <t>PEUGEOT 4008</t>
  </si>
  <si>
    <t>RENAULT CAPTUR</t>
  </si>
  <si>
    <t>RENAULT KADJAR</t>
  </si>
  <si>
    <t>RENAULT KOLEOS</t>
  </si>
  <si>
    <t>SEAT ARONA</t>
  </si>
  <si>
    <t>SEAT ATECA</t>
  </si>
  <si>
    <t>SEAT TARRACO</t>
  </si>
  <si>
    <t>SKODA KAMIQ</t>
  </si>
  <si>
    <t>SKODA KAROQ</t>
  </si>
  <si>
    <t>SKODA YETI</t>
  </si>
  <si>
    <t>SSANGYONG KORANDO</t>
  </si>
  <si>
    <t>SSANGYONG TIVOLI</t>
  </si>
  <si>
    <t>SUBARU XV</t>
  </si>
  <si>
    <t>SUZUKI SAMURAI</t>
  </si>
  <si>
    <t>SUZUKI SX4</t>
  </si>
  <si>
    <t>SUZUKI VITARA</t>
  </si>
  <si>
    <t>TESLA MODEL X</t>
  </si>
  <si>
    <t>TOYOTA C-HR</t>
  </si>
  <si>
    <t>TOYOTA RAV 4</t>
  </si>
  <si>
    <t>VOLVO XC70</t>
  </si>
  <si>
    <t>VW T-CROSS</t>
  </si>
  <si>
    <t>VW T-ROC</t>
  </si>
  <si>
    <t>GELÄNDEWAGEN</t>
  </si>
  <si>
    <t>AUDI Q3</t>
  </si>
  <si>
    <t>AUDI Q5</t>
  </si>
  <si>
    <t>AUDI Q7</t>
  </si>
  <si>
    <t>AUDI Q8</t>
  </si>
  <si>
    <t>BMW X3</t>
  </si>
  <si>
    <t>BMW X4</t>
  </si>
  <si>
    <t>BMW X5</t>
  </si>
  <si>
    <t>BMW X6</t>
  </si>
  <si>
    <t>BMW X7</t>
  </si>
  <si>
    <t>CADILLAC ESCALADE</t>
  </si>
  <si>
    <t>DAIHATSU FEROZA</t>
  </si>
  <si>
    <t>DODGE NITRO</t>
  </si>
  <si>
    <t>FORD MAVERICK</t>
  </si>
  <si>
    <t>HUMMER H2</t>
  </si>
  <si>
    <t>HYUNDAI SANTA FE</t>
  </si>
  <si>
    <t>HYUNDAI TERRACAN</t>
  </si>
  <si>
    <t>JAGUAR E-PACE</t>
  </si>
  <si>
    <t>JAGUAR F-PACE</t>
  </si>
  <si>
    <t>JEEP CHEROKEE</t>
  </si>
  <si>
    <t>JEEP COMMANDER</t>
  </si>
  <si>
    <t>JEEP COMPASS</t>
  </si>
  <si>
    <t>JEEP GRAND CHEROKEE</t>
  </si>
  <si>
    <t>JEEP PATRIOT</t>
  </si>
  <si>
    <t>JEEP RENEGADE</t>
  </si>
  <si>
    <t>JEEP WRANGLER</t>
  </si>
  <si>
    <t>KIA SORENTO</t>
  </si>
  <si>
    <t>LAND ROVER DEFENDER</t>
  </si>
  <si>
    <t>LAND ROVER DISCOVERY</t>
  </si>
  <si>
    <t>LAND ROVER DISCOVERY SPORT</t>
  </si>
  <si>
    <t>LAND ROVER FREELANDER</t>
  </si>
  <si>
    <t>LAND ROVER RANGE ROVER</t>
  </si>
  <si>
    <t>LAND ROVER RANGE ROVER EVOQUE</t>
  </si>
  <si>
    <t>LAND ROVER RANGE ROVER SPORT</t>
  </si>
  <si>
    <t>LAND ROVER RANGE ROVER VELAR</t>
  </si>
  <si>
    <t>MERCEDES G-KLASSE</t>
  </si>
  <si>
    <t>MERCEDES GL-KLASSE, GLS</t>
  </si>
  <si>
    <t>MERCEDES ML-KLASSE, GLE</t>
  </si>
  <si>
    <t>MITSUBISHI HDPIC GALLOPER</t>
  </si>
  <si>
    <t>MITSUBISHI L200</t>
  </si>
  <si>
    <t>MITSUBISHI PAJERO</t>
  </si>
  <si>
    <t>MITSUBISHI PAJERO PININ</t>
  </si>
  <si>
    <t>NISSAN PATHFINDER</t>
  </si>
  <si>
    <t>NISSAN PATROL</t>
  </si>
  <si>
    <t>NISSAN TERRANO II</t>
  </si>
  <si>
    <t>NISSAN X-TRAIL</t>
  </si>
  <si>
    <t>OPEL FRONTERA</t>
  </si>
  <si>
    <t>PORSCHE CAYENNE</t>
  </si>
  <si>
    <t>PORSCHE MACAN</t>
  </si>
  <si>
    <t>SKODA KODIAQ</t>
  </si>
  <si>
    <t>SSANGYONG REXTON</t>
  </si>
  <si>
    <t>SUBARU FORESTER</t>
  </si>
  <si>
    <t>SUZUKI GRAND VITARA</t>
  </si>
  <si>
    <t>SUZUKI JIMNY</t>
  </si>
  <si>
    <t>TOYOTA LANDCRUISER</t>
  </si>
  <si>
    <t>VOLVO XC40</t>
  </si>
  <si>
    <t>VOLVO XC60</t>
  </si>
  <si>
    <t>VOLVO XC90</t>
  </si>
  <si>
    <t>VW TIGUAN</t>
  </si>
  <si>
    <t>VW TOUAREG</t>
  </si>
  <si>
    <t>SPORTWAGEN</t>
  </si>
  <si>
    <t>ALFA ROMEO ALFA SPIDER</t>
  </si>
  <si>
    <t>ASTON MARTIN V8</t>
  </si>
  <si>
    <t>AUDI R8</t>
  </si>
  <si>
    <t>AUDI TT</t>
  </si>
  <si>
    <t>BMW I8</t>
  </si>
  <si>
    <t>BMW Z1</t>
  </si>
  <si>
    <t>BMW Z3</t>
  </si>
  <si>
    <t>BMW Z4</t>
  </si>
  <si>
    <t>BMW Z8</t>
  </si>
  <si>
    <t>CHEVROLET CAMARO</t>
  </si>
  <si>
    <t>CHEVROLET CORVETTE</t>
  </si>
  <si>
    <t>CHRYSLER CROSSFIRE</t>
  </si>
  <si>
    <t>FERRARI F 430</t>
  </si>
  <si>
    <t>FERRARI 458</t>
  </si>
  <si>
    <t>FERRARI 488</t>
  </si>
  <si>
    <t>FORD MUSTANG</t>
  </si>
  <si>
    <t>HONDA CR-Z</t>
  </si>
  <si>
    <t>HONDA S2000</t>
  </si>
  <si>
    <t>HYUNDAI VELOSTER</t>
  </si>
  <si>
    <t>JAGUAR F-TYPE</t>
  </si>
  <si>
    <t>JAGUAR XK</t>
  </si>
  <si>
    <t>LAMBORGHINI AVENTADOR</t>
  </si>
  <si>
    <t>LOTUS ELISE</t>
  </si>
  <si>
    <t>MASERATI GRANTURISMO</t>
  </si>
  <si>
    <t>MERCEDES AMG GT</t>
  </si>
  <si>
    <t>MERCEDES CLK</t>
  </si>
  <si>
    <t>MERCEDES E-KLASSE COUPE</t>
  </si>
  <si>
    <t>MERCEDES SL</t>
  </si>
  <si>
    <t>MERCEDES SLK, SLC</t>
  </si>
  <si>
    <t>MERCEDES SLS AMG</t>
  </si>
  <si>
    <t>MORGAN 4/4</t>
  </si>
  <si>
    <t>NISSAN 350Z</t>
  </si>
  <si>
    <t>NISSAN 370Z</t>
  </si>
  <si>
    <t>OPEL GT</t>
  </si>
  <si>
    <t>OPEL SPEEDSTER</t>
  </si>
  <si>
    <t>PEUGEOT RCZ</t>
  </si>
  <si>
    <t>PORSCHE BOXSTER</t>
  </si>
  <si>
    <t>PORSCHE CAYMAN</t>
  </si>
  <si>
    <t>PORSCHE 911</t>
  </si>
  <si>
    <t>PORSCHE 928</t>
  </si>
  <si>
    <t>PORSCHE 968</t>
  </si>
  <si>
    <t>TOYOTA GT 86</t>
  </si>
  <si>
    <t>TOYOTA MR-2</t>
  </si>
  <si>
    <t>MINI-VANS</t>
  </si>
  <si>
    <t>CHEVROLET REZZO</t>
  </si>
  <si>
    <t>CHRYSLER PT CRUISER</t>
  </si>
  <si>
    <t>DACIA LODGY</t>
  </si>
  <si>
    <t>FIAT IDEA</t>
  </si>
  <si>
    <t>FIAT MULTIPLA</t>
  </si>
  <si>
    <t>FORD B-MAX</t>
  </si>
  <si>
    <t>FORD C-MAX</t>
  </si>
  <si>
    <t>HONDA FR-V</t>
  </si>
  <si>
    <t>HYUNDAI IX 20</t>
  </si>
  <si>
    <t>HYUNDAI MATRIX</t>
  </si>
  <si>
    <t>KIA SOUL</t>
  </si>
  <si>
    <t>KIA VENGA</t>
  </si>
  <si>
    <t>LANCIA MUSA</t>
  </si>
  <si>
    <t>MAZDA PREMACY</t>
  </si>
  <si>
    <t>MERCEDES B-KLASSE</t>
  </si>
  <si>
    <t>MERCEDES VANEO</t>
  </si>
  <si>
    <t>MITSUBISHI SPACE RUNNER</t>
  </si>
  <si>
    <t>NISSAN ALMERA TINO</t>
  </si>
  <si>
    <t>NISSAN CUBE</t>
  </si>
  <si>
    <t>NISSAN NOTE</t>
  </si>
  <si>
    <t>OPEL MERIVA</t>
  </si>
  <si>
    <t>PEUGEOT 1007</t>
  </si>
  <si>
    <t>PEUGEOT 3008</t>
  </si>
  <si>
    <t>RENAULT MODUS</t>
  </si>
  <si>
    <t>RENAULT SCENIC</t>
  </si>
  <si>
    <t>SEAT ALTEA</t>
  </si>
  <si>
    <t>SKODA ROOMSTER</t>
  </si>
  <si>
    <t>SUBARU TREZIA</t>
  </si>
  <si>
    <t>TOYOTA URBAN CRUISER</t>
  </si>
  <si>
    <t>TOYOTA VERSO-S</t>
  </si>
  <si>
    <t>GROSSRAUM-VANS</t>
  </si>
  <si>
    <t>CHEVROLET ORLANDO</t>
  </si>
  <si>
    <t>CHRYSLER VOYAGER</t>
  </si>
  <si>
    <t>CITROEN C8</t>
  </si>
  <si>
    <t>CITROEN EVASION</t>
  </si>
  <si>
    <t>DODGE JOURNEY</t>
  </si>
  <si>
    <t>FIAT FREEMONT</t>
  </si>
  <si>
    <t>FIAT ULYSSE</t>
  </si>
  <si>
    <t>FORD GALAXY</t>
  </si>
  <si>
    <t>FORD GRAND C-MAX</t>
  </si>
  <si>
    <t>FORD S-MAX</t>
  </si>
  <si>
    <t>HONDA STREAM</t>
  </si>
  <si>
    <t>HYUNDAI TRAJET</t>
  </si>
  <si>
    <t>KIA CARENS</t>
  </si>
  <si>
    <t>KIA CARNIVAL</t>
  </si>
  <si>
    <t>LANCIA PHEDRA</t>
  </si>
  <si>
    <t>LANCIA VOYAGER</t>
  </si>
  <si>
    <t>MAZDA MPV</t>
  </si>
  <si>
    <t>MAZDA 5</t>
  </si>
  <si>
    <t>MERCEDES V-KLASSE</t>
  </si>
  <si>
    <t>MERCEDES VIANO</t>
  </si>
  <si>
    <t>MITSUBISHI GRANDIS</t>
  </si>
  <si>
    <t>MITSUBISHI SPACE WAGON</t>
  </si>
  <si>
    <t>OPEL SINTRA</t>
  </si>
  <si>
    <t>OPEL ZAFIRA</t>
  </si>
  <si>
    <t>PEUGEOT 806</t>
  </si>
  <si>
    <t>PEUGEOT 807</t>
  </si>
  <si>
    <t>PEUGEOT 5008</t>
  </si>
  <si>
    <t>RENAULT ESPACE</t>
  </si>
  <si>
    <t>SEAT ALHAMBRA</t>
  </si>
  <si>
    <t>TOYOTA AVENSIS VERSO</t>
  </si>
  <si>
    <t>TOYOTA COROLLA VERSO</t>
  </si>
  <si>
    <t>TOYOTA PICNIC</t>
  </si>
  <si>
    <t>TOYOTA PREVIA</t>
  </si>
  <si>
    <t>TOYOTA PRIUS PLUS</t>
  </si>
  <si>
    <t>TOYOTA VERSO</t>
  </si>
  <si>
    <t>VW SHARAN</t>
  </si>
  <si>
    <t>VW TOURAN</t>
  </si>
  <si>
    <t>UTILITIES</t>
  </si>
  <si>
    <t>CITROEN BERLINGO</t>
  </si>
  <si>
    <t>CITROEN JUMPER</t>
  </si>
  <si>
    <t>CITROEN JUMPY</t>
  </si>
  <si>
    <t>CITROEN NEMO</t>
  </si>
  <si>
    <t>DACIA DOKKER</t>
  </si>
  <si>
    <t>FIAT DOBLO</t>
  </si>
  <si>
    <t>FIAT DUCATO</t>
  </si>
  <si>
    <t>FIAT FIORINO</t>
  </si>
  <si>
    <t>FIAT SCUDO</t>
  </si>
  <si>
    <t>FIAT TALENTO</t>
  </si>
  <si>
    <t>FORD TRANSIT CONNECT</t>
  </si>
  <si>
    <t>FORD TRANSIT COURIER</t>
  </si>
  <si>
    <t>FORD TRANSIT, TOURNEO</t>
  </si>
  <si>
    <t>HYUNDAI H-1 STAREX</t>
  </si>
  <si>
    <t>MERCEDES CITAN</t>
  </si>
  <si>
    <t>MERCEDES SPRINTER</t>
  </si>
  <si>
    <t>MERCEDES VITO</t>
  </si>
  <si>
    <t>MITSUBISHI L300</t>
  </si>
  <si>
    <t>NISSAN NAVARA</t>
  </si>
  <si>
    <t>NISSAN NV200</t>
  </si>
  <si>
    <t>NISSAN NV300</t>
  </si>
  <si>
    <t>NISSAN PRIMASTAR</t>
  </si>
  <si>
    <t>OPEL COMBO</t>
  </si>
  <si>
    <t>OPEL MOVANO</t>
  </si>
  <si>
    <t>OPEL VIVARO</t>
  </si>
  <si>
    <t>OPEL ZAFIRA LIFE</t>
  </si>
  <si>
    <t>PEUGEOT BIPPER</t>
  </si>
  <si>
    <t>PEUGEOT BOXER</t>
  </si>
  <si>
    <t>PEUGEOT EXPERT</t>
  </si>
  <si>
    <t>PEUGEOT PARTNER</t>
  </si>
  <si>
    <t>PEUGEOT RIFTER</t>
  </si>
  <si>
    <t>RENAULT KANGOO</t>
  </si>
  <si>
    <t>RENAULT MASTER</t>
  </si>
  <si>
    <t>RENAULT TRAFIC</t>
  </si>
  <si>
    <t>TOYOTA HIACE</t>
  </si>
  <si>
    <t>TOYOTA PROACE</t>
  </si>
  <si>
    <t>VW CADDY</t>
  </si>
  <si>
    <t>VW CRAFTER</t>
  </si>
  <si>
    <t>VW LT</t>
  </si>
  <si>
    <t>VW TRANSPORTER</t>
  </si>
  <si>
    <t>VW TYP 2</t>
  </si>
  <si>
    <t>WOHNMOBILE</t>
  </si>
  <si>
    <t>CITROEN C25</t>
  </si>
  <si>
    <t>IVECO DAILY</t>
  </si>
  <si>
    <t>MERCEDES L 300-REIHE</t>
  </si>
  <si>
    <t>MERCEDES MB 100</t>
  </si>
  <si>
    <t>PEUGEOT J5</t>
  </si>
  <si>
    <t xml:space="preserve">SONSTIGE </t>
  </si>
  <si>
    <t>BESTAND INSGESAMT</t>
  </si>
  <si>
    <t>Hinweise:</t>
  </si>
  <si>
    <t>1. Januar 2019</t>
  </si>
  <si>
    <t>Segment</t>
  </si>
  <si>
    <t xml:space="preserve">Modellreihe          </t>
  </si>
  <si>
    <t>MINIS ZUSAMMEN</t>
  </si>
  <si>
    <t>KLEINWAGEN ZUSAMMEN</t>
  </si>
  <si>
    <t>KOMPAKTKLASSE ZUSAMMEN</t>
  </si>
  <si>
    <t>MITTELKLASSE ZUSAMMEN</t>
  </si>
  <si>
    <t>OBERKLASSE ZUSAMMEN</t>
  </si>
  <si>
    <t>GELÄNDEWAGEN ZUSAMMEN</t>
  </si>
  <si>
    <t>SPORTWAGEN ZUSAMMEN</t>
  </si>
  <si>
    <t>MINI-VANS ZUSAMMEN</t>
  </si>
  <si>
    <t>GROSSRAUM-VANS ZUSAMMEN</t>
  </si>
  <si>
    <t>UTILITIES ZUSAMMEN</t>
  </si>
  <si>
    <t>WOHNMOBILE ZUSAMMEN</t>
  </si>
  <si>
    <t>FZ12.1 Bestand an Personenkraftwagen am 1. Januar 2020 gegenüber 1. Januar 2019 nach Segmenten und Modellreihen</t>
  </si>
  <si>
    <t>Außnahme: Beim Segment Wohnmobile werden auch Fahrzeuge vor 1990 ausgewiesen.</t>
  </si>
  <si>
    <t xml:space="preserve">Ausgewiesen werden Modellreihen mit mindestens 1.000 gemeldeten Fahrzeugen, die ab dem Jahr 1990 neu zugelassen wurden und über eine auswertbare FIN verfügen. </t>
  </si>
  <si>
    <t>FZ 12.1</t>
  </si>
  <si>
    <t>SUVs ZUSAMMEN</t>
  </si>
  <si>
    <t>https://www.kba.de/DE/Statistik/Fahrzeuge/Bestand/Segmente/segmente_node.html</t>
  </si>
  <si>
    <t xml:space="preserve">OBERE MITTELKLASSE ZUSAMMEN </t>
  </si>
  <si>
    <t>Segmenten und Modellreihen am</t>
  </si>
  <si>
    <t>1. Januar 2020 gegenüber 1. Januar 2019</t>
  </si>
  <si>
    <t>Bestand an Personenkraftwagen am 1. Januar 2020 gegenüber 1. Januar 2019 nach Segmenten und Modellreihen</t>
  </si>
  <si>
    <t>Veröffentlichung:</t>
  </si>
  <si>
    <t>Mai 2020</t>
  </si>
  <si>
    <t>Benzin</t>
  </si>
  <si>
    <t>Diesel</t>
  </si>
  <si>
    <t>Gesamt</t>
  </si>
  <si>
    <t>Quelle</t>
  </si>
  <si>
    <t>https://www.kba.de/SharedDocs/Publikationen/DE/Statistik/Fahrzeuge/FZ/2019/fz13_2019_pdf.pdf?__blob=publicationFile&amp;v=11</t>
  </si>
  <si>
    <t>Anzahl 2020</t>
  </si>
  <si>
    <t>Anteil in % 2020</t>
  </si>
  <si>
    <t>Anzahl 2019</t>
  </si>
  <si>
    <t>Anteil in % 2019</t>
  </si>
  <si>
    <t>Typ</t>
  </si>
  <si>
    <t>Anzahl 2020 Benzin</t>
  </si>
  <si>
    <t>Anzahl 2020 Diesel</t>
  </si>
  <si>
    <t>Anzahl 2019 Benzin</t>
  </si>
  <si>
    <t>Anzahl 2019 Diesel</t>
  </si>
  <si>
    <t>Anzahl 2020 Gesamt</t>
  </si>
  <si>
    <t>Anzahl 2019 Gesamt</t>
  </si>
  <si>
    <t>Delta in %</t>
  </si>
  <si>
    <t>SUMME</t>
  </si>
  <si>
    <t>ANDERE ANTRIEBE</t>
  </si>
  <si>
    <t xml:space="preserve">MINIS </t>
  </si>
  <si>
    <t xml:space="preserve">KLEINWAGEN </t>
  </si>
  <si>
    <t xml:space="preserve">KOMPAKTKLASSE </t>
  </si>
  <si>
    <t xml:space="preserve">MITTELKLASSE </t>
  </si>
  <si>
    <t xml:space="preserve">OBERE MITTELKLASSE  </t>
  </si>
  <si>
    <t xml:space="preserve">OBERKLASSE </t>
  </si>
  <si>
    <t xml:space="preserve">SUVs </t>
  </si>
  <si>
    <t xml:space="preserve">GELÄNDEWAGEN </t>
  </si>
  <si>
    <t xml:space="preserve">SPORTWAGEN </t>
  </si>
  <si>
    <t xml:space="preserve">MINI-VANS </t>
  </si>
  <si>
    <t xml:space="preserve">GROSSRAUM-VANS </t>
  </si>
  <si>
    <t xml:space="preserve">UTILITIES </t>
  </si>
  <si>
    <t xml:space="preserve">WOHNMOBILE </t>
  </si>
  <si>
    <t>COPERT Typ</t>
  </si>
  <si>
    <t>Mini</t>
  </si>
  <si>
    <t>Small</t>
  </si>
  <si>
    <t>Medium</t>
  </si>
  <si>
    <t>Large-SUV-Executive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</si>
</sst>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#\ ###\ ###"/>
    <numFmt numFmtId="165" formatCode="0.0"/>
    <numFmt numFmtId="166" formatCode="0.000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rgb="FFFF0000"/>
      <name val="Arial"/>
      <family val="2"/>
    </font>
    <font>
      <b/>
      <sz val="10"/>
      <color indexed="8"/>
      <name val="Arial"/>
      <family val="2"/>
    </font>
    <font>
      <u/>
      <sz val="10"/>
      <color theme="10"/>
      <name val="Arial"/>
      <family val="2"/>
    </font>
    <font>
      <b/>
      <sz val="30"/>
      <color rgb="FF231F20"/>
      <name val="Arial"/>
      <family val="2"/>
    </font>
    <font>
      <b/>
      <sz val="20"/>
      <color rgb="FF231F20"/>
      <name val="Arial"/>
      <family val="2"/>
    </font>
    <font>
      <sz val="10"/>
      <color indexed="8"/>
      <name val="Arial"/>
      <family val="2"/>
    </font>
    <font>
      <u/>
      <sz val="11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169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" borderId="1"/>
    <xf numFmtId="0" fontId="8" fillId="2" borderId="1" applyNumberFormat="0" applyFill="0" applyBorder="0" applyAlignment="0" applyProtection="0"/>
    <xf numFmtId="0" fontId="9" fillId="2" borderId="1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8" fillId="2" borderId="3" applyNumberFormat="0" applyFill="0" applyBorder="0" applyAlignment="0" applyProtection="0"/>
    <xf numFmtId="0" fontId="9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6" fillId="2" borderId="3"/>
    <xf numFmtId="0" fontId="16" fillId="2" borderId="3" applyNumberFormat="0" applyFill="0" applyBorder="0" applyAlignment="0" applyProtection="0"/>
  </cellStyleXfs>
  <cellXfs count="83">
    <xf numFmtId="0" fontId="0" fillId="0" borderId="0" xfId="0"/>
    <xf numFmtId="0" fontId="5" fillId="3" borderId="1" xfId="297" applyNumberFormat="1" applyFont="1" applyFill="1" applyAlignment="1">
      <alignment horizontal="left" vertical="center"/>
    </xf>
    <xf numFmtId="0" fontId="7" fillId="3" borderId="2" xfId="297" applyNumberFormat="1" applyFont="1" applyFill="1" applyBorder="1" applyAlignment="1">
      <alignment horizontal="left" vertical="top"/>
    </xf>
    <xf numFmtId="0" fontId="7" fillId="3" borderId="1" xfId="297" applyNumberFormat="1" applyFont="1" applyFill="1" applyAlignment="1">
      <alignment horizontal="left" vertical="top"/>
    </xf>
    <xf numFmtId="0" fontId="5" fillId="3" borderId="1" xfId="297" applyNumberFormat="1" applyFont="1" applyFill="1" applyAlignment="1">
      <alignment horizontal="left" vertical="top"/>
    </xf>
    <xf numFmtId="0" fontId="6" fillId="2" borderId="3" xfId="673"/>
    <xf numFmtId="0" fontId="13" fillId="2" borderId="3" xfId="673" applyFont="1" applyAlignment="1">
      <alignment horizontal="left" vertical="center" indent="1"/>
    </xf>
    <xf numFmtId="0" fontId="14" fillId="2" borderId="3" xfId="673" applyFont="1" applyAlignment="1">
      <alignment horizontal="left" vertical="center" indent="1"/>
    </xf>
    <xf numFmtId="49" fontId="14" fillId="2" borderId="3" xfId="673" applyNumberFormat="1" applyFont="1" applyAlignment="1">
      <alignment horizontal="left" vertical="center" indent="1"/>
    </xf>
    <xf numFmtId="0" fontId="15" fillId="3" borderId="3" xfId="673" applyNumberFormat="1" applyFont="1" applyFill="1" applyAlignment="1">
      <alignment horizontal="left" vertical="top"/>
    </xf>
    <xf numFmtId="0" fontId="11" fillId="3" borderId="3" xfId="673" applyNumberFormat="1" applyFont="1" applyFill="1" applyAlignment="1">
      <alignment horizontal="left" vertical="top"/>
    </xf>
    <xf numFmtId="0" fontId="12" fillId="3" borderId="3" xfId="3168" applyNumberFormat="1" applyFont="1" applyFill="1" applyAlignment="1">
      <alignment horizontal="left" vertical="top"/>
    </xf>
    <xf numFmtId="0" fontId="12" fillId="3" borderId="3" xfId="2642" applyNumberFormat="1" applyFont="1" applyFill="1" applyAlignment="1" applyProtection="1">
      <alignment horizontal="left" vertical="top"/>
    </xf>
    <xf numFmtId="0" fontId="4" fillId="3" borderId="1" xfId="297" applyNumberFormat="1" applyFont="1" applyFill="1" applyAlignment="1">
      <alignment horizontal="left" vertical="center"/>
    </xf>
    <xf numFmtId="0" fontId="12" fillId="2" borderId="3" xfId="298" applyNumberFormat="1" applyFont="1" applyBorder="1" applyAlignment="1">
      <alignment horizontal="left" vertical="top"/>
    </xf>
    <xf numFmtId="49" fontId="15" fillId="3" borderId="3" xfId="673" applyNumberFormat="1" applyFont="1" applyFill="1" applyAlignment="1">
      <alignment horizontal="left" vertical="top"/>
    </xf>
    <xf numFmtId="0" fontId="4" fillId="0" borderId="0" xfId="0" applyFont="1"/>
    <xf numFmtId="0" fontId="6" fillId="2" borderId="3" xfId="673" applyAlignment="1">
      <alignment horizontal="left" vertical="top"/>
    </xf>
    <xf numFmtId="0" fontId="12" fillId="3" borderId="1" xfId="298" applyNumberFormat="1" applyFont="1" applyFill="1" applyAlignment="1">
      <alignment horizontal="left" vertical="top"/>
    </xf>
    <xf numFmtId="0" fontId="7" fillId="4" borderId="1" xfId="297" applyFont="1" applyFill="1" applyAlignment="1">
      <alignment horizontal="left" vertical="top"/>
    </xf>
    <xf numFmtId="0" fontId="15" fillId="3" borderId="3" xfId="673" applyNumberFormat="1" applyFont="1" applyFill="1" applyAlignment="1">
      <alignment horizontal="left" vertical="top" wrapText="1"/>
    </xf>
    <xf numFmtId="0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NumberFormat="1" applyFont="1" applyBorder="1" applyAlignment="1">
      <alignment horizontal="left" vertical="top" wrapText="1"/>
    </xf>
    <xf numFmtId="0" fontId="7" fillId="0" borderId="2" xfId="0" applyNumberFormat="1" applyFont="1" applyBorder="1" applyAlignment="1">
      <alignment horizontal="right" vertical="top"/>
    </xf>
    <xf numFmtId="164" fontId="3" fillId="0" borderId="0" xfId="0" applyNumberFormat="1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0" fontId="3" fillId="0" borderId="0" xfId="0" applyNumberFormat="1" applyFont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12" fillId="2" borderId="2" xfId="298" applyFont="1" applyFill="1" applyBorder="1" applyAlignment="1">
      <alignment horizontal="left" vertical="top"/>
    </xf>
    <xf numFmtId="0" fontId="4" fillId="3" borderId="1" xfId="297" applyNumberFormat="1" applyFont="1" applyFill="1" applyAlignment="1">
      <alignment horizontal="left" vertical="top"/>
    </xf>
    <xf numFmtId="0" fontId="10" fillId="3" borderId="1" xfId="298" applyNumberFormat="1" applyFont="1" applyFill="1" applyAlignment="1">
      <alignment horizontal="left" vertical="top"/>
    </xf>
    <xf numFmtId="0" fontId="4" fillId="4" borderId="1" xfId="297" applyFont="1" applyFill="1" applyAlignment="1">
      <alignment horizontal="left" vertical="top"/>
    </xf>
    <xf numFmtId="0" fontId="5" fillId="4" borderId="1" xfId="297" applyFont="1" applyFill="1" applyAlignment="1">
      <alignment horizontal="left" vertical="top"/>
    </xf>
    <xf numFmtId="0" fontId="3" fillId="3" borderId="1" xfId="297" applyNumberFormat="1" applyFont="1" applyFill="1" applyAlignment="1">
      <alignment horizontal="left" vertical="top"/>
    </xf>
    <xf numFmtId="0" fontId="3" fillId="4" borderId="1" xfId="297" applyFont="1" applyFill="1" applyAlignment="1">
      <alignment horizontal="left" vertical="top"/>
    </xf>
    <xf numFmtId="0" fontId="2" fillId="0" borderId="2" xfId="0" applyNumberFormat="1" applyFont="1" applyBorder="1" applyAlignment="1">
      <alignment horizontal="left" vertical="top"/>
    </xf>
    <xf numFmtId="3" fontId="2" fillId="0" borderId="2" xfId="0" applyNumberFormat="1" applyFont="1" applyBorder="1" applyAlignment="1">
      <alignment horizontal="right" vertical="top"/>
    </xf>
    <xf numFmtId="165" fontId="2" fillId="0" borderId="2" xfId="0" applyNumberFormat="1" applyFont="1" applyBorder="1" applyAlignment="1">
      <alignment horizontal="right" vertical="top"/>
    </xf>
    <xf numFmtId="165" fontId="2" fillId="0" borderId="2" xfId="0" quotePrefix="1" applyNumberFormat="1" applyFont="1" applyBorder="1" applyAlignment="1">
      <alignment horizontal="right" vertical="top"/>
    </xf>
    <xf numFmtId="0" fontId="12" fillId="2" borderId="1" xfId="298" applyFont="1" applyAlignment="1">
      <alignment horizontal="left" vertical="top"/>
    </xf>
    <xf numFmtId="0" fontId="12" fillId="3" borderId="3" xfId="298" applyNumberFormat="1" applyFont="1" applyFill="1" applyBorder="1" applyAlignment="1">
      <alignment horizontal="left" vertical="top"/>
    </xf>
    <xf numFmtId="0" fontId="7" fillId="4" borderId="1" xfId="297" applyFont="1" applyFill="1" applyAlignment="1">
      <alignment horizontal="left" vertical="top"/>
    </xf>
    <xf numFmtId="0" fontId="3" fillId="0" borderId="2" xfId="0" applyNumberFormat="1" applyFont="1" applyBorder="1" applyAlignment="1">
      <alignment horizontal="left" vertical="top"/>
    </xf>
    <xf numFmtId="0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2" fillId="0" borderId="2" xfId="0" applyNumberFormat="1" applyFont="1" applyBorder="1" applyAlignment="1">
      <alignment horizontal="left" vertical="top"/>
    </xf>
    <xf numFmtId="3" fontId="7" fillId="0" borderId="2" xfId="0" applyNumberFormat="1" applyFont="1" applyBorder="1" applyAlignment="1">
      <alignment horizontal="right" vertical="top"/>
    </xf>
    <xf numFmtId="165" fontId="7" fillId="0" borderId="2" xfId="0" applyNumberFormat="1" applyFont="1" applyBorder="1" applyAlignment="1">
      <alignment horizontal="right" vertical="top"/>
    </xf>
    <xf numFmtId="0" fontId="1" fillId="0" borderId="2" xfId="299" applyNumberFormat="1" applyFont="1" applyFill="1" applyBorder="1" applyAlignment="1">
      <alignment horizontal="left" vertical="top"/>
    </xf>
    <xf numFmtId="0" fontId="2" fillId="0" borderId="2" xfId="0" applyNumberFormat="1" applyFont="1" applyBorder="1" applyAlignment="1">
      <alignment horizontal="left" vertical="top"/>
    </xf>
    <xf numFmtId="0" fontId="3" fillId="0" borderId="2" xfId="0" applyNumberFormat="1" applyFont="1" applyBorder="1" applyAlignment="1">
      <alignment horizontal="left" vertical="top"/>
    </xf>
    <xf numFmtId="0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7" fillId="0" borderId="2" xfId="0" applyNumberFormat="1" applyFont="1" applyBorder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2" fontId="7" fillId="0" borderId="2" xfId="0" applyNumberFormat="1" applyFont="1" applyBorder="1" applyAlignment="1">
      <alignment horizontal="right" vertical="top"/>
    </xf>
    <xf numFmtId="166" fontId="7" fillId="0" borderId="2" xfId="0" applyNumberFormat="1" applyFont="1" applyBorder="1" applyAlignment="1">
      <alignment horizontal="right" vertical="top"/>
    </xf>
    <xf numFmtId="0" fontId="1" fillId="0" borderId="0" xfId="0" applyFont="1" applyAlignment="1">
      <alignment horizontal="left" vertical="top"/>
    </xf>
    <xf numFmtId="1" fontId="7" fillId="0" borderId="2" xfId="0" applyNumberFormat="1" applyFont="1" applyBorder="1" applyAlignment="1">
      <alignment horizontal="right" vertical="top"/>
    </xf>
    <xf numFmtId="0" fontId="1" fillId="0" borderId="2" xfId="0" applyNumberFormat="1" applyFont="1" applyBorder="1" applyAlignment="1">
      <alignment horizontal="left" vertical="top"/>
    </xf>
    <xf numFmtId="0" fontId="1" fillId="0" borderId="2" xfId="0" applyNumberFormat="1" applyFont="1" applyBorder="1" applyAlignment="1">
      <alignment horizontal="left" vertical="top" wrapText="1"/>
    </xf>
    <xf numFmtId="3" fontId="1" fillId="0" borderId="2" xfId="0" applyNumberFormat="1" applyFont="1" applyBorder="1" applyAlignment="1">
      <alignment horizontal="right" vertical="top"/>
    </xf>
    <xf numFmtId="166" fontId="1" fillId="0" borderId="2" xfId="0" applyNumberFormat="1" applyFont="1" applyBorder="1" applyAlignment="1">
      <alignment horizontal="right" vertical="top"/>
    </xf>
    <xf numFmtId="4" fontId="1" fillId="0" borderId="2" xfId="0" applyNumberFormat="1" applyFont="1" applyBorder="1" applyAlignment="1">
      <alignment horizontal="right" vertical="top"/>
    </xf>
    <xf numFmtId="0" fontId="7" fillId="2" borderId="3" xfId="0" applyFont="1" applyFill="1" applyBorder="1" applyAlignment="1">
      <alignment horizontal="left" vertical="top"/>
    </xf>
    <xf numFmtId="0" fontId="12" fillId="3" borderId="1" xfId="298" applyNumberFormat="1" applyFont="1" applyFill="1" applyAlignment="1">
      <alignment horizontal="left" vertical="top"/>
    </xf>
    <xf numFmtId="0" fontId="7" fillId="4" borderId="1" xfId="297" applyFont="1" applyFill="1" applyAlignment="1">
      <alignment horizontal="left" vertical="top"/>
    </xf>
    <xf numFmtId="0" fontId="3" fillId="0" borderId="0" xfId="0" applyNumberFormat="1" applyFont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2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1" fillId="0" borderId="6" xfId="0" applyNumberFormat="1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quotePrefix="1" applyNumberFormat="1" applyFont="1" applyBorder="1" applyAlignment="1">
      <alignment horizontal="left" vertical="top"/>
    </xf>
    <xf numFmtId="0" fontId="3" fillId="0" borderId="2" xfId="0" applyNumberFormat="1" applyFont="1" applyBorder="1" applyAlignment="1">
      <alignment horizontal="left" vertical="top"/>
    </xf>
    <xf numFmtId="0" fontId="3" fillId="0" borderId="2" xfId="0" applyNumberFormat="1" applyFont="1" applyBorder="1" applyAlignment="1">
      <alignment horizontal="left" vertical="top" wrapText="1"/>
    </xf>
  </cellXfs>
  <cellStyles count="3169">
    <cellStyle name="Hyperlink 2" xfId="2642" xr:uid="{00000000-0005-0000-0000-000001000000}"/>
    <cellStyle name="Hyperlink 3" xfId="3168" xr:uid="{00000000-0005-0000-0000-000002000000}"/>
    <cellStyle name="Link" xfId="298" builtinId="8"/>
    <cellStyle name="Standard" xfId="0" builtinId="0"/>
    <cellStyle name="Standard 10" xfId="2684" xr:uid="{00000000-0005-0000-0000-000004000000}"/>
    <cellStyle name="Standard 11" xfId="2685" xr:uid="{00000000-0005-0000-0000-000005000000}"/>
    <cellStyle name="Standard 12" xfId="2686" xr:uid="{00000000-0005-0000-0000-000006000000}"/>
    <cellStyle name="Standard 13" xfId="2687" xr:uid="{00000000-0005-0000-0000-000007000000}"/>
    <cellStyle name="Standard 14" xfId="2688" xr:uid="{00000000-0005-0000-0000-000008000000}"/>
    <cellStyle name="Standard 15" xfId="2689" xr:uid="{00000000-0005-0000-0000-000009000000}"/>
    <cellStyle name="Standard 16" xfId="2690" xr:uid="{00000000-0005-0000-0000-00000A000000}"/>
    <cellStyle name="Standard 17" xfId="2727" xr:uid="{00000000-0005-0000-0000-00000B000000}"/>
    <cellStyle name="Standard 18" xfId="3160" xr:uid="{00000000-0005-0000-0000-00000C000000}"/>
    <cellStyle name="Standard 19" xfId="3162" xr:uid="{00000000-0005-0000-0000-00000D000000}"/>
    <cellStyle name="Standard 2" xfId="297" xr:uid="{00000000-0005-0000-0000-00000E000000}"/>
    <cellStyle name="Standard 2 2" xfId="299" xr:uid="{00000000-0005-0000-0000-00000F000000}"/>
    <cellStyle name="Standard 2 2 2" xfId="2643" xr:uid="{00000000-0005-0000-0000-000010000000}"/>
    <cellStyle name="Standard 2 3" xfId="2641" xr:uid="{00000000-0005-0000-0000-000011000000}"/>
    <cellStyle name="Standard 20" xfId="3163" xr:uid="{00000000-0005-0000-0000-000012000000}"/>
    <cellStyle name="Standard 21" xfId="3164" xr:uid="{00000000-0005-0000-0000-000013000000}"/>
    <cellStyle name="Standard 22" xfId="3165" xr:uid="{00000000-0005-0000-0000-000014000000}"/>
    <cellStyle name="Standard 23" xfId="3161" xr:uid="{00000000-0005-0000-0000-000015000000}"/>
    <cellStyle name="Standard 24" xfId="3166" xr:uid="{00000000-0005-0000-0000-000016000000}"/>
    <cellStyle name="Standard 25" xfId="3167" xr:uid="{00000000-0005-0000-0000-000017000000}"/>
    <cellStyle name="Standard 3" xfId="338" xr:uid="{00000000-0005-0000-0000-000018000000}"/>
    <cellStyle name="Standard 4" xfId="673" xr:uid="{00000000-0005-0000-0000-000019000000}"/>
    <cellStyle name="Standard 5" xfId="2341" xr:uid="{00000000-0005-0000-0000-00001A000000}"/>
    <cellStyle name="Standard 6" xfId="2342" xr:uid="{00000000-0005-0000-0000-00001B000000}"/>
    <cellStyle name="Standard 7" xfId="2343" xr:uid="{00000000-0005-0000-0000-00001C000000}"/>
    <cellStyle name="Standard 8" xfId="2344" xr:uid="{00000000-0005-0000-0000-00001D000000}"/>
    <cellStyle name="Standard 9" xfId="2682" xr:uid="{00000000-0005-0000-0000-00001E000000}"/>
    <cellStyle name="style1530863084256" xfId="1" xr:uid="{00000000-0005-0000-0000-00001F000000}"/>
    <cellStyle name="style1530863084256 2" xfId="2345" xr:uid="{00000000-0005-0000-0000-000020000000}"/>
    <cellStyle name="style1530863084365" xfId="2" xr:uid="{00000000-0005-0000-0000-000021000000}"/>
    <cellStyle name="style1530863084365 2" xfId="2346" xr:uid="{00000000-0005-0000-0000-000022000000}"/>
    <cellStyle name="style1530863084443" xfId="3" xr:uid="{00000000-0005-0000-0000-000023000000}"/>
    <cellStyle name="style1530863084443 2" xfId="2347" xr:uid="{00000000-0005-0000-0000-000024000000}"/>
    <cellStyle name="style1530863084552" xfId="4" xr:uid="{00000000-0005-0000-0000-000025000000}"/>
    <cellStyle name="style1530863084552 2" xfId="2348" xr:uid="{00000000-0005-0000-0000-000026000000}"/>
    <cellStyle name="style1530863084646" xfId="5" xr:uid="{00000000-0005-0000-0000-000027000000}"/>
    <cellStyle name="style1530863084646 2" xfId="2349" xr:uid="{00000000-0005-0000-0000-000028000000}"/>
    <cellStyle name="style1530863084740" xfId="6" xr:uid="{00000000-0005-0000-0000-000029000000}"/>
    <cellStyle name="style1530863084740 2" xfId="2350" xr:uid="{00000000-0005-0000-0000-00002A000000}"/>
    <cellStyle name="style1530863084849" xfId="7" xr:uid="{00000000-0005-0000-0000-00002B000000}"/>
    <cellStyle name="style1530863084849 2" xfId="2351" xr:uid="{00000000-0005-0000-0000-00002C000000}"/>
    <cellStyle name="style1530863084958" xfId="8" xr:uid="{00000000-0005-0000-0000-00002D000000}"/>
    <cellStyle name="style1530863084958 2" xfId="2352" xr:uid="{00000000-0005-0000-0000-00002E000000}"/>
    <cellStyle name="style1530863085067" xfId="9" xr:uid="{00000000-0005-0000-0000-00002F000000}"/>
    <cellStyle name="style1530863085067 2" xfId="2353" xr:uid="{00000000-0005-0000-0000-000030000000}"/>
    <cellStyle name="style1530863085176" xfId="10" xr:uid="{00000000-0005-0000-0000-000031000000}"/>
    <cellStyle name="style1530863085176 2" xfId="2354" xr:uid="{00000000-0005-0000-0000-000032000000}"/>
    <cellStyle name="style1530863085270" xfId="11" xr:uid="{00000000-0005-0000-0000-000033000000}"/>
    <cellStyle name="style1530863085270 2" xfId="2355" xr:uid="{00000000-0005-0000-0000-000034000000}"/>
    <cellStyle name="style1530863085379" xfId="12" xr:uid="{00000000-0005-0000-0000-000035000000}"/>
    <cellStyle name="style1530863085379 2" xfId="2356" xr:uid="{00000000-0005-0000-0000-000036000000}"/>
    <cellStyle name="style1530863085473" xfId="13" xr:uid="{00000000-0005-0000-0000-000037000000}"/>
    <cellStyle name="style1530863085473 2" xfId="2357" xr:uid="{00000000-0005-0000-0000-000038000000}"/>
    <cellStyle name="style1530863085566" xfId="14" xr:uid="{00000000-0005-0000-0000-000039000000}"/>
    <cellStyle name="style1530863085566 2" xfId="2358" xr:uid="{00000000-0005-0000-0000-00003A000000}"/>
    <cellStyle name="style1530863085660" xfId="15" xr:uid="{00000000-0005-0000-0000-00003B000000}"/>
    <cellStyle name="style1530863085660 2" xfId="2359" xr:uid="{00000000-0005-0000-0000-00003C000000}"/>
    <cellStyle name="style1530863085769" xfId="16" xr:uid="{00000000-0005-0000-0000-00003D000000}"/>
    <cellStyle name="style1530863085769 2" xfId="2360" xr:uid="{00000000-0005-0000-0000-00003E000000}"/>
    <cellStyle name="style1530863085863" xfId="17" xr:uid="{00000000-0005-0000-0000-00003F000000}"/>
    <cellStyle name="style1530863085863 2" xfId="2361" xr:uid="{00000000-0005-0000-0000-000040000000}"/>
    <cellStyle name="style1530863085956" xfId="18" xr:uid="{00000000-0005-0000-0000-000041000000}"/>
    <cellStyle name="style1530863085956 2" xfId="2362" xr:uid="{00000000-0005-0000-0000-000042000000}"/>
    <cellStyle name="style1530863086081" xfId="19" xr:uid="{00000000-0005-0000-0000-000043000000}"/>
    <cellStyle name="style1530863086081 2" xfId="2363" xr:uid="{00000000-0005-0000-0000-000044000000}"/>
    <cellStyle name="style1530863086175" xfId="20" xr:uid="{00000000-0005-0000-0000-000045000000}"/>
    <cellStyle name="style1530863086175 2" xfId="2364" xr:uid="{00000000-0005-0000-0000-000046000000}"/>
    <cellStyle name="style1530863086284" xfId="21" xr:uid="{00000000-0005-0000-0000-000047000000}"/>
    <cellStyle name="style1530863086284 2" xfId="2365" xr:uid="{00000000-0005-0000-0000-000048000000}"/>
    <cellStyle name="style1530863086393" xfId="22" xr:uid="{00000000-0005-0000-0000-000049000000}"/>
    <cellStyle name="style1530863086393 2" xfId="2366" xr:uid="{00000000-0005-0000-0000-00004A000000}"/>
    <cellStyle name="style1530863086487" xfId="23" xr:uid="{00000000-0005-0000-0000-00004B000000}"/>
    <cellStyle name="style1530863086487 2" xfId="2367" xr:uid="{00000000-0005-0000-0000-00004C000000}"/>
    <cellStyle name="style1530863086596" xfId="24" xr:uid="{00000000-0005-0000-0000-00004D000000}"/>
    <cellStyle name="style1530863086596 2" xfId="2368" xr:uid="{00000000-0005-0000-0000-00004E000000}"/>
    <cellStyle name="style1530863086690" xfId="25" xr:uid="{00000000-0005-0000-0000-00004F000000}"/>
    <cellStyle name="style1530863086690 2" xfId="2369" xr:uid="{00000000-0005-0000-0000-000050000000}"/>
    <cellStyle name="style1530863086799" xfId="26" xr:uid="{00000000-0005-0000-0000-000051000000}"/>
    <cellStyle name="style1530863086799 2" xfId="2370" xr:uid="{00000000-0005-0000-0000-000052000000}"/>
    <cellStyle name="style1530863086908" xfId="27" xr:uid="{00000000-0005-0000-0000-000053000000}"/>
    <cellStyle name="style1530863086908 2" xfId="2371" xr:uid="{00000000-0005-0000-0000-000054000000}"/>
    <cellStyle name="style1530863087017" xfId="28" xr:uid="{00000000-0005-0000-0000-000055000000}"/>
    <cellStyle name="style1530863087017 2" xfId="2372" xr:uid="{00000000-0005-0000-0000-000056000000}"/>
    <cellStyle name="style1530863087126" xfId="29" xr:uid="{00000000-0005-0000-0000-000057000000}"/>
    <cellStyle name="style1530863087126 2" xfId="2373" xr:uid="{00000000-0005-0000-0000-000058000000}"/>
    <cellStyle name="style1530863087236" xfId="30" xr:uid="{00000000-0005-0000-0000-000059000000}"/>
    <cellStyle name="style1530863087236 2" xfId="2374" xr:uid="{00000000-0005-0000-0000-00005A000000}"/>
    <cellStyle name="style1530863087329" xfId="31" xr:uid="{00000000-0005-0000-0000-00005B000000}"/>
    <cellStyle name="style1530863087329 2" xfId="2375" xr:uid="{00000000-0005-0000-0000-00005C000000}"/>
    <cellStyle name="style1530863087438" xfId="32" xr:uid="{00000000-0005-0000-0000-00005D000000}"/>
    <cellStyle name="style1530863087438 2" xfId="2376" xr:uid="{00000000-0005-0000-0000-00005E000000}"/>
    <cellStyle name="style1530863090137" xfId="33" xr:uid="{00000000-0005-0000-0000-00005F000000}"/>
    <cellStyle name="style1530863090137 2" xfId="2377" xr:uid="{00000000-0005-0000-0000-000060000000}"/>
    <cellStyle name="style1530863090231" xfId="34" xr:uid="{00000000-0005-0000-0000-000061000000}"/>
    <cellStyle name="style1530863090231 2" xfId="2378" xr:uid="{00000000-0005-0000-0000-000062000000}"/>
    <cellStyle name="style1530863090309" xfId="35" xr:uid="{00000000-0005-0000-0000-000063000000}"/>
    <cellStyle name="style1530863090309 2" xfId="2379" xr:uid="{00000000-0005-0000-0000-000064000000}"/>
    <cellStyle name="style1530863090402" xfId="36" xr:uid="{00000000-0005-0000-0000-000065000000}"/>
    <cellStyle name="style1530863090402 2" xfId="2380" xr:uid="{00000000-0005-0000-0000-000066000000}"/>
    <cellStyle name="style1530863090480" xfId="37" xr:uid="{00000000-0005-0000-0000-000067000000}"/>
    <cellStyle name="style1530863090480 2" xfId="2381" xr:uid="{00000000-0005-0000-0000-000068000000}"/>
    <cellStyle name="style1530863090574" xfId="38" xr:uid="{00000000-0005-0000-0000-000069000000}"/>
    <cellStyle name="style1530863090574 2" xfId="2382" xr:uid="{00000000-0005-0000-0000-00006A000000}"/>
    <cellStyle name="style1530863090652" xfId="39" xr:uid="{00000000-0005-0000-0000-00006B000000}"/>
    <cellStyle name="style1530863090652 2" xfId="2383" xr:uid="{00000000-0005-0000-0000-00006C000000}"/>
    <cellStyle name="style1530863090746" xfId="40" xr:uid="{00000000-0005-0000-0000-00006D000000}"/>
    <cellStyle name="style1530863090746 2" xfId="2384" xr:uid="{00000000-0005-0000-0000-00006E000000}"/>
    <cellStyle name="style1530863090839" xfId="41" xr:uid="{00000000-0005-0000-0000-00006F000000}"/>
    <cellStyle name="style1530863090839 2" xfId="2385" xr:uid="{00000000-0005-0000-0000-000070000000}"/>
    <cellStyle name="style1530863090933" xfId="42" xr:uid="{00000000-0005-0000-0000-000071000000}"/>
    <cellStyle name="style1530863090933 2" xfId="2386" xr:uid="{00000000-0005-0000-0000-000072000000}"/>
    <cellStyle name="style1530863091026" xfId="43" xr:uid="{00000000-0005-0000-0000-000073000000}"/>
    <cellStyle name="style1530863091026 2" xfId="2387" xr:uid="{00000000-0005-0000-0000-000074000000}"/>
    <cellStyle name="style1530863091120" xfId="44" xr:uid="{00000000-0005-0000-0000-000075000000}"/>
    <cellStyle name="style1530863091120 2" xfId="2388" xr:uid="{00000000-0005-0000-0000-000076000000}"/>
    <cellStyle name="style1530863091198" xfId="45" xr:uid="{00000000-0005-0000-0000-000077000000}"/>
    <cellStyle name="style1530863091198 2" xfId="2389" xr:uid="{00000000-0005-0000-0000-000078000000}"/>
    <cellStyle name="style1530863091292" xfId="46" xr:uid="{00000000-0005-0000-0000-000079000000}"/>
    <cellStyle name="style1530863091292 2" xfId="2390" xr:uid="{00000000-0005-0000-0000-00007A000000}"/>
    <cellStyle name="style1530863091385" xfId="47" xr:uid="{00000000-0005-0000-0000-00007B000000}"/>
    <cellStyle name="style1530863091385 2" xfId="2391" xr:uid="{00000000-0005-0000-0000-00007C000000}"/>
    <cellStyle name="style1530863091463" xfId="48" xr:uid="{00000000-0005-0000-0000-00007D000000}"/>
    <cellStyle name="style1530863091463 2" xfId="2392" xr:uid="{00000000-0005-0000-0000-00007E000000}"/>
    <cellStyle name="style1530863091541" xfId="49" xr:uid="{00000000-0005-0000-0000-00007F000000}"/>
    <cellStyle name="style1530863091541 2" xfId="2393" xr:uid="{00000000-0005-0000-0000-000080000000}"/>
    <cellStyle name="style1530863091635" xfId="50" xr:uid="{00000000-0005-0000-0000-000081000000}"/>
    <cellStyle name="style1530863091635 2" xfId="2394" xr:uid="{00000000-0005-0000-0000-000082000000}"/>
    <cellStyle name="style1530863091728" xfId="51" xr:uid="{00000000-0005-0000-0000-000083000000}"/>
    <cellStyle name="style1530863091728 2" xfId="2395" xr:uid="{00000000-0005-0000-0000-000084000000}"/>
    <cellStyle name="style1530863091806" xfId="52" xr:uid="{00000000-0005-0000-0000-000085000000}"/>
    <cellStyle name="style1530863091806 2" xfId="2396" xr:uid="{00000000-0005-0000-0000-000086000000}"/>
    <cellStyle name="style1530863091900" xfId="53" xr:uid="{00000000-0005-0000-0000-000087000000}"/>
    <cellStyle name="style1530863091900 2" xfId="2397" xr:uid="{00000000-0005-0000-0000-000088000000}"/>
    <cellStyle name="style1530863091978" xfId="54" xr:uid="{00000000-0005-0000-0000-000089000000}"/>
    <cellStyle name="style1530863091978 2" xfId="2398" xr:uid="{00000000-0005-0000-0000-00008A000000}"/>
    <cellStyle name="style1530863092072" xfId="55" xr:uid="{00000000-0005-0000-0000-00008B000000}"/>
    <cellStyle name="style1530863092072 2" xfId="2399" xr:uid="{00000000-0005-0000-0000-00008C000000}"/>
    <cellStyle name="style1530863092165" xfId="56" xr:uid="{00000000-0005-0000-0000-00008D000000}"/>
    <cellStyle name="style1530863092165 2" xfId="2400" xr:uid="{00000000-0005-0000-0000-00008E000000}"/>
    <cellStyle name="style1530863092243" xfId="57" xr:uid="{00000000-0005-0000-0000-00008F000000}"/>
    <cellStyle name="style1530863092243 2" xfId="2401" xr:uid="{00000000-0005-0000-0000-000090000000}"/>
    <cellStyle name="style1530863092321" xfId="58" xr:uid="{00000000-0005-0000-0000-000091000000}"/>
    <cellStyle name="style1530863092321 2" xfId="2402" xr:uid="{00000000-0005-0000-0000-000092000000}"/>
    <cellStyle name="style1530863092415" xfId="59" xr:uid="{00000000-0005-0000-0000-000093000000}"/>
    <cellStyle name="style1530863092415 2" xfId="2403" xr:uid="{00000000-0005-0000-0000-000094000000}"/>
    <cellStyle name="style1530863092508" xfId="60" xr:uid="{00000000-0005-0000-0000-000095000000}"/>
    <cellStyle name="style1530863092508 2" xfId="2404" xr:uid="{00000000-0005-0000-0000-000096000000}"/>
    <cellStyle name="style1530863092586" xfId="61" xr:uid="{00000000-0005-0000-0000-000097000000}"/>
    <cellStyle name="style1530863092586 2" xfId="2405" xr:uid="{00000000-0005-0000-0000-000098000000}"/>
    <cellStyle name="style1530863092680" xfId="62" xr:uid="{00000000-0005-0000-0000-000099000000}"/>
    <cellStyle name="style1530863092680 2" xfId="2406" xr:uid="{00000000-0005-0000-0000-00009A000000}"/>
    <cellStyle name="style1530863092774" xfId="63" xr:uid="{00000000-0005-0000-0000-00009B000000}"/>
    <cellStyle name="style1530863092774 2" xfId="2407" xr:uid="{00000000-0005-0000-0000-00009C000000}"/>
    <cellStyle name="style1530863092867" xfId="64" xr:uid="{00000000-0005-0000-0000-00009D000000}"/>
    <cellStyle name="style1530863092867 2" xfId="2408" xr:uid="{00000000-0005-0000-0000-00009E000000}"/>
    <cellStyle name="style1530863095956" xfId="65" xr:uid="{00000000-0005-0000-0000-00009F000000}"/>
    <cellStyle name="style1530863095956 2" xfId="2409" xr:uid="{00000000-0005-0000-0000-0000A0000000}"/>
    <cellStyle name="style1530863096050" xfId="66" xr:uid="{00000000-0005-0000-0000-0000A1000000}"/>
    <cellStyle name="style1530863096050 2" xfId="2410" xr:uid="{00000000-0005-0000-0000-0000A2000000}"/>
    <cellStyle name="style1530863096143" xfId="67" xr:uid="{00000000-0005-0000-0000-0000A3000000}"/>
    <cellStyle name="style1530863096143 2" xfId="2411" xr:uid="{00000000-0005-0000-0000-0000A4000000}"/>
    <cellStyle name="style1530863096221" xfId="68" xr:uid="{00000000-0005-0000-0000-0000A5000000}"/>
    <cellStyle name="style1530863096221 2" xfId="2412" xr:uid="{00000000-0005-0000-0000-0000A6000000}"/>
    <cellStyle name="style1530863096330" xfId="69" xr:uid="{00000000-0005-0000-0000-0000A7000000}"/>
    <cellStyle name="style1530863096330 2" xfId="2413" xr:uid="{00000000-0005-0000-0000-0000A8000000}"/>
    <cellStyle name="style1530863096424" xfId="70" xr:uid="{00000000-0005-0000-0000-0000A9000000}"/>
    <cellStyle name="style1530863096424 2" xfId="2414" xr:uid="{00000000-0005-0000-0000-0000AA000000}"/>
    <cellStyle name="style1530863096502" xfId="71" xr:uid="{00000000-0005-0000-0000-0000AB000000}"/>
    <cellStyle name="style1530863096502 2" xfId="2415" xr:uid="{00000000-0005-0000-0000-0000AC000000}"/>
    <cellStyle name="style1530863096580" xfId="72" xr:uid="{00000000-0005-0000-0000-0000AD000000}"/>
    <cellStyle name="style1530863096580 2" xfId="2416" xr:uid="{00000000-0005-0000-0000-0000AE000000}"/>
    <cellStyle name="style1530863096658" xfId="73" xr:uid="{00000000-0005-0000-0000-0000AF000000}"/>
    <cellStyle name="style1530863096658 2" xfId="2417" xr:uid="{00000000-0005-0000-0000-0000B0000000}"/>
    <cellStyle name="style1530863096752" xfId="74" xr:uid="{00000000-0005-0000-0000-0000B1000000}"/>
    <cellStyle name="style1530863096752 2" xfId="2418" xr:uid="{00000000-0005-0000-0000-0000B2000000}"/>
    <cellStyle name="style1530863096861" xfId="75" xr:uid="{00000000-0005-0000-0000-0000B3000000}"/>
    <cellStyle name="style1530863096861 2" xfId="2419" xr:uid="{00000000-0005-0000-0000-0000B4000000}"/>
    <cellStyle name="style1530863096954" xfId="76" xr:uid="{00000000-0005-0000-0000-0000B5000000}"/>
    <cellStyle name="style1530863096954 2" xfId="2420" xr:uid="{00000000-0005-0000-0000-0000B6000000}"/>
    <cellStyle name="style1530863097064" xfId="77" xr:uid="{00000000-0005-0000-0000-0000B7000000}"/>
    <cellStyle name="style1530863097064 2" xfId="2421" xr:uid="{00000000-0005-0000-0000-0000B8000000}"/>
    <cellStyle name="style1530863097142" xfId="78" xr:uid="{00000000-0005-0000-0000-0000B9000000}"/>
    <cellStyle name="style1530863097142 2" xfId="2422" xr:uid="{00000000-0005-0000-0000-0000BA000000}"/>
    <cellStyle name="style1530863097235" xfId="79" xr:uid="{00000000-0005-0000-0000-0000BB000000}"/>
    <cellStyle name="style1530863097235 2" xfId="2423" xr:uid="{00000000-0005-0000-0000-0000BC000000}"/>
    <cellStyle name="style1530863097329" xfId="80" xr:uid="{00000000-0005-0000-0000-0000BD000000}"/>
    <cellStyle name="style1530863097329 2" xfId="2424" xr:uid="{00000000-0005-0000-0000-0000BE000000}"/>
    <cellStyle name="style1530863097422" xfId="81" xr:uid="{00000000-0005-0000-0000-0000BF000000}"/>
    <cellStyle name="style1530863097422 2" xfId="2425" xr:uid="{00000000-0005-0000-0000-0000C0000000}"/>
    <cellStyle name="style1530863097500" xfId="82" xr:uid="{00000000-0005-0000-0000-0000C1000000}"/>
    <cellStyle name="style1530863097500 2" xfId="2426" xr:uid="{00000000-0005-0000-0000-0000C2000000}"/>
    <cellStyle name="style1530863097594" xfId="83" xr:uid="{00000000-0005-0000-0000-0000C3000000}"/>
    <cellStyle name="style1530863097594 2" xfId="2427" xr:uid="{00000000-0005-0000-0000-0000C4000000}"/>
    <cellStyle name="style1530863097672" xfId="84" xr:uid="{00000000-0005-0000-0000-0000C5000000}"/>
    <cellStyle name="style1530863097672 2" xfId="2428" xr:uid="{00000000-0005-0000-0000-0000C6000000}"/>
    <cellStyle name="style1530863097766" xfId="85" xr:uid="{00000000-0005-0000-0000-0000C7000000}"/>
    <cellStyle name="style1530863097766 2" xfId="2429" xr:uid="{00000000-0005-0000-0000-0000C8000000}"/>
    <cellStyle name="style1530863097859" xfId="86" xr:uid="{00000000-0005-0000-0000-0000C9000000}"/>
    <cellStyle name="style1530863097859 2" xfId="2430" xr:uid="{00000000-0005-0000-0000-0000CA000000}"/>
    <cellStyle name="style1530863097953" xfId="87" xr:uid="{00000000-0005-0000-0000-0000CB000000}"/>
    <cellStyle name="style1530863097953 2" xfId="2431" xr:uid="{00000000-0005-0000-0000-0000CC000000}"/>
    <cellStyle name="style1530863098046" xfId="88" xr:uid="{00000000-0005-0000-0000-0000CD000000}"/>
    <cellStyle name="style1530863098046 2" xfId="2432" xr:uid="{00000000-0005-0000-0000-0000CE000000}"/>
    <cellStyle name="style1530863098140" xfId="89" xr:uid="{00000000-0005-0000-0000-0000CF000000}"/>
    <cellStyle name="style1530863098140 2" xfId="2433" xr:uid="{00000000-0005-0000-0000-0000D0000000}"/>
    <cellStyle name="style1530863098234" xfId="90" xr:uid="{00000000-0005-0000-0000-0000D1000000}"/>
    <cellStyle name="style1530863098234 2" xfId="2434" xr:uid="{00000000-0005-0000-0000-0000D2000000}"/>
    <cellStyle name="style1530863098327" xfId="91" xr:uid="{00000000-0005-0000-0000-0000D3000000}"/>
    <cellStyle name="style1530863098327 2" xfId="2435" xr:uid="{00000000-0005-0000-0000-0000D4000000}"/>
    <cellStyle name="style1530863098436" xfId="92" xr:uid="{00000000-0005-0000-0000-0000D5000000}"/>
    <cellStyle name="style1530863098436 2" xfId="2436" xr:uid="{00000000-0005-0000-0000-0000D6000000}"/>
    <cellStyle name="style1530863098530" xfId="93" xr:uid="{00000000-0005-0000-0000-0000D7000000}"/>
    <cellStyle name="style1530863098530 2" xfId="2437" xr:uid="{00000000-0005-0000-0000-0000D8000000}"/>
    <cellStyle name="style1530863098624" xfId="94" xr:uid="{00000000-0005-0000-0000-0000D9000000}"/>
    <cellStyle name="style1530863098624 2" xfId="2438" xr:uid="{00000000-0005-0000-0000-0000DA000000}"/>
    <cellStyle name="style1530863098702" xfId="95" xr:uid="{00000000-0005-0000-0000-0000DB000000}"/>
    <cellStyle name="style1530863098702 2" xfId="2439" xr:uid="{00000000-0005-0000-0000-0000DC000000}"/>
    <cellStyle name="style1530863098795" xfId="96" xr:uid="{00000000-0005-0000-0000-0000DD000000}"/>
    <cellStyle name="style1530863098795 2" xfId="2440" xr:uid="{00000000-0005-0000-0000-0000DE000000}"/>
    <cellStyle name="style1530863098889" xfId="97" xr:uid="{00000000-0005-0000-0000-0000DF000000}"/>
    <cellStyle name="style1530863098889 2" xfId="2441" xr:uid="{00000000-0005-0000-0000-0000E0000000}"/>
    <cellStyle name="style1530863098967" xfId="98" xr:uid="{00000000-0005-0000-0000-0000E1000000}"/>
    <cellStyle name="style1530863098967 2" xfId="2442" xr:uid="{00000000-0005-0000-0000-0000E2000000}"/>
    <cellStyle name="style1530863099076" xfId="99" xr:uid="{00000000-0005-0000-0000-0000E3000000}"/>
    <cellStyle name="style1530863099076 2" xfId="2443" xr:uid="{00000000-0005-0000-0000-0000E4000000}"/>
    <cellStyle name="style1530863099154" xfId="100" xr:uid="{00000000-0005-0000-0000-0000E5000000}"/>
    <cellStyle name="style1530863099154 2" xfId="2444" xr:uid="{00000000-0005-0000-0000-0000E6000000}"/>
    <cellStyle name="style1530863099294" xfId="101" xr:uid="{00000000-0005-0000-0000-0000E7000000}"/>
    <cellStyle name="style1530863099294 2" xfId="2445" xr:uid="{00000000-0005-0000-0000-0000E8000000}"/>
    <cellStyle name="style1530863099388" xfId="102" xr:uid="{00000000-0005-0000-0000-0000E9000000}"/>
    <cellStyle name="style1530863099388 2" xfId="2446" xr:uid="{00000000-0005-0000-0000-0000EA000000}"/>
    <cellStyle name="style1530863099466" xfId="103" xr:uid="{00000000-0005-0000-0000-0000EB000000}"/>
    <cellStyle name="style1530863099466 2" xfId="2447" xr:uid="{00000000-0005-0000-0000-0000EC000000}"/>
    <cellStyle name="style1530863102633" xfId="104" xr:uid="{00000000-0005-0000-0000-0000ED000000}"/>
    <cellStyle name="style1530863102633 2" xfId="2448" xr:uid="{00000000-0005-0000-0000-0000EE000000}"/>
    <cellStyle name="style1530863102742" xfId="105" xr:uid="{00000000-0005-0000-0000-0000EF000000}"/>
    <cellStyle name="style1530863102742 2" xfId="2449" xr:uid="{00000000-0005-0000-0000-0000F0000000}"/>
    <cellStyle name="style1530863102820" xfId="106" xr:uid="{00000000-0005-0000-0000-0000F1000000}"/>
    <cellStyle name="style1530863102820 2" xfId="2450" xr:uid="{00000000-0005-0000-0000-0000F2000000}"/>
    <cellStyle name="style1530863102914" xfId="107" xr:uid="{00000000-0005-0000-0000-0000F3000000}"/>
    <cellStyle name="style1530863102914 2" xfId="2451" xr:uid="{00000000-0005-0000-0000-0000F4000000}"/>
    <cellStyle name="style1530863102992" xfId="108" xr:uid="{00000000-0005-0000-0000-0000F5000000}"/>
    <cellStyle name="style1530863102992 2" xfId="2452" xr:uid="{00000000-0005-0000-0000-0000F6000000}"/>
    <cellStyle name="style1530863103101" xfId="109" xr:uid="{00000000-0005-0000-0000-0000F7000000}"/>
    <cellStyle name="style1530863103101 2" xfId="2453" xr:uid="{00000000-0005-0000-0000-0000F8000000}"/>
    <cellStyle name="style1530863103194" xfId="110" xr:uid="{00000000-0005-0000-0000-0000F9000000}"/>
    <cellStyle name="style1530863103194 2" xfId="2454" xr:uid="{00000000-0005-0000-0000-0000FA000000}"/>
    <cellStyle name="style1530863103272" xfId="111" xr:uid="{00000000-0005-0000-0000-0000FB000000}"/>
    <cellStyle name="style1530863103272 2" xfId="2455" xr:uid="{00000000-0005-0000-0000-0000FC000000}"/>
    <cellStyle name="style1530863103350" xfId="112" xr:uid="{00000000-0005-0000-0000-0000FD000000}"/>
    <cellStyle name="style1530863103350 2" xfId="2456" xr:uid="{00000000-0005-0000-0000-0000FE000000}"/>
    <cellStyle name="style1530863103444" xfId="113" xr:uid="{00000000-0005-0000-0000-0000FF000000}"/>
    <cellStyle name="style1530863103444 2" xfId="2457" xr:uid="{00000000-0005-0000-0000-000000010000}"/>
    <cellStyle name="style1530863103538" xfId="114" xr:uid="{00000000-0005-0000-0000-000001010000}"/>
    <cellStyle name="style1530863103538 2" xfId="2458" xr:uid="{00000000-0005-0000-0000-000002010000}"/>
    <cellStyle name="style1530863103647" xfId="115" xr:uid="{00000000-0005-0000-0000-000003010000}"/>
    <cellStyle name="style1530863103647 2" xfId="2459" xr:uid="{00000000-0005-0000-0000-000004010000}"/>
    <cellStyle name="style1530863103740" xfId="116" xr:uid="{00000000-0005-0000-0000-000005010000}"/>
    <cellStyle name="style1530863103740 2" xfId="2460" xr:uid="{00000000-0005-0000-0000-000006010000}"/>
    <cellStyle name="style1530863103834" xfId="117" xr:uid="{00000000-0005-0000-0000-000007010000}"/>
    <cellStyle name="style1530863103834 2" xfId="2461" xr:uid="{00000000-0005-0000-0000-000008010000}"/>
    <cellStyle name="style1530863103912" xfId="118" xr:uid="{00000000-0005-0000-0000-000009010000}"/>
    <cellStyle name="style1530863103912 2" xfId="2462" xr:uid="{00000000-0005-0000-0000-00000A010000}"/>
    <cellStyle name="style1530863104006" xfId="119" xr:uid="{00000000-0005-0000-0000-00000B010000}"/>
    <cellStyle name="style1530863104006 2" xfId="2463" xr:uid="{00000000-0005-0000-0000-00000C010000}"/>
    <cellStyle name="style1530863104084" xfId="120" xr:uid="{00000000-0005-0000-0000-00000D010000}"/>
    <cellStyle name="style1530863104084 2" xfId="2464" xr:uid="{00000000-0005-0000-0000-00000E010000}"/>
    <cellStyle name="style1530863104177" xfId="121" xr:uid="{00000000-0005-0000-0000-00000F010000}"/>
    <cellStyle name="style1530863104177 2" xfId="2465" xr:uid="{00000000-0005-0000-0000-000010010000}"/>
    <cellStyle name="style1530863104271" xfId="122" xr:uid="{00000000-0005-0000-0000-000011010000}"/>
    <cellStyle name="style1530863104271 2" xfId="2466" xr:uid="{00000000-0005-0000-0000-000012010000}"/>
    <cellStyle name="style1530863104364" xfId="123" xr:uid="{00000000-0005-0000-0000-000013010000}"/>
    <cellStyle name="style1530863104364 2" xfId="2467" xr:uid="{00000000-0005-0000-0000-000014010000}"/>
    <cellStyle name="style1530863104442" xfId="124" xr:uid="{00000000-0005-0000-0000-000015010000}"/>
    <cellStyle name="style1530863104442 2" xfId="2468" xr:uid="{00000000-0005-0000-0000-000016010000}"/>
    <cellStyle name="style1530863104536" xfId="125" xr:uid="{00000000-0005-0000-0000-000017010000}"/>
    <cellStyle name="style1530863104536 2" xfId="2469" xr:uid="{00000000-0005-0000-0000-000018010000}"/>
    <cellStyle name="style1530863104630" xfId="126" xr:uid="{00000000-0005-0000-0000-000019010000}"/>
    <cellStyle name="style1530863104630 2" xfId="2470" xr:uid="{00000000-0005-0000-0000-00001A010000}"/>
    <cellStyle name="style1530863104708" xfId="127" xr:uid="{00000000-0005-0000-0000-00001B010000}"/>
    <cellStyle name="style1530863104708 2" xfId="2471" xr:uid="{00000000-0005-0000-0000-00001C010000}"/>
    <cellStyle name="style1530863104801" xfId="128" xr:uid="{00000000-0005-0000-0000-00001D010000}"/>
    <cellStyle name="style1530863104801 2" xfId="2472" xr:uid="{00000000-0005-0000-0000-00001E010000}"/>
    <cellStyle name="style1530863104895" xfId="129" xr:uid="{00000000-0005-0000-0000-00001F010000}"/>
    <cellStyle name="style1530863104895 2" xfId="2473" xr:uid="{00000000-0005-0000-0000-000020010000}"/>
    <cellStyle name="style1530863104988" xfId="130" xr:uid="{00000000-0005-0000-0000-000021010000}"/>
    <cellStyle name="style1530863104988 2" xfId="2474" xr:uid="{00000000-0005-0000-0000-000022010000}"/>
    <cellStyle name="style1530863105113" xfId="131" xr:uid="{00000000-0005-0000-0000-000023010000}"/>
    <cellStyle name="style1530863105113 2" xfId="2475" xr:uid="{00000000-0005-0000-0000-000024010000}"/>
    <cellStyle name="style1530863105207" xfId="132" xr:uid="{00000000-0005-0000-0000-000025010000}"/>
    <cellStyle name="style1530863105207 2" xfId="2476" xr:uid="{00000000-0005-0000-0000-000026010000}"/>
    <cellStyle name="style1530863105300" xfId="133" xr:uid="{00000000-0005-0000-0000-000027010000}"/>
    <cellStyle name="style1530863105300 2" xfId="2477" xr:uid="{00000000-0005-0000-0000-000028010000}"/>
    <cellStyle name="style1530863105378" xfId="134" xr:uid="{00000000-0005-0000-0000-000029010000}"/>
    <cellStyle name="style1530863105378 2" xfId="2478" xr:uid="{00000000-0005-0000-0000-00002A010000}"/>
    <cellStyle name="style1530863105472" xfId="135" xr:uid="{00000000-0005-0000-0000-00002B010000}"/>
    <cellStyle name="style1530863105472 2" xfId="2479" xr:uid="{00000000-0005-0000-0000-00002C010000}"/>
    <cellStyle name="style1530863105566" xfId="136" xr:uid="{00000000-0005-0000-0000-00002D010000}"/>
    <cellStyle name="style1530863105566 2" xfId="2480" xr:uid="{00000000-0005-0000-0000-00002E010000}"/>
    <cellStyle name="style1530863105659" xfId="137" xr:uid="{00000000-0005-0000-0000-00002F010000}"/>
    <cellStyle name="style1530863105659 2" xfId="2481" xr:uid="{00000000-0005-0000-0000-000030010000}"/>
    <cellStyle name="style1530863105737" xfId="138" xr:uid="{00000000-0005-0000-0000-000031010000}"/>
    <cellStyle name="style1530863105737 2" xfId="2482" xr:uid="{00000000-0005-0000-0000-000032010000}"/>
    <cellStyle name="style1530863105831" xfId="139" xr:uid="{00000000-0005-0000-0000-000033010000}"/>
    <cellStyle name="style1530863105831 2" xfId="2483" xr:uid="{00000000-0005-0000-0000-000034010000}"/>
    <cellStyle name="style1530863106002" xfId="140" xr:uid="{00000000-0005-0000-0000-000035010000}"/>
    <cellStyle name="style1530863106002 2" xfId="2484" xr:uid="{00000000-0005-0000-0000-000036010000}"/>
    <cellStyle name="style1530863106096" xfId="141" xr:uid="{00000000-0005-0000-0000-000037010000}"/>
    <cellStyle name="style1530863106096 2" xfId="2485" xr:uid="{00000000-0005-0000-0000-000038010000}"/>
    <cellStyle name="style1530863106174" xfId="142" xr:uid="{00000000-0005-0000-0000-000039010000}"/>
    <cellStyle name="style1530863106174 2" xfId="2486" xr:uid="{00000000-0005-0000-0000-00003A010000}"/>
    <cellStyle name="style1530863109216" xfId="143" xr:uid="{00000000-0005-0000-0000-00003B010000}"/>
    <cellStyle name="style1530863109216 2" xfId="2487" xr:uid="{00000000-0005-0000-0000-00003C010000}"/>
    <cellStyle name="style1530863109310" xfId="144" xr:uid="{00000000-0005-0000-0000-00003D010000}"/>
    <cellStyle name="style1530863109310 2" xfId="2488" xr:uid="{00000000-0005-0000-0000-00003E010000}"/>
    <cellStyle name="style1530863109388" xfId="145" xr:uid="{00000000-0005-0000-0000-00003F010000}"/>
    <cellStyle name="style1530863109388 2" xfId="2489" xr:uid="{00000000-0005-0000-0000-000040010000}"/>
    <cellStyle name="style1530863109481" xfId="146" xr:uid="{00000000-0005-0000-0000-000041010000}"/>
    <cellStyle name="style1530863109481 2" xfId="2490" xr:uid="{00000000-0005-0000-0000-000042010000}"/>
    <cellStyle name="style1530863109575" xfId="147" xr:uid="{00000000-0005-0000-0000-000043010000}"/>
    <cellStyle name="style1530863109575 2" xfId="2491" xr:uid="{00000000-0005-0000-0000-000044010000}"/>
    <cellStyle name="style1530863109653" xfId="148" xr:uid="{00000000-0005-0000-0000-000045010000}"/>
    <cellStyle name="style1530863109653 2" xfId="2492" xr:uid="{00000000-0005-0000-0000-000046010000}"/>
    <cellStyle name="style1530863109746" xfId="149" xr:uid="{00000000-0005-0000-0000-000047010000}"/>
    <cellStyle name="style1530863109746 2" xfId="2493" xr:uid="{00000000-0005-0000-0000-000048010000}"/>
    <cellStyle name="style1530863109824" xfId="150" xr:uid="{00000000-0005-0000-0000-000049010000}"/>
    <cellStyle name="style1530863109824 2" xfId="2494" xr:uid="{00000000-0005-0000-0000-00004A010000}"/>
    <cellStyle name="style1530863109918" xfId="151" xr:uid="{00000000-0005-0000-0000-00004B010000}"/>
    <cellStyle name="style1530863109918 2" xfId="2495" xr:uid="{00000000-0005-0000-0000-00004C010000}"/>
    <cellStyle name="style1530863110012" xfId="152" xr:uid="{00000000-0005-0000-0000-00004D010000}"/>
    <cellStyle name="style1530863110012 2" xfId="2496" xr:uid="{00000000-0005-0000-0000-00004E010000}"/>
    <cellStyle name="style1530863110090" xfId="153" xr:uid="{00000000-0005-0000-0000-00004F010000}"/>
    <cellStyle name="style1530863110090 2" xfId="2497" xr:uid="{00000000-0005-0000-0000-000050010000}"/>
    <cellStyle name="style1530863110183" xfId="154" xr:uid="{00000000-0005-0000-0000-000051010000}"/>
    <cellStyle name="style1530863110183 2" xfId="2498" xr:uid="{00000000-0005-0000-0000-000052010000}"/>
    <cellStyle name="style1530863110277" xfId="155" xr:uid="{00000000-0005-0000-0000-000053010000}"/>
    <cellStyle name="style1530863110277 2" xfId="2499" xr:uid="{00000000-0005-0000-0000-000054010000}"/>
    <cellStyle name="style1530863110355" xfId="156" xr:uid="{00000000-0005-0000-0000-000055010000}"/>
    <cellStyle name="style1530863110355 2" xfId="2500" xr:uid="{00000000-0005-0000-0000-000056010000}"/>
    <cellStyle name="style1530863110448" xfId="157" xr:uid="{00000000-0005-0000-0000-000057010000}"/>
    <cellStyle name="style1530863110448 2" xfId="2501" xr:uid="{00000000-0005-0000-0000-000058010000}"/>
    <cellStyle name="style1530863110542" xfId="158" xr:uid="{00000000-0005-0000-0000-000059010000}"/>
    <cellStyle name="style1530863110542 2" xfId="2502" xr:uid="{00000000-0005-0000-0000-00005A010000}"/>
    <cellStyle name="style1530863110636" xfId="159" xr:uid="{00000000-0005-0000-0000-00005B010000}"/>
    <cellStyle name="style1530863110636 2" xfId="2503" xr:uid="{00000000-0005-0000-0000-00005C010000}"/>
    <cellStyle name="style1530863110714" xfId="160" xr:uid="{00000000-0005-0000-0000-00005D010000}"/>
    <cellStyle name="style1530863110714 2" xfId="2504" xr:uid="{00000000-0005-0000-0000-00005E010000}"/>
    <cellStyle name="style1530863110807" xfId="161" xr:uid="{00000000-0005-0000-0000-00005F010000}"/>
    <cellStyle name="style1530863110807 2" xfId="2505" xr:uid="{00000000-0005-0000-0000-000060010000}"/>
    <cellStyle name="style1530863110901" xfId="162" xr:uid="{00000000-0005-0000-0000-000061010000}"/>
    <cellStyle name="style1530863110901 2" xfId="2506" xr:uid="{00000000-0005-0000-0000-000062010000}"/>
    <cellStyle name="style1530863110994" xfId="163" xr:uid="{00000000-0005-0000-0000-000063010000}"/>
    <cellStyle name="style1530863110994 2" xfId="2507" xr:uid="{00000000-0005-0000-0000-000064010000}"/>
    <cellStyle name="style1530863111088" xfId="164" xr:uid="{00000000-0005-0000-0000-000065010000}"/>
    <cellStyle name="style1530863111088 2" xfId="2508" xr:uid="{00000000-0005-0000-0000-000066010000}"/>
    <cellStyle name="style1530863111197" xfId="165" xr:uid="{00000000-0005-0000-0000-000067010000}"/>
    <cellStyle name="style1530863111197 2" xfId="2509" xr:uid="{00000000-0005-0000-0000-000068010000}"/>
    <cellStyle name="style1530863111291" xfId="166" xr:uid="{00000000-0005-0000-0000-000069010000}"/>
    <cellStyle name="style1530863111291 2" xfId="2510" xr:uid="{00000000-0005-0000-0000-00006A010000}"/>
    <cellStyle name="style1530863111384" xfId="167" xr:uid="{00000000-0005-0000-0000-00006B010000}"/>
    <cellStyle name="style1530863111384 2" xfId="2511" xr:uid="{00000000-0005-0000-0000-00006C010000}"/>
    <cellStyle name="style1530863111462" xfId="168" xr:uid="{00000000-0005-0000-0000-00006D010000}"/>
    <cellStyle name="style1530863111462 2" xfId="2512" xr:uid="{00000000-0005-0000-0000-00006E010000}"/>
    <cellStyle name="style1530863111556" xfId="169" xr:uid="{00000000-0005-0000-0000-00006F010000}"/>
    <cellStyle name="style1530863111556 2" xfId="2513" xr:uid="{00000000-0005-0000-0000-000070010000}"/>
    <cellStyle name="style1530863111665" xfId="170" xr:uid="{00000000-0005-0000-0000-000071010000}"/>
    <cellStyle name="style1530863111665 2" xfId="2514" xr:uid="{00000000-0005-0000-0000-000072010000}"/>
    <cellStyle name="style1530863111759" xfId="171" xr:uid="{00000000-0005-0000-0000-000073010000}"/>
    <cellStyle name="style1530863111759 2" xfId="2515" xr:uid="{00000000-0005-0000-0000-000074010000}"/>
    <cellStyle name="style1530863111837" xfId="172" xr:uid="{00000000-0005-0000-0000-000075010000}"/>
    <cellStyle name="style1530863111837 2" xfId="2516" xr:uid="{00000000-0005-0000-0000-000076010000}"/>
    <cellStyle name="style1530863111930" xfId="173" xr:uid="{00000000-0005-0000-0000-000077010000}"/>
    <cellStyle name="style1530863111930 2" xfId="2517" xr:uid="{00000000-0005-0000-0000-000078010000}"/>
    <cellStyle name="style1530863112024" xfId="174" xr:uid="{00000000-0005-0000-0000-000079010000}"/>
    <cellStyle name="style1530863112024 2" xfId="2518" xr:uid="{00000000-0005-0000-0000-00007A010000}"/>
    <cellStyle name="style1530863112102" xfId="175" xr:uid="{00000000-0005-0000-0000-00007B010000}"/>
    <cellStyle name="style1530863112102 2" xfId="2519" xr:uid="{00000000-0005-0000-0000-00007C010000}"/>
    <cellStyle name="style1530863112196" xfId="176" xr:uid="{00000000-0005-0000-0000-00007D010000}"/>
    <cellStyle name="style1530863112196 2" xfId="2520" xr:uid="{00000000-0005-0000-0000-00007E010000}"/>
    <cellStyle name="style1530863112274" xfId="177" xr:uid="{00000000-0005-0000-0000-00007F010000}"/>
    <cellStyle name="style1530863112274 2" xfId="2521" xr:uid="{00000000-0005-0000-0000-000080010000}"/>
    <cellStyle name="style1530863112367" xfId="178" xr:uid="{00000000-0005-0000-0000-000081010000}"/>
    <cellStyle name="style1530863112367 2" xfId="2522" xr:uid="{00000000-0005-0000-0000-000082010000}"/>
    <cellStyle name="style1530863112508" xfId="179" xr:uid="{00000000-0005-0000-0000-000083010000}"/>
    <cellStyle name="style1530863112508 2" xfId="2523" xr:uid="{00000000-0005-0000-0000-000084010000}"/>
    <cellStyle name="style1530863112601" xfId="180" xr:uid="{00000000-0005-0000-0000-000085010000}"/>
    <cellStyle name="style1530863112601 2" xfId="2524" xr:uid="{00000000-0005-0000-0000-000086010000}"/>
    <cellStyle name="style1530863112679" xfId="181" xr:uid="{00000000-0005-0000-0000-000087010000}"/>
    <cellStyle name="style1530863112679 2" xfId="2525" xr:uid="{00000000-0005-0000-0000-000088010000}"/>
    <cellStyle name="style1530863116033" xfId="182" xr:uid="{00000000-0005-0000-0000-000089010000}"/>
    <cellStyle name="style1530863116033 2" xfId="2526" xr:uid="{00000000-0005-0000-0000-00008A010000}"/>
    <cellStyle name="style1530863116127" xfId="183" xr:uid="{00000000-0005-0000-0000-00008B010000}"/>
    <cellStyle name="style1530863116127 2" xfId="2527" xr:uid="{00000000-0005-0000-0000-00008C010000}"/>
    <cellStyle name="style1530863116205" xfId="184" xr:uid="{00000000-0005-0000-0000-00008D010000}"/>
    <cellStyle name="style1530863116205 2" xfId="2528" xr:uid="{00000000-0005-0000-0000-00008E010000}"/>
    <cellStyle name="style1530863116298" xfId="185" xr:uid="{00000000-0005-0000-0000-00008F010000}"/>
    <cellStyle name="style1530863116298 2" xfId="2529" xr:uid="{00000000-0005-0000-0000-000090010000}"/>
    <cellStyle name="style1530863116392" xfId="186" xr:uid="{00000000-0005-0000-0000-000091010000}"/>
    <cellStyle name="style1530863116392 2" xfId="2530" xr:uid="{00000000-0005-0000-0000-000092010000}"/>
    <cellStyle name="style1530863116486" xfId="187" xr:uid="{00000000-0005-0000-0000-000093010000}"/>
    <cellStyle name="style1530863116486 2" xfId="2531" xr:uid="{00000000-0005-0000-0000-000094010000}"/>
    <cellStyle name="style1530863116579" xfId="188" xr:uid="{00000000-0005-0000-0000-000095010000}"/>
    <cellStyle name="style1530863116579 2" xfId="2532" xr:uid="{00000000-0005-0000-0000-000096010000}"/>
    <cellStyle name="style1530863116657" xfId="189" xr:uid="{00000000-0005-0000-0000-000097010000}"/>
    <cellStyle name="style1530863116657 2" xfId="2533" xr:uid="{00000000-0005-0000-0000-000098010000}"/>
    <cellStyle name="style1530863116735" xfId="190" xr:uid="{00000000-0005-0000-0000-000099010000}"/>
    <cellStyle name="style1530863116735 2" xfId="2534" xr:uid="{00000000-0005-0000-0000-00009A010000}"/>
    <cellStyle name="style1530863116829" xfId="191" xr:uid="{00000000-0005-0000-0000-00009B010000}"/>
    <cellStyle name="style1530863116829 2" xfId="2535" xr:uid="{00000000-0005-0000-0000-00009C010000}"/>
    <cellStyle name="style1530863116922" xfId="192" xr:uid="{00000000-0005-0000-0000-00009D010000}"/>
    <cellStyle name="style1530863116922 2" xfId="2536" xr:uid="{00000000-0005-0000-0000-00009E010000}"/>
    <cellStyle name="style1530863117016" xfId="193" xr:uid="{00000000-0005-0000-0000-00009F010000}"/>
    <cellStyle name="style1530863117016 2" xfId="2537" xr:uid="{00000000-0005-0000-0000-0000A0010000}"/>
    <cellStyle name="style1530863117110" xfId="194" xr:uid="{00000000-0005-0000-0000-0000A1010000}"/>
    <cellStyle name="style1530863117110 2" xfId="2538" xr:uid="{00000000-0005-0000-0000-0000A2010000}"/>
    <cellStyle name="style1530863117203" xfId="195" xr:uid="{00000000-0005-0000-0000-0000A3010000}"/>
    <cellStyle name="style1530863117203 2" xfId="2539" xr:uid="{00000000-0005-0000-0000-0000A4010000}"/>
    <cellStyle name="style1530863117297" xfId="196" xr:uid="{00000000-0005-0000-0000-0000A5010000}"/>
    <cellStyle name="style1530863117297 2" xfId="2540" xr:uid="{00000000-0005-0000-0000-0000A6010000}"/>
    <cellStyle name="style1530863117390" xfId="197" xr:uid="{00000000-0005-0000-0000-0000A7010000}"/>
    <cellStyle name="style1530863117390 2" xfId="2541" xr:uid="{00000000-0005-0000-0000-0000A8010000}"/>
    <cellStyle name="style1530863117484" xfId="198" xr:uid="{00000000-0005-0000-0000-0000A9010000}"/>
    <cellStyle name="style1530863117484 2" xfId="2542" xr:uid="{00000000-0005-0000-0000-0000AA010000}"/>
    <cellStyle name="style1530863117578" xfId="199" xr:uid="{00000000-0005-0000-0000-0000AB010000}"/>
    <cellStyle name="style1530863117578 2" xfId="2543" xr:uid="{00000000-0005-0000-0000-0000AC010000}"/>
    <cellStyle name="style1530863117656" xfId="200" xr:uid="{00000000-0005-0000-0000-0000AD010000}"/>
    <cellStyle name="style1530863117656 2" xfId="2544" xr:uid="{00000000-0005-0000-0000-0000AE010000}"/>
    <cellStyle name="style1530863117749" xfId="201" xr:uid="{00000000-0005-0000-0000-0000AF010000}"/>
    <cellStyle name="style1530863117749 2" xfId="2545" xr:uid="{00000000-0005-0000-0000-0000B0010000}"/>
    <cellStyle name="style1530863117843" xfId="202" xr:uid="{00000000-0005-0000-0000-0000B1010000}"/>
    <cellStyle name="style1530863117843 2" xfId="2546" xr:uid="{00000000-0005-0000-0000-0000B2010000}"/>
    <cellStyle name="style1530863117968" xfId="203" xr:uid="{00000000-0005-0000-0000-0000B3010000}"/>
    <cellStyle name="style1530863117968 2" xfId="2547" xr:uid="{00000000-0005-0000-0000-0000B4010000}"/>
    <cellStyle name="style1530863118061" xfId="204" xr:uid="{00000000-0005-0000-0000-0000B5010000}"/>
    <cellStyle name="style1530863118061 2" xfId="2548" xr:uid="{00000000-0005-0000-0000-0000B6010000}"/>
    <cellStyle name="style1530863118155" xfId="205" xr:uid="{00000000-0005-0000-0000-0000B7010000}"/>
    <cellStyle name="style1530863118155 2" xfId="2549" xr:uid="{00000000-0005-0000-0000-0000B8010000}"/>
    <cellStyle name="style1530863118248" xfId="206" xr:uid="{00000000-0005-0000-0000-0000B9010000}"/>
    <cellStyle name="style1530863118248 2" xfId="2550" xr:uid="{00000000-0005-0000-0000-0000BA010000}"/>
    <cellStyle name="style1530863118342" xfId="207" xr:uid="{00000000-0005-0000-0000-0000BB010000}"/>
    <cellStyle name="style1530863118342 2" xfId="2551" xr:uid="{00000000-0005-0000-0000-0000BC010000}"/>
    <cellStyle name="style1530863118420" xfId="208" xr:uid="{00000000-0005-0000-0000-0000BD010000}"/>
    <cellStyle name="style1530863118420 2" xfId="2552" xr:uid="{00000000-0005-0000-0000-0000BE010000}"/>
    <cellStyle name="style1530863118576" xfId="209" xr:uid="{00000000-0005-0000-0000-0000BF010000}"/>
    <cellStyle name="style1530863118576 2" xfId="2553" xr:uid="{00000000-0005-0000-0000-0000C0010000}"/>
    <cellStyle name="style1530863118670" xfId="210" xr:uid="{00000000-0005-0000-0000-0000C1010000}"/>
    <cellStyle name="style1530863118670 2" xfId="2554" xr:uid="{00000000-0005-0000-0000-0000C2010000}"/>
    <cellStyle name="style1530863118748" xfId="211" xr:uid="{00000000-0005-0000-0000-0000C3010000}"/>
    <cellStyle name="style1530863118748 2" xfId="2555" xr:uid="{00000000-0005-0000-0000-0000C4010000}"/>
    <cellStyle name="style1530863118841" xfId="212" xr:uid="{00000000-0005-0000-0000-0000C5010000}"/>
    <cellStyle name="style1530863118841 2" xfId="2556" xr:uid="{00000000-0005-0000-0000-0000C6010000}"/>
    <cellStyle name="style1530863118935" xfId="213" xr:uid="{00000000-0005-0000-0000-0000C7010000}"/>
    <cellStyle name="style1530863118935 2" xfId="2557" xr:uid="{00000000-0005-0000-0000-0000C8010000}"/>
    <cellStyle name="style1530863119028" xfId="214" xr:uid="{00000000-0005-0000-0000-0000C9010000}"/>
    <cellStyle name="style1530863119028 2" xfId="2558" xr:uid="{00000000-0005-0000-0000-0000CA010000}"/>
    <cellStyle name="style1530863119122" xfId="215" xr:uid="{00000000-0005-0000-0000-0000CB010000}"/>
    <cellStyle name="style1530863119122 2" xfId="2559" xr:uid="{00000000-0005-0000-0000-0000CC010000}"/>
    <cellStyle name="style1530863119231" xfId="216" xr:uid="{00000000-0005-0000-0000-0000CD010000}"/>
    <cellStyle name="style1530863119231 2" xfId="2560" xr:uid="{00000000-0005-0000-0000-0000CE010000}"/>
    <cellStyle name="style1530863119403" xfId="217" xr:uid="{00000000-0005-0000-0000-0000CF010000}"/>
    <cellStyle name="style1530863119403 2" xfId="2561" xr:uid="{00000000-0005-0000-0000-0000D0010000}"/>
    <cellStyle name="style1530863119496" xfId="218" xr:uid="{00000000-0005-0000-0000-0000D1010000}"/>
    <cellStyle name="style1530863119496 2" xfId="2562" xr:uid="{00000000-0005-0000-0000-0000D2010000}"/>
    <cellStyle name="style1530863119590" xfId="219" xr:uid="{00000000-0005-0000-0000-0000D3010000}"/>
    <cellStyle name="style1530863119590 2" xfId="2563" xr:uid="{00000000-0005-0000-0000-0000D4010000}"/>
    <cellStyle name="style1530863122891" xfId="220" xr:uid="{00000000-0005-0000-0000-0000D5010000}"/>
    <cellStyle name="style1530863122891 2" xfId="2564" xr:uid="{00000000-0005-0000-0000-0000D6010000}"/>
    <cellStyle name="style1530863122985" xfId="221" xr:uid="{00000000-0005-0000-0000-0000D7010000}"/>
    <cellStyle name="style1530863122985 2" xfId="2565" xr:uid="{00000000-0005-0000-0000-0000D8010000}"/>
    <cellStyle name="style1530863123078" xfId="222" xr:uid="{00000000-0005-0000-0000-0000D9010000}"/>
    <cellStyle name="style1530863123078 2" xfId="2566" xr:uid="{00000000-0005-0000-0000-0000DA010000}"/>
    <cellStyle name="style1530863123172" xfId="223" xr:uid="{00000000-0005-0000-0000-0000DB010000}"/>
    <cellStyle name="style1530863123172 2" xfId="2567" xr:uid="{00000000-0005-0000-0000-0000DC010000}"/>
    <cellStyle name="style1530863123266" xfId="224" xr:uid="{00000000-0005-0000-0000-0000DD010000}"/>
    <cellStyle name="style1530863123266 2" xfId="2568" xr:uid="{00000000-0005-0000-0000-0000DE010000}"/>
    <cellStyle name="style1530863123359" xfId="225" xr:uid="{00000000-0005-0000-0000-0000DF010000}"/>
    <cellStyle name="style1530863123359 2" xfId="2569" xr:uid="{00000000-0005-0000-0000-0000E0010000}"/>
    <cellStyle name="style1530863123453" xfId="226" xr:uid="{00000000-0005-0000-0000-0000E1010000}"/>
    <cellStyle name="style1530863123453 2" xfId="2570" xr:uid="{00000000-0005-0000-0000-0000E2010000}"/>
    <cellStyle name="style1530863123531" xfId="227" xr:uid="{00000000-0005-0000-0000-0000E3010000}"/>
    <cellStyle name="style1530863123531 2" xfId="2571" xr:uid="{00000000-0005-0000-0000-0000E4010000}"/>
    <cellStyle name="style1530863123609" xfId="228" xr:uid="{00000000-0005-0000-0000-0000E5010000}"/>
    <cellStyle name="style1530863123609 2" xfId="2572" xr:uid="{00000000-0005-0000-0000-0000E6010000}"/>
    <cellStyle name="style1530863123702" xfId="229" xr:uid="{00000000-0005-0000-0000-0000E7010000}"/>
    <cellStyle name="style1530863123702 2" xfId="2573" xr:uid="{00000000-0005-0000-0000-0000E8010000}"/>
    <cellStyle name="style1530863123796" xfId="230" xr:uid="{00000000-0005-0000-0000-0000E9010000}"/>
    <cellStyle name="style1530863123796 2" xfId="2574" xr:uid="{00000000-0005-0000-0000-0000EA010000}"/>
    <cellStyle name="style1530863123874" xfId="231" xr:uid="{00000000-0005-0000-0000-0000EB010000}"/>
    <cellStyle name="style1530863123874 2" xfId="2575" xr:uid="{00000000-0005-0000-0000-0000EC010000}"/>
    <cellStyle name="style1530863123968" xfId="232" xr:uid="{00000000-0005-0000-0000-0000ED010000}"/>
    <cellStyle name="style1530863123968 2" xfId="2576" xr:uid="{00000000-0005-0000-0000-0000EE010000}"/>
    <cellStyle name="style1530863124061" xfId="233" xr:uid="{00000000-0005-0000-0000-0000EF010000}"/>
    <cellStyle name="style1530863124061 2" xfId="2577" xr:uid="{00000000-0005-0000-0000-0000F0010000}"/>
    <cellStyle name="style1530863124155" xfId="234" xr:uid="{00000000-0005-0000-0000-0000F1010000}"/>
    <cellStyle name="style1530863124155 2" xfId="2578" xr:uid="{00000000-0005-0000-0000-0000F2010000}"/>
    <cellStyle name="style1530863124233" xfId="235" xr:uid="{00000000-0005-0000-0000-0000F3010000}"/>
    <cellStyle name="style1530863124233 2" xfId="2579" xr:uid="{00000000-0005-0000-0000-0000F4010000}"/>
    <cellStyle name="style1530863124326" xfId="236" xr:uid="{00000000-0005-0000-0000-0000F5010000}"/>
    <cellStyle name="style1530863124326 2" xfId="2580" xr:uid="{00000000-0005-0000-0000-0000F6010000}"/>
    <cellStyle name="style1530863124420" xfId="237" xr:uid="{00000000-0005-0000-0000-0000F7010000}"/>
    <cellStyle name="style1530863124420 2" xfId="2581" xr:uid="{00000000-0005-0000-0000-0000F8010000}"/>
    <cellStyle name="style1530863124498" xfId="238" xr:uid="{00000000-0005-0000-0000-0000F9010000}"/>
    <cellStyle name="style1530863124498 2" xfId="2582" xr:uid="{00000000-0005-0000-0000-0000FA010000}"/>
    <cellStyle name="style1530863124592" xfId="239" xr:uid="{00000000-0005-0000-0000-0000FB010000}"/>
    <cellStyle name="style1530863124592 2" xfId="2583" xr:uid="{00000000-0005-0000-0000-0000FC010000}"/>
    <cellStyle name="style1530863124685" xfId="240" xr:uid="{00000000-0005-0000-0000-0000FD010000}"/>
    <cellStyle name="style1530863124685 2" xfId="2584" xr:uid="{00000000-0005-0000-0000-0000FE010000}"/>
    <cellStyle name="style1530863124779" xfId="241" xr:uid="{00000000-0005-0000-0000-0000FF010000}"/>
    <cellStyle name="style1530863124779 2" xfId="2585" xr:uid="{00000000-0005-0000-0000-000000020000}"/>
    <cellStyle name="style1530863124872" xfId="242" xr:uid="{00000000-0005-0000-0000-000001020000}"/>
    <cellStyle name="style1530863124872 2" xfId="2586" xr:uid="{00000000-0005-0000-0000-000002020000}"/>
    <cellStyle name="style1530863124966" xfId="243" xr:uid="{00000000-0005-0000-0000-000003020000}"/>
    <cellStyle name="style1530863124966 2" xfId="2587" xr:uid="{00000000-0005-0000-0000-000004020000}"/>
    <cellStyle name="style1530863125060" xfId="244" xr:uid="{00000000-0005-0000-0000-000005020000}"/>
    <cellStyle name="style1530863125060 2" xfId="2588" xr:uid="{00000000-0005-0000-0000-000006020000}"/>
    <cellStyle name="style1530863125153" xfId="245" xr:uid="{00000000-0005-0000-0000-000007020000}"/>
    <cellStyle name="style1530863125153 2" xfId="2589" xr:uid="{00000000-0005-0000-0000-000008020000}"/>
    <cellStyle name="style1530863125262" xfId="246" xr:uid="{00000000-0005-0000-0000-000009020000}"/>
    <cellStyle name="style1530863125262 2" xfId="2590" xr:uid="{00000000-0005-0000-0000-00000A020000}"/>
    <cellStyle name="style1530863125356" xfId="247" xr:uid="{00000000-0005-0000-0000-00000B020000}"/>
    <cellStyle name="style1530863125356 2" xfId="2591" xr:uid="{00000000-0005-0000-0000-00000C020000}"/>
    <cellStyle name="style1530863125450" xfId="248" xr:uid="{00000000-0005-0000-0000-00000D020000}"/>
    <cellStyle name="style1530863125450 2" xfId="2592" xr:uid="{00000000-0005-0000-0000-00000E020000}"/>
    <cellStyle name="style1530863125543" xfId="249" xr:uid="{00000000-0005-0000-0000-00000F020000}"/>
    <cellStyle name="style1530863125543 2" xfId="2593" xr:uid="{00000000-0005-0000-0000-000010020000}"/>
    <cellStyle name="style1530863125621" xfId="250" xr:uid="{00000000-0005-0000-0000-000011020000}"/>
    <cellStyle name="style1530863125621 2" xfId="2594" xr:uid="{00000000-0005-0000-0000-000012020000}"/>
    <cellStyle name="style1530863125715" xfId="251" xr:uid="{00000000-0005-0000-0000-000013020000}"/>
    <cellStyle name="style1530863125715 2" xfId="2595" xr:uid="{00000000-0005-0000-0000-000014020000}"/>
    <cellStyle name="style1530863125808" xfId="252" xr:uid="{00000000-0005-0000-0000-000015020000}"/>
    <cellStyle name="style1530863125808 2" xfId="2596" xr:uid="{00000000-0005-0000-0000-000016020000}"/>
    <cellStyle name="style1530863125886" xfId="253" xr:uid="{00000000-0005-0000-0000-000017020000}"/>
    <cellStyle name="style1530863125886 2" xfId="2597" xr:uid="{00000000-0005-0000-0000-000018020000}"/>
    <cellStyle name="style1530863125980" xfId="254" xr:uid="{00000000-0005-0000-0000-000019020000}"/>
    <cellStyle name="style1530863125980 2" xfId="2598" xr:uid="{00000000-0005-0000-0000-00001A020000}"/>
    <cellStyle name="style1530863126105" xfId="255" xr:uid="{00000000-0005-0000-0000-00001B020000}"/>
    <cellStyle name="style1530863126105 2" xfId="2599" xr:uid="{00000000-0005-0000-0000-00001C020000}"/>
    <cellStyle name="style1530863126198" xfId="256" xr:uid="{00000000-0005-0000-0000-00001D020000}"/>
    <cellStyle name="style1530863126198 2" xfId="2600" xr:uid="{00000000-0005-0000-0000-00001E020000}"/>
    <cellStyle name="style1530863126292" xfId="257" xr:uid="{00000000-0005-0000-0000-00001F020000}"/>
    <cellStyle name="style1530863126292 2" xfId="2601" xr:uid="{00000000-0005-0000-0000-000020020000}"/>
    <cellStyle name="style1530863129896" xfId="258" xr:uid="{00000000-0005-0000-0000-000021020000}"/>
    <cellStyle name="style1530863129896 2" xfId="2602" xr:uid="{00000000-0005-0000-0000-000022020000}"/>
    <cellStyle name="style1530863129989" xfId="259" xr:uid="{00000000-0005-0000-0000-000023020000}"/>
    <cellStyle name="style1530863129989 2" xfId="2603" xr:uid="{00000000-0005-0000-0000-000024020000}"/>
    <cellStyle name="style1530863130067" xfId="260" xr:uid="{00000000-0005-0000-0000-000025020000}"/>
    <cellStyle name="style1530863130067 2" xfId="2604" xr:uid="{00000000-0005-0000-0000-000026020000}"/>
    <cellStyle name="style1530863130161" xfId="261" xr:uid="{00000000-0005-0000-0000-000027020000}"/>
    <cellStyle name="style1530863130161 2" xfId="2605" xr:uid="{00000000-0005-0000-0000-000028020000}"/>
    <cellStyle name="style1530863130239" xfId="262" xr:uid="{00000000-0005-0000-0000-000029020000}"/>
    <cellStyle name="style1530863130239 2" xfId="2606" xr:uid="{00000000-0005-0000-0000-00002A020000}"/>
    <cellStyle name="style1530863130332" xfId="263" xr:uid="{00000000-0005-0000-0000-00002B020000}"/>
    <cellStyle name="style1530863130332 2" xfId="2607" xr:uid="{00000000-0005-0000-0000-00002C020000}"/>
    <cellStyle name="style1530863130426" xfId="264" xr:uid="{00000000-0005-0000-0000-00002D020000}"/>
    <cellStyle name="style1530863130426 2" xfId="2608" xr:uid="{00000000-0005-0000-0000-00002E020000}"/>
    <cellStyle name="style1530863130488" xfId="265" xr:uid="{00000000-0005-0000-0000-00002F020000}"/>
    <cellStyle name="style1530863130488 2" xfId="2609" xr:uid="{00000000-0005-0000-0000-000030020000}"/>
    <cellStyle name="style1530863130582" xfId="266" xr:uid="{00000000-0005-0000-0000-000031020000}"/>
    <cellStyle name="style1530863130582 2" xfId="2610" xr:uid="{00000000-0005-0000-0000-000032020000}"/>
    <cellStyle name="style1530863130676" xfId="267" xr:uid="{00000000-0005-0000-0000-000033020000}"/>
    <cellStyle name="style1530863130676 2" xfId="2611" xr:uid="{00000000-0005-0000-0000-000034020000}"/>
    <cellStyle name="style1530863130769" xfId="268" xr:uid="{00000000-0005-0000-0000-000035020000}"/>
    <cellStyle name="style1530863130769 2" xfId="2612" xr:uid="{00000000-0005-0000-0000-000036020000}"/>
    <cellStyle name="style1530863130863" xfId="269" xr:uid="{00000000-0005-0000-0000-000037020000}"/>
    <cellStyle name="style1530863130863 2" xfId="2613" xr:uid="{00000000-0005-0000-0000-000038020000}"/>
    <cellStyle name="style1530863130941" xfId="270" xr:uid="{00000000-0005-0000-0000-000039020000}"/>
    <cellStyle name="style1530863130941 2" xfId="2614" xr:uid="{00000000-0005-0000-0000-00003A020000}"/>
    <cellStyle name="style1530863131034" xfId="271" xr:uid="{00000000-0005-0000-0000-00003B020000}"/>
    <cellStyle name="style1530863131034 2" xfId="2615" xr:uid="{00000000-0005-0000-0000-00003C020000}"/>
    <cellStyle name="style1530863131128" xfId="272" xr:uid="{00000000-0005-0000-0000-00003D020000}"/>
    <cellStyle name="style1530863131128 2" xfId="2616" xr:uid="{00000000-0005-0000-0000-00003E020000}"/>
    <cellStyle name="style1530863131222" xfId="273" xr:uid="{00000000-0005-0000-0000-00003F020000}"/>
    <cellStyle name="style1530863131222 2" xfId="2617" xr:uid="{00000000-0005-0000-0000-000040020000}"/>
    <cellStyle name="style1530863131315" xfId="274" xr:uid="{00000000-0005-0000-0000-000041020000}"/>
    <cellStyle name="style1530863131315 2" xfId="2618" xr:uid="{00000000-0005-0000-0000-000042020000}"/>
    <cellStyle name="style1530863131409" xfId="275" xr:uid="{00000000-0005-0000-0000-000043020000}"/>
    <cellStyle name="style1530863131409 2" xfId="2619" xr:uid="{00000000-0005-0000-0000-000044020000}"/>
    <cellStyle name="style1530863131487" xfId="276" xr:uid="{00000000-0005-0000-0000-000045020000}"/>
    <cellStyle name="style1530863131487 2" xfId="2620" xr:uid="{00000000-0005-0000-0000-000046020000}"/>
    <cellStyle name="style1530863131580" xfId="277" xr:uid="{00000000-0005-0000-0000-000047020000}"/>
    <cellStyle name="style1530863131580 2" xfId="2621" xr:uid="{00000000-0005-0000-0000-000048020000}"/>
    <cellStyle name="style1530863131658" xfId="278" xr:uid="{00000000-0005-0000-0000-000049020000}"/>
    <cellStyle name="style1530863131658 2" xfId="2622" xr:uid="{00000000-0005-0000-0000-00004A020000}"/>
    <cellStyle name="style1530863131768" xfId="279" xr:uid="{00000000-0005-0000-0000-00004B020000}"/>
    <cellStyle name="style1530863131768 2" xfId="2623" xr:uid="{00000000-0005-0000-0000-00004C020000}"/>
    <cellStyle name="style1530863131846" xfId="280" xr:uid="{00000000-0005-0000-0000-00004D020000}"/>
    <cellStyle name="style1530863131846 2" xfId="2624" xr:uid="{00000000-0005-0000-0000-00004E020000}"/>
    <cellStyle name="style1530863131939" xfId="281" xr:uid="{00000000-0005-0000-0000-00004F020000}"/>
    <cellStyle name="style1530863131939 2" xfId="2625" xr:uid="{00000000-0005-0000-0000-000050020000}"/>
    <cellStyle name="style1530863132033" xfId="282" xr:uid="{00000000-0005-0000-0000-000051020000}"/>
    <cellStyle name="style1530863132033 2" xfId="2626" xr:uid="{00000000-0005-0000-0000-000052020000}"/>
    <cellStyle name="style1530863132126" xfId="283" xr:uid="{00000000-0005-0000-0000-000053020000}"/>
    <cellStyle name="style1530863132126 2" xfId="2627" xr:uid="{00000000-0005-0000-0000-000054020000}"/>
    <cellStyle name="style1530863132220" xfId="284" xr:uid="{00000000-0005-0000-0000-000055020000}"/>
    <cellStyle name="style1530863132220 2" xfId="2628" xr:uid="{00000000-0005-0000-0000-000056020000}"/>
    <cellStyle name="style1530863132314" xfId="285" xr:uid="{00000000-0005-0000-0000-000057020000}"/>
    <cellStyle name="style1530863132314 2" xfId="2629" xr:uid="{00000000-0005-0000-0000-000058020000}"/>
    <cellStyle name="style1530863132407" xfId="286" xr:uid="{00000000-0005-0000-0000-000059020000}"/>
    <cellStyle name="style1530863132407 2" xfId="2630" xr:uid="{00000000-0005-0000-0000-00005A020000}"/>
    <cellStyle name="style1530863132485" xfId="287" xr:uid="{00000000-0005-0000-0000-00005B020000}"/>
    <cellStyle name="style1530863132485 2" xfId="2631" xr:uid="{00000000-0005-0000-0000-00005C020000}"/>
    <cellStyle name="style1530863132579" xfId="288" xr:uid="{00000000-0005-0000-0000-00005D020000}"/>
    <cellStyle name="style1530863132579 2" xfId="2632" xr:uid="{00000000-0005-0000-0000-00005E020000}"/>
    <cellStyle name="style1530863132672" xfId="289" xr:uid="{00000000-0005-0000-0000-00005F020000}"/>
    <cellStyle name="style1530863132672 2" xfId="2633" xr:uid="{00000000-0005-0000-0000-000060020000}"/>
    <cellStyle name="style1530863132750" xfId="290" xr:uid="{00000000-0005-0000-0000-000061020000}"/>
    <cellStyle name="style1530863132750 2" xfId="2634" xr:uid="{00000000-0005-0000-0000-000062020000}"/>
    <cellStyle name="style1530863132844" xfId="291" xr:uid="{00000000-0005-0000-0000-000063020000}"/>
    <cellStyle name="style1530863132844 2" xfId="2635" xr:uid="{00000000-0005-0000-0000-000064020000}"/>
    <cellStyle name="style1530863132938" xfId="292" xr:uid="{00000000-0005-0000-0000-000065020000}"/>
    <cellStyle name="style1530863132938 2" xfId="2636" xr:uid="{00000000-0005-0000-0000-000066020000}"/>
    <cellStyle name="style1530863133031" xfId="293" xr:uid="{00000000-0005-0000-0000-000067020000}"/>
    <cellStyle name="style1530863133031 2" xfId="2637" xr:uid="{00000000-0005-0000-0000-000068020000}"/>
    <cellStyle name="style1530863133140" xfId="294" xr:uid="{00000000-0005-0000-0000-000069020000}"/>
    <cellStyle name="style1530863133140 2" xfId="2638" xr:uid="{00000000-0005-0000-0000-00006A020000}"/>
    <cellStyle name="style1530863133250" xfId="295" xr:uid="{00000000-0005-0000-0000-00006B020000}"/>
    <cellStyle name="style1530863133250 2" xfId="2639" xr:uid="{00000000-0005-0000-0000-00006C020000}"/>
    <cellStyle name="style1530863133343" xfId="296" xr:uid="{00000000-0005-0000-0000-00006D020000}"/>
    <cellStyle name="style1530863133343 2" xfId="2640" xr:uid="{00000000-0005-0000-0000-00006E020000}"/>
    <cellStyle name="style1530882973847" xfId="300" xr:uid="{00000000-0005-0000-0000-00006F020000}"/>
    <cellStyle name="style1530882973847 2" xfId="2644" xr:uid="{00000000-0005-0000-0000-000070020000}"/>
    <cellStyle name="style1530882974050" xfId="301" xr:uid="{00000000-0005-0000-0000-000071020000}"/>
    <cellStyle name="style1530882974050 2" xfId="2645" xr:uid="{00000000-0005-0000-0000-000072020000}"/>
    <cellStyle name="style1530882974144" xfId="302" xr:uid="{00000000-0005-0000-0000-000073020000}"/>
    <cellStyle name="style1530882974144 2" xfId="2646" xr:uid="{00000000-0005-0000-0000-000074020000}"/>
    <cellStyle name="style1530882974253" xfId="303" xr:uid="{00000000-0005-0000-0000-000075020000}"/>
    <cellStyle name="style1530882974253 2" xfId="2647" xr:uid="{00000000-0005-0000-0000-000076020000}"/>
    <cellStyle name="style1530882974378" xfId="304" xr:uid="{00000000-0005-0000-0000-000077020000}"/>
    <cellStyle name="style1530882974378 2" xfId="2648" xr:uid="{00000000-0005-0000-0000-000078020000}"/>
    <cellStyle name="style1530882974487" xfId="305" xr:uid="{00000000-0005-0000-0000-000079020000}"/>
    <cellStyle name="style1530882974487 2" xfId="2649" xr:uid="{00000000-0005-0000-0000-00007A020000}"/>
    <cellStyle name="style1530882974596" xfId="306" xr:uid="{00000000-0005-0000-0000-00007B020000}"/>
    <cellStyle name="style1530882974596 2" xfId="2650" xr:uid="{00000000-0005-0000-0000-00007C020000}"/>
    <cellStyle name="style1530882974674" xfId="307" xr:uid="{00000000-0005-0000-0000-00007D020000}"/>
    <cellStyle name="style1530882974674 2" xfId="2651" xr:uid="{00000000-0005-0000-0000-00007E020000}"/>
    <cellStyle name="style1530882974783" xfId="308" xr:uid="{00000000-0005-0000-0000-00007F020000}"/>
    <cellStyle name="style1530882974783 2" xfId="2652" xr:uid="{00000000-0005-0000-0000-000080020000}"/>
    <cellStyle name="style1530882974908" xfId="309" xr:uid="{00000000-0005-0000-0000-000081020000}"/>
    <cellStyle name="style1530882974908 2" xfId="2653" xr:uid="{00000000-0005-0000-0000-000082020000}"/>
    <cellStyle name="style1530882975017" xfId="310" xr:uid="{00000000-0005-0000-0000-000083020000}"/>
    <cellStyle name="style1530882975017 2" xfId="2654" xr:uid="{00000000-0005-0000-0000-000084020000}"/>
    <cellStyle name="style1530882975127" xfId="311" xr:uid="{00000000-0005-0000-0000-000085020000}"/>
    <cellStyle name="style1530882975127 2" xfId="2655" xr:uid="{00000000-0005-0000-0000-000086020000}"/>
    <cellStyle name="style1530882975236" xfId="312" xr:uid="{00000000-0005-0000-0000-000087020000}"/>
    <cellStyle name="style1530882975236 2" xfId="2656" xr:uid="{00000000-0005-0000-0000-000088020000}"/>
    <cellStyle name="style1530882975329" xfId="313" xr:uid="{00000000-0005-0000-0000-000089020000}"/>
    <cellStyle name="style1530882975329 2" xfId="2657" xr:uid="{00000000-0005-0000-0000-00008A020000}"/>
    <cellStyle name="style1530882975439" xfId="314" xr:uid="{00000000-0005-0000-0000-00008B020000}"/>
    <cellStyle name="style1530882975439 2" xfId="2658" xr:uid="{00000000-0005-0000-0000-00008C020000}"/>
    <cellStyle name="style1530882975548" xfId="315" xr:uid="{00000000-0005-0000-0000-00008D020000}"/>
    <cellStyle name="style1530882975548 2" xfId="2659" xr:uid="{00000000-0005-0000-0000-00008E020000}"/>
    <cellStyle name="style1530882975657" xfId="316" xr:uid="{00000000-0005-0000-0000-00008F020000}"/>
    <cellStyle name="style1530882975657 2" xfId="2660" xr:uid="{00000000-0005-0000-0000-000090020000}"/>
    <cellStyle name="style1530882975766" xfId="317" xr:uid="{00000000-0005-0000-0000-000091020000}"/>
    <cellStyle name="style1530882975766 2" xfId="2661" xr:uid="{00000000-0005-0000-0000-000092020000}"/>
    <cellStyle name="style1530882975860" xfId="318" xr:uid="{00000000-0005-0000-0000-000093020000}"/>
    <cellStyle name="style1530882975860 2" xfId="2662" xr:uid="{00000000-0005-0000-0000-000094020000}"/>
    <cellStyle name="style1530882975969" xfId="319" xr:uid="{00000000-0005-0000-0000-000095020000}"/>
    <cellStyle name="style1530882975969 2" xfId="2663" xr:uid="{00000000-0005-0000-0000-000096020000}"/>
    <cellStyle name="style1530882976078" xfId="320" xr:uid="{00000000-0005-0000-0000-000097020000}"/>
    <cellStyle name="style1530882976078 2" xfId="2664" xr:uid="{00000000-0005-0000-0000-000098020000}"/>
    <cellStyle name="style1530882976187" xfId="321" xr:uid="{00000000-0005-0000-0000-000099020000}"/>
    <cellStyle name="style1530882976187 2" xfId="2665" xr:uid="{00000000-0005-0000-0000-00009A020000}"/>
    <cellStyle name="style1530882976281" xfId="322" xr:uid="{00000000-0005-0000-0000-00009B020000}"/>
    <cellStyle name="style1530882976281 2" xfId="2666" xr:uid="{00000000-0005-0000-0000-00009C020000}"/>
    <cellStyle name="style1530882976390" xfId="323" xr:uid="{00000000-0005-0000-0000-00009D020000}"/>
    <cellStyle name="style1530882976390 2" xfId="2667" xr:uid="{00000000-0005-0000-0000-00009E020000}"/>
    <cellStyle name="style1530882976484" xfId="324" xr:uid="{00000000-0005-0000-0000-00009F020000}"/>
    <cellStyle name="style1530882976484 2" xfId="2668" xr:uid="{00000000-0005-0000-0000-0000A0020000}"/>
    <cellStyle name="style1530882976593" xfId="325" xr:uid="{00000000-0005-0000-0000-0000A1020000}"/>
    <cellStyle name="style1530882976593 2" xfId="2669" xr:uid="{00000000-0005-0000-0000-0000A2020000}"/>
    <cellStyle name="style1530882976687" xfId="326" xr:uid="{00000000-0005-0000-0000-0000A3020000}"/>
    <cellStyle name="style1530882976687 2" xfId="2670" xr:uid="{00000000-0005-0000-0000-0000A4020000}"/>
    <cellStyle name="style1530882976796" xfId="327" xr:uid="{00000000-0005-0000-0000-0000A5020000}"/>
    <cellStyle name="style1530882976796 2" xfId="2671" xr:uid="{00000000-0005-0000-0000-0000A6020000}"/>
    <cellStyle name="style1530882976905" xfId="328" xr:uid="{00000000-0005-0000-0000-0000A7020000}"/>
    <cellStyle name="style1530882976905 2" xfId="2672" xr:uid="{00000000-0005-0000-0000-0000A8020000}"/>
    <cellStyle name="style1530882976999" xfId="329" xr:uid="{00000000-0005-0000-0000-0000A9020000}"/>
    <cellStyle name="style1530882976999 2" xfId="2673" xr:uid="{00000000-0005-0000-0000-0000AA020000}"/>
    <cellStyle name="style1530882977108" xfId="330" xr:uid="{00000000-0005-0000-0000-0000AB020000}"/>
    <cellStyle name="style1530882977108 2" xfId="2674" xr:uid="{00000000-0005-0000-0000-0000AC020000}"/>
    <cellStyle name="style1530882977201" xfId="331" xr:uid="{00000000-0005-0000-0000-0000AD020000}"/>
    <cellStyle name="style1530882977201 2" xfId="2675" xr:uid="{00000000-0005-0000-0000-0000AE020000}"/>
    <cellStyle name="style1530882977311" xfId="332" xr:uid="{00000000-0005-0000-0000-0000AF020000}"/>
    <cellStyle name="style1530882977311 2" xfId="2676" xr:uid="{00000000-0005-0000-0000-0000B0020000}"/>
    <cellStyle name="style1530882977404" xfId="333" xr:uid="{00000000-0005-0000-0000-0000B1020000}"/>
    <cellStyle name="style1530882977404 2" xfId="2677" xr:uid="{00000000-0005-0000-0000-0000B2020000}"/>
    <cellStyle name="style1530882977513" xfId="334" xr:uid="{00000000-0005-0000-0000-0000B3020000}"/>
    <cellStyle name="style1530882977513 2" xfId="2678" xr:uid="{00000000-0005-0000-0000-0000B4020000}"/>
    <cellStyle name="style1530882977669" xfId="335" xr:uid="{00000000-0005-0000-0000-0000B5020000}"/>
    <cellStyle name="style1530882977669 2" xfId="2679" xr:uid="{00000000-0005-0000-0000-0000B6020000}"/>
    <cellStyle name="style1530882977763" xfId="336" xr:uid="{00000000-0005-0000-0000-0000B7020000}"/>
    <cellStyle name="style1530882977763 2" xfId="2680" xr:uid="{00000000-0005-0000-0000-0000B8020000}"/>
    <cellStyle name="style1530882977872" xfId="337" xr:uid="{00000000-0005-0000-0000-0000B9020000}"/>
    <cellStyle name="style1530882977872 2" xfId="2681" xr:uid="{00000000-0005-0000-0000-0000BA020000}"/>
    <cellStyle name="style1531316994945" xfId="377" xr:uid="{00000000-0005-0000-0000-0000BB020000}"/>
    <cellStyle name="style1531316995101" xfId="378" xr:uid="{00000000-0005-0000-0000-0000BC020000}"/>
    <cellStyle name="style1531316995211" xfId="379" xr:uid="{00000000-0005-0000-0000-0000BD020000}"/>
    <cellStyle name="style1531316995351" xfId="380" xr:uid="{00000000-0005-0000-0000-0000BE020000}"/>
    <cellStyle name="style1531316995491" xfId="381" xr:uid="{00000000-0005-0000-0000-0000BF020000}"/>
    <cellStyle name="style1531316995632" xfId="382" xr:uid="{00000000-0005-0000-0000-0000C0020000}"/>
    <cellStyle name="style1531316995772" xfId="383" xr:uid="{00000000-0005-0000-0000-0000C1020000}"/>
    <cellStyle name="style1531316995913" xfId="384" xr:uid="{00000000-0005-0000-0000-0000C2020000}"/>
    <cellStyle name="style1531316996038" xfId="385" xr:uid="{00000000-0005-0000-0000-0000C3020000}"/>
    <cellStyle name="style1531316996178" xfId="386" xr:uid="{00000000-0005-0000-0000-0000C4020000}"/>
    <cellStyle name="style1531316996318" xfId="387" xr:uid="{00000000-0005-0000-0000-0000C5020000}"/>
    <cellStyle name="style1531316996459" xfId="388" xr:uid="{00000000-0005-0000-0000-0000C6020000}"/>
    <cellStyle name="style1531316996599" xfId="389" xr:uid="{00000000-0005-0000-0000-0000C7020000}"/>
    <cellStyle name="style1531316996724" xfId="390" xr:uid="{00000000-0005-0000-0000-0000C8020000}"/>
    <cellStyle name="style1531316996864" xfId="391" xr:uid="{00000000-0005-0000-0000-0000C9020000}"/>
    <cellStyle name="style1531316997005" xfId="392" xr:uid="{00000000-0005-0000-0000-0000CA020000}"/>
    <cellStyle name="style1531316997130" xfId="393" xr:uid="{00000000-0005-0000-0000-0000CB020000}"/>
    <cellStyle name="style1531316997270" xfId="394" xr:uid="{00000000-0005-0000-0000-0000CC020000}"/>
    <cellStyle name="style1531316997426" xfId="395" xr:uid="{00000000-0005-0000-0000-0000CD020000}"/>
    <cellStyle name="style1531316997566" xfId="396" xr:uid="{00000000-0005-0000-0000-0000CE020000}"/>
    <cellStyle name="style1531316997707" xfId="397" xr:uid="{00000000-0005-0000-0000-0000CF020000}"/>
    <cellStyle name="style1531316997847" xfId="398" xr:uid="{00000000-0005-0000-0000-0000D0020000}"/>
    <cellStyle name="style1531316997988" xfId="399" xr:uid="{00000000-0005-0000-0000-0000D1020000}"/>
    <cellStyle name="style1531316998128" xfId="400" xr:uid="{00000000-0005-0000-0000-0000D2020000}"/>
    <cellStyle name="style1531316998268" xfId="401" xr:uid="{00000000-0005-0000-0000-0000D3020000}"/>
    <cellStyle name="style1531316998409" xfId="402" xr:uid="{00000000-0005-0000-0000-0000D4020000}"/>
    <cellStyle name="style1531316998534" xfId="403" xr:uid="{00000000-0005-0000-0000-0000D5020000}"/>
    <cellStyle name="style1531316998674" xfId="404" xr:uid="{00000000-0005-0000-0000-0000D6020000}"/>
    <cellStyle name="style1531316998814" xfId="405" xr:uid="{00000000-0005-0000-0000-0000D7020000}"/>
    <cellStyle name="style1531316998955" xfId="406" xr:uid="{00000000-0005-0000-0000-0000D8020000}"/>
    <cellStyle name="style1531316999095" xfId="407" xr:uid="{00000000-0005-0000-0000-0000D9020000}"/>
    <cellStyle name="style1531316999236" xfId="408" xr:uid="{00000000-0005-0000-0000-0000DA020000}"/>
    <cellStyle name="style1531317002247" xfId="409" xr:uid="{00000000-0005-0000-0000-0000DB020000}"/>
    <cellStyle name="style1531317002371" xfId="410" xr:uid="{00000000-0005-0000-0000-0000DC020000}"/>
    <cellStyle name="style1531317002481" xfId="411" xr:uid="{00000000-0005-0000-0000-0000DD020000}"/>
    <cellStyle name="style1531317002605" xfId="412" xr:uid="{00000000-0005-0000-0000-0000DE020000}"/>
    <cellStyle name="style1531317002715" xfId="413" xr:uid="{00000000-0005-0000-0000-0000DF020000}"/>
    <cellStyle name="style1531317002839" xfId="414" xr:uid="{00000000-0005-0000-0000-0000E0020000}"/>
    <cellStyle name="style1531317002964" xfId="415" xr:uid="{00000000-0005-0000-0000-0000E1020000}"/>
    <cellStyle name="style1531317003089" xfId="416" xr:uid="{00000000-0005-0000-0000-0000E2020000}"/>
    <cellStyle name="style1531317003214" xfId="417" xr:uid="{00000000-0005-0000-0000-0000E3020000}"/>
    <cellStyle name="style1531317003323" xfId="418" xr:uid="{00000000-0005-0000-0000-0000E4020000}"/>
    <cellStyle name="style1531317003448" xfId="419" xr:uid="{00000000-0005-0000-0000-0000E5020000}"/>
    <cellStyle name="style1531317003557" xfId="420" xr:uid="{00000000-0005-0000-0000-0000E6020000}"/>
    <cellStyle name="style1531317003682" xfId="421" xr:uid="{00000000-0005-0000-0000-0000E7020000}"/>
    <cellStyle name="style1531317003807" xfId="422" xr:uid="{00000000-0005-0000-0000-0000E8020000}"/>
    <cellStyle name="style1531317003931" xfId="423" xr:uid="{00000000-0005-0000-0000-0000E9020000}"/>
    <cellStyle name="style1531317004056" xfId="424" xr:uid="{00000000-0005-0000-0000-0000EA020000}"/>
    <cellStyle name="style1531317004181" xfId="425" xr:uid="{00000000-0005-0000-0000-0000EB020000}"/>
    <cellStyle name="style1531317004290" xfId="426" xr:uid="{00000000-0005-0000-0000-0000EC020000}"/>
    <cellStyle name="style1531317004415" xfId="427" xr:uid="{00000000-0005-0000-0000-0000ED020000}"/>
    <cellStyle name="style1531317004540" xfId="428" xr:uid="{00000000-0005-0000-0000-0000EE020000}"/>
    <cellStyle name="style1531317004665" xfId="429" xr:uid="{00000000-0005-0000-0000-0000EF020000}"/>
    <cellStyle name="style1531317004774" xfId="430" xr:uid="{00000000-0005-0000-0000-0000F0020000}"/>
    <cellStyle name="style1531317004899" xfId="431" xr:uid="{00000000-0005-0000-0000-0000F1020000}"/>
    <cellStyle name="style1531317005008" xfId="432" xr:uid="{00000000-0005-0000-0000-0000F2020000}"/>
    <cellStyle name="style1531317005133" xfId="433" xr:uid="{00000000-0005-0000-0000-0000F3020000}"/>
    <cellStyle name="style1531317005242" xfId="434" xr:uid="{00000000-0005-0000-0000-0000F4020000}"/>
    <cellStyle name="style1531317005367" xfId="435" xr:uid="{00000000-0005-0000-0000-0000F5020000}"/>
    <cellStyle name="style1531317005476" xfId="436" xr:uid="{00000000-0005-0000-0000-0000F6020000}"/>
    <cellStyle name="style1531317005601" xfId="437" xr:uid="{00000000-0005-0000-0000-0000F7020000}"/>
    <cellStyle name="style1531317005726" xfId="438" xr:uid="{00000000-0005-0000-0000-0000F8020000}"/>
    <cellStyle name="style1531317005850" xfId="439" xr:uid="{00000000-0005-0000-0000-0000F9020000}"/>
    <cellStyle name="style1531317005975" xfId="440" xr:uid="{00000000-0005-0000-0000-0000FA020000}"/>
    <cellStyle name="style1531317009548" xfId="441" xr:uid="{00000000-0005-0000-0000-0000FB020000}"/>
    <cellStyle name="style1531317009688" xfId="442" xr:uid="{00000000-0005-0000-0000-0000FC020000}"/>
    <cellStyle name="style1531317009797" xfId="443" xr:uid="{00000000-0005-0000-0000-0000FD020000}"/>
    <cellStyle name="style1531317009922" xfId="444" xr:uid="{00000000-0005-0000-0000-0000FE020000}"/>
    <cellStyle name="style1531317010063" xfId="445" xr:uid="{00000000-0005-0000-0000-0000FF020000}"/>
    <cellStyle name="style1531317010187" xfId="446" xr:uid="{00000000-0005-0000-0000-000000030000}"/>
    <cellStyle name="style1531317010297" xfId="447" xr:uid="{00000000-0005-0000-0000-000001030000}"/>
    <cellStyle name="style1531317010406" xfId="448" xr:uid="{00000000-0005-0000-0000-000002030000}"/>
    <cellStyle name="style1531317010515" xfId="449" xr:uid="{00000000-0005-0000-0000-000003030000}"/>
    <cellStyle name="style1531317010640" xfId="450" xr:uid="{00000000-0005-0000-0000-000004030000}"/>
    <cellStyle name="style1531317010780" xfId="451" xr:uid="{00000000-0005-0000-0000-000005030000}"/>
    <cellStyle name="style1531317010889" xfId="452" xr:uid="{00000000-0005-0000-0000-000006030000}"/>
    <cellStyle name="style1531317011014" xfId="453" xr:uid="{00000000-0005-0000-0000-000007030000}"/>
    <cellStyle name="style1531317011139" xfId="454" xr:uid="{00000000-0005-0000-0000-000008030000}"/>
    <cellStyle name="style1531317011248" xfId="455" xr:uid="{00000000-0005-0000-0000-000009030000}"/>
    <cellStyle name="style1531317011373" xfId="456" xr:uid="{00000000-0005-0000-0000-00000A030000}"/>
    <cellStyle name="style1531317011498" xfId="457" xr:uid="{00000000-0005-0000-0000-00000B030000}"/>
    <cellStyle name="style1531317011607" xfId="458" xr:uid="{00000000-0005-0000-0000-00000C030000}"/>
    <cellStyle name="style1531317011732" xfId="459" xr:uid="{00000000-0005-0000-0000-00000D030000}"/>
    <cellStyle name="style1531317011857" xfId="460" xr:uid="{00000000-0005-0000-0000-00000E030000}"/>
    <cellStyle name="style1531317011981" xfId="461" xr:uid="{00000000-0005-0000-0000-00000F030000}"/>
    <cellStyle name="style1531317012106" xfId="462" xr:uid="{00000000-0005-0000-0000-000010030000}"/>
    <cellStyle name="style1531317012231" xfId="463" xr:uid="{00000000-0005-0000-0000-000011030000}"/>
    <cellStyle name="style1531317012356" xfId="464" xr:uid="{00000000-0005-0000-0000-000012030000}"/>
    <cellStyle name="style1531317012481" xfId="465" xr:uid="{00000000-0005-0000-0000-000013030000}"/>
    <cellStyle name="style1531317012621" xfId="466" xr:uid="{00000000-0005-0000-0000-000014030000}"/>
    <cellStyle name="style1531317012746" xfId="467" xr:uid="{00000000-0005-0000-0000-000015030000}"/>
    <cellStyle name="style1531317012886" xfId="468" xr:uid="{00000000-0005-0000-0000-000016030000}"/>
    <cellStyle name="style1531317013011" xfId="469" xr:uid="{00000000-0005-0000-0000-000017030000}"/>
    <cellStyle name="style1531317013136" xfId="470" xr:uid="{00000000-0005-0000-0000-000018030000}"/>
    <cellStyle name="style1531317013261" xfId="471" xr:uid="{00000000-0005-0000-0000-000019030000}"/>
    <cellStyle name="style1531317013386" xfId="472" xr:uid="{00000000-0005-0000-0000-00001A030000}"/>
    <cellStyle name="style1531317013495" xfId="473" xr:uid="{00000000-0005-0000-0000-00001B030000}"/>
    <cellStyle name="style1531317013620" xfId="474" xr:uid="{00000000-0005-0000-0000-00001C030000}"/>
    <cellStyle name="style1531317013744" xfId="475" xr:uid="{00000000-0005-0000-0000-00001D030000}"/>
    <cellStyle name="style1531317013869" xfId="476" xr:uid="{00000000-0005-0000-0000-00001E030000}"/>
    <cellStyle name="style1531317014103" xfId="477" xr:uid="{00000000-0005-0000-0000-00001F030000}"/>
    <cellStyle name="style1531317014212" xfId="478" xr:uid="{00000000-0005-0000-0000-000020030000}"/>
    <cellStyle name="style1531317014337" xfId="479" xr:uid="{00000000-0005-0000-0000-000021030000}"/>
    <cellStyle name="style1531317018159" xfId="480" xr:uid="{00000000-0005-0000-0000-000022030000}"/>
    <cellStyle name="style1531317018300" xfId="481" xr:uid="{00000000-0005-0000-0000-000023030000}"/>
    <cellStyle name="style1531317018409" xfId="482" xr:uid="{00000000-0005-0000-0000-000024030000}"/>
    <cellStyle name="style1531317018534" xfId="483" xr:uid="{00000000-0005-0000-0000-000025030000}"/>
    <cellStyle name="style1531317018643" xfId="484" xr:uid="{00000000-0005-0000-0000-000026030000}"/>
    <cellStyle name="style1531317018768" xfId="485" xr:uid="{00000000-0005-0000-0000-000027030000}"/>
    <cellStyle name="style1531317018893" xfId="486" xr:uid="{00000000-0005-0000-0000-000028030000}"/>
    <cellStyle name="style1531317018986" xfId="487" xr:uid="{00000000-0005-0000-0000-000029030000}"/>
    <cellStyle name="style1531317019111" xfId="488" xr:uid="{00000000-0005-0000-0000-00002A030000}"/>
    <cellStyle name="style1531317019220" xfId="489" xr:uid="{00000000-0005-0000-0000-00002B030000}"/>
    <cellStyle name="style1531317019345" xfId="490" xr:uid="{00000000-0005-0000-0000-00002C030000}"/>
    <cellStyle name="style1531317019470" xfId="491" xr:uid="{00000000-0005-0000-0000-00002D030000}"/>
    <cellStyle name="style1531317019579" xfId="492" xr:uid="{00000000-0005-0000-0000-00002E030000}"/>
    <cellStyle name="style1531317019704" xfId="493" xr:uid="{00000000-0005-0000-0000-00002F030000}"/>
    <cellStyle name="style1531317019813" xfId="494" xr:uid="{00000000-0005-0000-0000-000030030000}"/>
    <cellStyle name="style1531317019938" xfId="495" xr:uid="{00000000-0005-0000-0000-000031030000}"/>
    <cellStyle name="style1531317020078" xfId="496" xr:uid="{00000000-0005-0000-0000-000032030000}"/>
    <cellStyle name="style1531317020187" xfId="497" xr:uid="{00000000-0005-0000-0000-000033030000}"/>
    <cellStyle name="style1531317020312" xfId="498" xr:uid="{00000000-0005-0000-0000-000034030000}"/>
    <cellStyle name="style1531317020437" xfId="499" xr:uid="{00000000-0005-0000-0000-000035030000}"/>
    <cellStyle name="style1531317020546" xfId="500" xr:uid="{00000000-0005-0000-0000-000036030000}"/>
    <cellStyle name="style1531317020687" xfId="501" xr:uid="{00000000-0005-0000-0000-000037030000}"/>
    <cellStyle name="style1531317020811" xfId="502" xr:uid="{00000000-0005-0000-0000-000038030000}"/>
    <cellStyle name="style1531317020921" xfId="503" xr:uid="{00000000-0005-0000-0000-000039030000}"/>
    <cellStyle name="style1531317021045" xfId="504" xr:uid="{00000000-0005-0000-0000-00003A030000}"/>
    <cellStyle name="style1531317021155" xfId="505" xr:uid="{00000000-0005-0000-0000-00003B030000}"/>
    <cellStyle name="style1531317021279" xfId="506" xr:uid="{00000000-0005-0000-0000-00003C030000}"/>
    <cellStyle name="style1531317021420" xfId="507" xr:uid="{00000000-0005-0000-0000-00003D030000}"/>
    <cellStyle name="style1531317021545" xfId="508" xr:uid="{00000000-0005-0000-0000-00003E030000}"/>
    <cellStyle name="style1531317021654" xfId="509" xr:uid="{00000000-0005-0000-0000-00003F030000}"/>
    <cellStyle name="style1531317021779" xfId="510" xr:uid="{00000000-0005-0000-0000-000040030000}"/>
    <cellStyle name="style1531317021903" xfId="511" xr:uid="{00000000-0005-0000-0000-000041030000}"/>
    <cellStyle name="style1531317022028" xfId="512" xr:uid="{00000000-0005-0000-0000-000042030000}"/>
    <cellStyle name="style1531317022153" xfId="513" xr:uid="{00000000-0005-0000-0000-000043030000}"/>
    <cellStyle name="style1531317022262" xfId="514" xr:uid="{00000000-0005-0000-0000-000044030000}"/>
    <cellStyle name="style1531317022387" xfId="515" xr:uid="{00000000-0005-0000-0000-000045030000}"/>
    <cellStyle name="style1531317022590" xfId="516" xr:uid="{00000000-0005-0000-0000-000046030000}"/>
    <cellStyle name="style1531317022715" xfId="517" xr:uid="{00000000-0005-0000-0000-000047030000}"/>
    <cellStyle name="style1531317022824" xfId="518" xr:uid="{00000000-0005-0000-0000-000048030000}"/>
    <cellStyle name="style1531317026537" xfId="519" xr:uid="{00000000-0005-0000-0000-000049030000}"/>
    <cellStyle name="style1531317026662" xfId="520" xr:uid="{00000000-0005-0000-0000-00004A030000}"/>
    <cellStyle name="style1531317026771" xfId="521" xr:uid="{00000000-0005-0000-0000-00004B030000}"/>
    <cellStyle name="style1531317026896" xfId="522" xr:uid="{00000000-0005-0000-0000-00004C030000}"/>
    <cellStyle name="style1531317027005" xfId="523" xr:uid="{00000000-0005-0000-0000-00004D030000}"/>
    <cellStyle name="style1531317027130" xfId="524" xr:uid="{00000000-0005-0000-0000-00004E030000}"/>
    <cellStyle name="style1531317027255" xfId="525" xr:uid="{00000000-0005-0000-0000-00004F030000}"/>
    <cellStyle name="style1531317027364" xfId="526" xr:uid="{00000000-0005-0000-0000-000050030000}"/>
    <cellStyle name="style1531317027473" xfId="527" xr:uid="{00000000-0005-0000-0000-000051030000}"/>
    <cellStyle name="style1531317027598" xfId="528" xr:uid="{00000000-0005-0000-0000-000052030000}"/>
    <cellStyle name="style1531317027707" xfId="529" xr:uid="{00000000-0005-0000-0000-000053030000}"/>
    <cellStyle name="style1531317027832" xfId="530" xr:uid="{00000000-0005-0000-0000-000054030000}"/>
    <cellStyle name="style1531317027941" xfId="531" xr:uid="{00000000-0005-0000-0000-000055030000}"/>
    <cellStyle name="style1531317028066" xfId="532" xr:uid="{00000000-0005-0000-0000-000056030000}"/>
    <cellStyle name="style1531317028191" xfId="533" xr:uid="{00000000-0005-0000-0000-000057030000}"/>
    <cellStyle name="style1531317028315" xfId="534" xr:uid="{00000000-0005-0000-0000-000058030000}"/>
    <cellStyle name="style1531317028425" xfId="535" xr:uid="{00000000-0005-0000-0000-000059030000}"/>
    <cellStyle name="style1531317028549" xfId="536" xr:uid="{00000000-0005-0000-0000-00005A030000}"/>
    <cellStyle name="style1531317028674" xfId="537" xr:uid="{00000000-0005-0000-0000-00005B030000}"/>
    <cellStyle name="style1531317028799" xfId="538" xr:uid="{00000000-0005-0000-0000-00005C030000}"/>
    <cellStyle name="style1531317028924" xfId="539" xr:uid="{00000000-0005-0000-0000-00005D030000}"/>
    <cellStyle name="style1531317029049" xfId="540" xr:uid="{00000000-0005-0000-0000-00005E030000}"/>
    <cellStyle name="style1531317029173" xfId="541" xr:uid="{00000000-0005-0000-0000-00005F030000}"/>
    <cellStyle name="style1531317029298" xfId="542" xr:uid="{00000000-0005-0000-0000-000060030000}"/>
    <cellStyle name="style1531317029407" xfId="543" xr:uid="{00000000-0005-0000-0000-000061030000}"/>
    <cellStyle name="style1531317029532" xfId="544" xr:uid="{00000000-0005-0000-0000-000062030000}"/>
    <cellStyle name="style1531317029641" xfId="545" xr:uid="{00000000-0005-0000-0000-000063030000}"/>
    <cellStyle name="style1531317029797" xfId="546" xr:uid="{00000000-0005-0000-0000-000064030000}"/>
    <cellStyle name="style1531317029907" xfId="547" xr:uid="{00000000-0005-0000-0000-000065030000}"/>
    <cellStyle name="style1531317030031" xfId="548" xr:uid="{00000000-0005-0000-0000-000066030000}"/>
    <cellStyle name="style1531317030156" xfId="549" xr:uid="{00000000-0005-0000-0000-000067030000}"/>
    <cellStyle name="style1531317030265" xfId="550" xr:uid="{00000000-0005-0000-0000-000068030000}"/>
    <cellStyle name="style1531317030406" xfId="551" xr:uid="{00000000-0005-0000-0000-000069030000}"/>
    <cellStyle name="style1531317030515" xfId="552" xr:uid="{00000000-0005-0000-0000-00006A030000}"/>
    <cellStyle name="style1531317030655" xfId="553" xr:uid="{00000000-0005-0000-0000-00006B030000}"/>
    <cellStyle name="style1531317030765" xfId="554" xr:uid="{00000000-0005-0000-0000-00006C030000}"/>
    <cellStyle name="style1531317030952" xfId="555" xr:uid="{00000000-0005-0000-0000-00006D030000}"/>
    <cellStyle name="style1531317031077" xfId="556" xr:uid="{00000000-0005-0000-0000-00006E030000}"/>
    <cellStyle name="style1531317031202" xfId="557" xr:uid="{00000000-0005-0000-0000-00006F030000}"/>
    <cellStyle name="style1531317035055" xfId="558" xr:uid="{00000000-0005-0000-0000-000070030000}"/>
    <cellStyle name="style1531317035180" xfId="559" xr:uid="{00000000-0005-0000-0000-000071030000}"/>
    <cellStyle name="style1531317035289" xfId="560" xr:uid="{00000000-0005-0000-0000-000072030000}"/>
    <cellStyle name="style1531317035414" xfId="561" xr:uid="{00000000-0005-0000-0000-000073030000}"/>
    <cellStyle name="style1531317035523" xfId="562" xr:uid="{00000000-0005-0000-0000-000074030000}"/>
    <cellStyle name="style1531317035648" xfId="563" xr:uid="{00000000-0005-0000-0000-000075030000}"/>
    <cellStyle name="style1531317035773" xfId="564" xr:uid="{00000000-0005-0000-0000-000076030000}"/>
    <cellStyle name="style1531317035866" xfId="565" xr:uid="{00000000-0005-0000-0000-000077030000}"/>
    <cellStyle name="style1531317035991" xfId="566" xr:uid="{00000000-0005-0000-0000-000078030000}"/>
    <cellStyle name="style1531317036100" xfId="567" xr:uid="{00000000-0005-0000-0000-000079030000}"/>
    <cellStyle name="style1531317036225" xfId="568" xr:uid="{00000000-0005-0000-0000-00007A030000}"/>
    <cellStyle name="style1531317036334" xfId="569" xr:uid="{00000000-0005-0000-0000-00007B030000}"/>
    <cellStyle name="style1531317036459" xfId="570" xr:uid="{00000000-0005-0000-0000-00007C030000}"/>
    <cellStyle name="style1531317036568" xfId="571" xr:uid="{00000000-0005-0000-0000-00007D030000}"/>
    <cellStyle name="style1531317036693" xfId="572" xr:uid="{00000000-0005-0000-0000-00007E030000}"/>
    <cellStyle name="style1531317036818" xfId="573" xr:uid="{00000000-0005-0000-0000-00007F030000}"/>
    <cellStyle name="style1531317036943" xfId="574" xr:uid="{00000000-0005-0000-0000-000080030000}"/>
    <cellStyle name="style1531317037067" xfId="575" xr:uid="{00000000-0005-0000-0000-000081030000}"/>
    <cellStyle name="style1531317037192" xfId="576" xr:uid="{00000000-0005-0000-0000-000082030000}"/>
    <cellStyle name="style1531317037301" xfId="577" xr:uid="{00000000-0005-0000-0000-000083030000}"/>
    <cellStyle name="style1531317037426" xfId="578" xr:uid="{00000000-0005-0000-0000-000084030000}"/>
    <cellStyle name="style1531317037551" xfId="579" xr:uid="{00000000-0005-0000-0000-000085030000}"/>
    <cellStyle name="style1531317037676" xfId="580" xr:uid="{00000000-0005-0000-0000-000086030000}"/>
    <cellStyle name="style1531317037801" xfId="581" xr:uid="{00000000-0005-0000-0000-000087030000}"/>
    <cellStyle name="style1531317037910" xfId="582" xr:uid="{00000000-0005-0000-0000-000088030000}"/>
    <cellStyle name="style1531317038035" xfId="583" xr:uid="{00000000-0005-0000-0000-000089030000}"/>
    <cellStyle name="style1531317038159" xfId="584" xr:uid="{00000000-0005-0000-0000-00008A030000}"/>
    <cellStyle name="style1531317038300" xfId="585" xr:uid="{00000000-0005-0000-0000-00008B030000}"/>
    <cellStyle name="style1531317038425" xfId="586" xr:uid="{00000000-0005-0000-0000-00008C030000}"/>
    <cellStyle name="style1531317038534" xfId="587" xr:uid="{00000000-0005-0000-0000-00008D030000}"/>
    <cellStyle name="style1531317038659" xfId="588" xr:uid="{00000000-0005-0000-0000-00008E030000}"/>
    <cellStyle name="style1531317038783" xfId="589" xr:uid="{00000000-0005-0000-0000-00008F030000}"/>
    <cellStyle name="style1531317038908" xfId="590" xr:uid="{00000000-0005-0000-0000-000090030000}"/>
    <cellStyle name="style1531317039033" xfId="591" xr:uid="{00000000-0005-0000-0000-000091030000}"/>
    <cellStyle name="style1531317039158" xfId="592" xr:uid="{00000000-0005-0000-0000-000092030000}"/>
    <cellStyle name="style1531317039361" xfId="593" xr:uid="{00000000-0005-0000-0000-000093030000}"/>
    <cellStyle name="style1531317039485" xfId="594" xr:uid="{00000000-0005-0000-0000-000094030000}"/>
    <cellStyle name="style1531317039595" xfId="595" xr:uid="{00000000-0005-0000-0000-000095030000}"/>
    <cellStyle name="style1531317043448" xfId="596" xr:uid="{00000000-0005-0000-0000-000096030000}"/>
    <cellStyle name="style1531317043620" xfId="597" xr:uid="{00000000-0005-0000-0000-000097030000}"/>
    <cellStyle name="style1531317043729" xfId="598" xr:uid="{00000000-0005-0000-0000-000098030000}"/>
    <cellStyle name="style1531317043838" xfId="599" xr:uid="{00000000-0005-0000-0000-000099030000}"/>
    <cellStyle name="style1531317043963" xfId="600" xr:uid="{00000000-0005-0000-0000-00009A030000}"/>
    <cellStyle name="style1531317044088" xfId="601" xr:uid="{00000000-0005-0000-0000-00009B030000}"/>
    <cellStyle name="style1531317044212" xfId="602" xr:uid="{00000000-0005-0000-0000-00009C030000}"/>
    <cellStyle name="style1531317044306" xfId="603" xr:uid="{00000000-0005-0000-0000-00009D030000}"/>
    <cellStyle name="style1531317044431" xfId="604" xr:uid="{00000000-0005-0000-0000-00009E030000}"/>
    <cellStyle name="style1531317044540" xfId="605" xr:uid="{00000000-0005-0000-0000-00009F030000}"/>
    <cellStyle name="style1531317044665" xfId="606" xr:uid="{00000000-0005-0000-0000-0000A0030000}"/>
    <cellStyle name="style1531317044774" xfId="607" xr:uid="{00000000-0005-0000-0000-0000A1030000}"/>
    <cellStyle name="style1531317044899" xfId="608" xr:uid="{00000000-0005-0000-0000-0000A2030000}"/>
    <cellStyle name="style1531317045024" xfId="609" xr:uid="{00000000-0005-0000-0000-0000A3030000}"/>
    <cellStyle name="style1531317045149" xfId="610" xr:uid="{00000000-0005-0000-0000-0000A4030000}"/>
    <cellStyle name="style1531317045273" xfId="611" xr:uid="{00000000-0005-0000-0000-0000A5030000}"/>
    <cellStyle name="style1531317045383" xfId="612" xr:uid="{00000000-0005-0000-0000-0000A6030000}"/>
    <cellStyle name="style1531317045507" xfId="613" xr:uid="{00000000-0005-0000-0000-0000A7030000}"/>
    <cellStyle name="style1531317045632" xfId="614" xr:uid="{00000000-0005-0000-0000-0000A8030000}"/>
    <cellStyle name="style1531317045757" xfId="615" xr:uid="{00000000-0005-0000-0000-0000A9030000}"/>
    <cellStyle name="style1531317045866" xfId="616" xr:uid="{00000000-0005-0000-0000-0000AA030000}"/>
    <cellStyle name="style1531317045991" xfId="617" xr:uid="{00000000-0005-0000-0000-0000AB030000}"/>
    <cellStyle name="style1531317046116" xfId="618" xr:uid="{00000000-0005-0000-0000-0000AC030000}"/>
    <cellStyle name="style1531317046241" xfId="619" xr:uid="{00000000-0005-0000-0000-0000AD030000}"/>
    <cellStyle name="style1531317046350" xfId="620" xr:uid="{00000000-0005-0000-0000-0000AE030000}"/>
    <cellStyle name="style1531317046475" xfId="621" xr:uid="{00000000-0005-0000-0000-0000AF030000}"/>
    <cellStyle name="style1531317046584" xfId="622" xr:uid="{00000000-0005-0000-0000-0000B0030000}"/>
    <cellStyle name="style1531317046724" xfId="623" xr:uid="{00000000-0005-0000-0000-0000B1030000}"/>
    <cellStyle name="style1531317046833" xfId="624" xr:uid="{00000000-0005-0000-0000-0000B2030000}"/>
    <cellStyle name="style1531317046958" xfId="625" xr:uid="{00000000-0005-0000-0000-0000B3030000}"/>
    <cellStyle name="style1531317047083" xfId="626" xr:uid="{00000000-0005-0000-0000-0000B4030000}"/>
    <cellStyle name="style1531317047208" xfId="627" xr:uid="{00000000-0005-0000-0000-0000B5030000}"/>
    <cellStyle name="style1531317047317" xfId="628" xr:uid="{00000000-0005-0000-0000-0000B6030000}"/>
    <cellStyle name="style1531317047442" xfId="629" xr:uid="{00000000-0005-0000-0000-0000B7030000}"/>
    <cellStyle name="style1531317047567" xfId="630" xr:uid="{00000000-0005-0000-0000-0000B8030000}"/>
    <cellStyle name="style1531317047738" xfId="631" xr:uid="{00000000-0005-0000-0000-0000B9030000}"/>
    <cellStyle name="style1531317047847" xfId="632" xr:uid="{00000000-0005-0000-0000-0000BA030000}"/>
    <cellStyle name="style1531317047957" xfId="633" xr:uid="{00000000-0005-0000-0000-0000BB030000}"/>
    <cellStyle name="style1531317052075" xfId="634" xr:uid="{00000000-0005-0000-0000-0000BC030000}"/>
    <cellStyle name="style1531317052216" xfId="635" xr:uid="{00000000-0005-0000-0000-0000BD030000}"/>
    <cellStyle name="style1531317052309" xfId="636" xr:uid="{00000000-0005-0000-0000-0000BE030000}"/>
    <cellStyle name="style1531317052434" xfId="637" xr:uid="{00000000-0005-0000-0000-0000BF030000}"/>
    <cellStyle name="style1531317052559" xfId="638" xr:uid="{00000000-0005-0000-0000-0000C0030000}"/>
    <cellStyle name="style1531317052684" xfId="639" xr:uid="{00000000-0005-0000-0000-0000C1030000}"/>
    <cellStyle name="style1531317052793" xfId="640" xr:uid="{00000000-0005-0000-0000-0000C2030000}"/>
    <cellStyle name="style1531317052902" xfId="641" xr:uid="{00000000-0005-0000-0000-0000C3030000}"/>
    <cellStyle name="style1531317053011" xfId="642" xr:uid="{00000000-0005-0000-0000-0000C4030000}"/>
    <cellStyle name="style1531317053136" xfId="643" xr:uid="{00000000-0005-0000-0000-0000C5030000}"/>
    <cellStyle name="style1531317053261" xfId="644" xr:uid="{00000000-0005-0000-0000-0000C6030000}"/>
    <cellStyle name="style1531317053370" xfId="645" xr:uid="{00000000-0005-0000-0000-0000C7030000}"/>
    <cellStyle name="style1531317053495" xfId="646" xr:uid="{00000000-0005-0000-0000-0000C8030000}"/>
    <cellStyle name="style1531317053620" xfId="647" xr:uid="{00000000-0005-0000-0000-0000C9030000}"/>
    <cellStyle name="style1531317053760" xfId="648" xr:uid="{00000000-0005-0000-0000-0000CA030000}"/>
    <cellStyle name="style1531317053869" xfId="649" xr:uid="{00000000-0005-0000-0000-0000CB030000}"/>
    <cellStyle name="style1531317053994" xfId="650" xr:uid="{00000000-0005-0000-0000-0000CC030000}"/>
    <cellStyle name="style1531317054119" xfId="651" xr:uid="{00000000-0005-0000-0000-0000CD030000}"/>
    <cellStyle name="style1531317054228" xfId="652" xr:uid="{00000000-0005-0000-0000-0000CE030000}"/>
    <cellStyle name="style1531317054353" xfId="653" xr:uid="{00000000-0005-0000-0000-0000CF030000}"/>
    <cellStyle name="style1531317054478" xfId="654" xr:uid="{00000000-0005-0000-0000-0000D0030000}"/>
    <cellStyle name="style1531317054603" xfId="655" xr:uid="{00000000-0005-0000-0000-0000D1030000}"/>
    <cellStyle name="style1531317054727" xfId="656" xr:uid="{00000000-0005-0000-0000-0000D2030000}"/>
    <cellStyle name="style1531317054837" xfId="657" xr:uid="{00000000-0005-0000-0000-0000D3030000}"/>
    <cellStyle name="style1531317054961" xfId="658" xr:uid="{00000000-0005-0000-0000-0000D4030000}"/>
    <cellStyle name="style1531317055086" xfId="659" xr:uid="{00000000-0005-0000-0000-0000D5030000}"/>
    <cellStyle name="style1531317055195" xfId="660" xr:uid="{00000000-0005-0000-0000-0000D6030000}"/>
    <cellStyle name="style1531317055320" xfId="661" xr:uid="{00000000-0005-0000-0000-0000D7030000}"/>
    <cellStyle name="style1531317055445" xfId="662" xr:uid="{00000000-0005-0000-0000-0000D8030000}"/>
    <cellStyle name="style1531317055570" xfId="663" xr:uid="{00000000-0005-0000-0000-0000D9030000}"/>
    <cellStyle name="style1531317055695" xfId="664" xr:uid="{00000000-0005-0000-0000-0000DA030000}"/>
    <cellStyle name="style1531317055804" xfId="665" xr:uid="{00000000-0005-0000-0000-0000DB030000}"/>
    <cellStyle name="style1531317055929" xfId="666" xr:uid="{00000000-0005-0000-0000-0000DC030000}"/>
    <cellStyle name="style1531317056053" xfId="667" xr:uid="{00000000-0005-0000-0000-0000DD030000}"/>
    <cellStyle name="style1531317056178" xfId="668" xr:uid="{00000000-0005-0000-0000-0000DE030000}"/>
    <cellStyle name="style1531317056287" xfId="669" xr:uid="{00000000-0005-0000-0000-0000DF030000}"/>
    <cellStyle name="style1531317056443" xfId="670" xr:uid="{00000000-0005-0000-0000-0000E0030000}"/>
    <cellStyle name="style1531317056553" xfId="671" xr:uid="{00000000-0005-0000-0000-0000E1030000}"/>
    <cellStyle name="style1531317056677" xfId="672" xr:uid="{00000000-0005-0000-0000-0000E2030000}"/>
    <cellStyle name="style1531997400072" xfId="339" xr:uid="{00000000-0005-0000-0000-0000E3030000}"/>
    <cellStyle name="style1531997400197" xfId="340" xr:uid="{00000000-0005-0000-0000-0000E4030000}"/>
    <cellStyle name="style1531997400291" xfId="341" xr:uid="{00000000-0005-0000-0000-0000E5030000}"/>
    <cellStyle name="style1531997400400" xfId="342" xr:uid="{00000000-0005-0000-0000-0000E6030000}"/>
    <cellStyle name="style1531997400509" xfId="343" xr:uid="{00000000-0005-0000-0000-0000E7030000}"/>
    <cellStyle name="style1531997400603" xfId="347" xr:uid="{00000000-0005-0000-0000-0000E8030000}"/>
    <cellStyle name="style1531997400712" xfId="348" xr:uid="{00000000-0005-0000-0000-0000E9030000}"/>
    <cellStyle name="style1531997400806" xfId="349" xr:uid="{00000000-0005-0000-0000-0000EA030000}"/>
    <cellStyle name="style1531997400899" xfId="353" xr:uid="{00000000-0005-0000-0000-0000EB030000}"/>
    <cellStyle name="style1531997401008" xfId="354" xr:uid="{00000000-0005-0000-0000-0000EC030000}"/>
    <cellStyle name="style1531997401102" xfId="355" xr:uid="{00000000-0005-0000-0000-0000ED030000}"/>
    <cellStyle name="style1531997401211" xfId="344" xr:uid="{00000000-0005-0000-0000-0000EE030000}"/>
    <cellStyle name="style1531997401305" xfId="345" xr:uid="{00000000-0005-0000-0000-0000EF030000}"/>
    <cellStyle name="style1531997401398" xfId="346" xr:uid="{00000000-0005-0000-0000-0000F0030000}"/>
    <cellStyle name="style1531997401492" xfId="350" xr:uid="{00000000-0005-0000-0000-0000F1030000}"/>
    <cellStyle name="style1531997401586" xfId="351" xr:uid="{00000000-0005-0000-0000-0000F2030000}"/>
    <cellStyle name="style1531997401695" xfId="352" xr:uid="{00000000-0005-0000-0000-0000F3030000}"/>
    <cellStyle name="style1531997401788" xfId="356" xr:uid="{00000000-0005-0000-0000-0000F4030000}"/>
    <cellStyle name="style1531997401882" xfId="357" xr:uid="{00000000-0005-0000-0000-0000F5030000}"/>
    <cellStyle name="style1531997401976" xfId="358" xr:uid="{00000000-0005-0000-0000-0000F6030000}"/>
    <cellStyle name="style1531997402085" xfId="359" xr:uid="{00000000-0005-0000-0000-0000F7030000}"/>
    <cellStyle name="style1531997402178" xfId="365" xr:uid="{00000000-0005-0000-0000-0000F8030000}"/>
    <cellStyle name="style1531997402288" xfId="371" xr:uid="{00000000-0005-0000-0000-0000F9030000}"/>
    <cellStyle name="style1531997402397" xfId="360" xr:uid="{00000000-0005-0000-0000-0000FA030000}"/>
    <cellStyle name="style1531997402490" xfId="366" xr:uid="{00000000-0005-0000-0000-0000FB030000}"/>
    <cellStyle name="style1531997402584" xfId="361" xr:uid="{00000000-0005-0000-0000-0000FC030000}"/>
    <cellStyle name="style1531997402678" xfId="367" xr:uid="{00000000-0005-0000-0000-0000FD030000}"/>
    <cellStyle name="style1531997402818" xfId="372" xr:uid="{00000000-0005-0000-0000-0000FE030000}"/>
    <cellStyle name="style1531997402912" xfId="373" xr:uid="{00000000-0005-0000-0000-0000FF030000}"/>
    <cellStyle name="style1531997403005" xfId="362" xr:uid="{00000000-0005-0000-0000-000000040000}"/>
    <cellStyle name="style1531997403099" xfId="363" xr:uid="{00000000-0005-0000-0000-000001040000}"/>
    <cellStyle name="style1531997403192" xfId="364" xr:uid="{00000000-0005-0000-0000-000002040000}"/>
    <cellStyle name="style1531997403286" xfId="368" xr:uid="{00000000-0005-0000-0000-000003040000}"/>
    <cellStyle name="style1531997403395" xfId="369" xr:uid="{00000000-0005-0000-0000-000004040000}"/>
    <cellStyle name="style1531997403489" xfId="370" xr:uid="{00000000-0005-0000-0000-000005040000}"/>
    <cellStyle name="style1531997403629" xfId="374" xr:uid="{00000000-0005-0000-0000-000006040000}"/>
    <cellStyle name="style1531997403738" xfId="375" xr:uid="{00000000-0005-0000-0000-000007040000}"/>
    <cellStyle name="style1531997403816" xfId="376" xr:uid="{00000000-0005-0000-0000-000008040000}"/>
    <cellStyle name="style1532695913786" xfId="674" xr:uid="{00000000-0005-0000-0000-000009040000}"/>
    <cellStyle name="style1532695913942" xfId="675" xr:uid="{00000000-0005-0000-0000-00000A040000}"/>
    <cellStyle name="style1532695914051" xfId="676" xr:uid="{00000000-0005-0000-0000-00000B040000}"/>
    <cellStyle name="style1532695914176" xfId="677" xr:uid="{00000000-0005-0000-0000-00000C040000}"/>
    <cellStyle name="style1532695914301" xfId="678" xr:uid="{00000000-0005-0000-0000-00000D040000}"/>
    <cellStyle name="style1532695914425" xfId="679" xr:uid="{00000000-0005-0000-0000-00000E040000}"/>
    <cellStyle name="style1532695914503" xfId="680" xr:uid="{00000000-0005-0000-0000-00000F040000}"/>
    <cellStyle name="style1532695914597" xfId="681" xr:uid="{00000000-0005-0000-0000-000010040000}"/>
    <cellStyle name="style1532695914675" xfId="682" xr:uid="{00000000-0005-0000-0000-000011040000}"/>
    <cellStyle name="style1532695914800" xfId="683" xr:uid="{00000000-0005-0000-0000-000012040000}"/>
    <cellStyle name="style1532695914909" xfId="684" xr:uid="{00000000-0005-0000-0000-000013040000}"/>
    <cellStyle name="style1532695915034" xfId="685" xr:uid="{00000000-0005-0000-0000-000014040000}"/>
    <cellStyle name="style1532695915143" xfId="686" xr:uid="{00000000-0005-0000-0000-000015040000}"/>
    <cellStyle name="style1532695915252" xfId="687" xr:uid="{00000000-0005-0000-0000-000016040000}"/>
    <cellStyle name="style1532695915377" xfId="688" xr:uid="{00000000-0005-0000-0000-000017040000}"/>
    <cellStyle name="style1532695915486" xfId="689" xr:uid="{00000000-0005-0000-0000-000018040000}"/>
    <cellStyle name="style1532695915595" xfId="690" xr:uid="{00000000-0005-0000-0000-000019040000}"/>
    <cellStyle name="style1532695915720" xfId="691" xr:uid="{00000000-0005-0000-0000-00001A040000}"/>
    <cellStyle name="style1532695915829" xfId="692" xr:uid="{00000000-0005-0000-0000-00001B040000}"/>
    <cellStyle name="style1532695915939" xfId="693" xr:uid="{00000000-0005-0000-0000-00001C040000}"/>
    <cellStyle name="style1532695916063" xfId="694" xr:uid="{00000000-0005-0000-0000-00001D040000}"/>
    <cellStyle name="style1532695916173" xfId="695" xr:uid="{00000000-0005-0000-0000-00001E040000}"/>
    <cellStyle name="style1532695916313" xfId="696" xr:uid="{00000000-0005-0000-0000-00001F040000}"/>
    <cellStyle name="style1532695916422" xfId="697" xr:uid="{00000000-0005-0000-0000-000020040000}"/>
    <cellStyle name="style1532695916531" xfId="698" xr:uid="{00000000-0005-0000-0000-000021040000}"/>
    <cellStyle name="style1532695916641" xfId="699" xr:uid="{00000000-0005-0000-0000-000022040000}"/>
    <cellStyle name="style1532695916750" xfId="700" xr:uid="{00000000-0005-0000-0000-000023040000}"/>
    <cellStyle name="style1532695916875" xfId="701" xr:uid="{00000000-0005-0000-0000-000024040000}"/>
    <cellStyle name="style1532695916984" xfId="702" xr:uid="{00000000-0005-0000-0000-000025040000}"/>
    <cellStyle name="style1532695917093" xfId="703" xr:uid="{00000000-0005-0000-0000-000026040000}"/>
    <cellStyle name="style1532695917202" xfId="704" xr:uid="{00000000-0005-0000-0000-000027040000}"/>
    <cellStyle name="style1532695917327" xfId="705" xr:uid="{00000000-0005-0000-0000-000028040000}"/>
    <cellStyle name="style1532695917436" xfId="706" xr:uid="{00000000-0005-0000-0000-000029040000}"/>
    <cellStyle name="style1532695917592" xfId="707" xr:uid="{00000000-0005-0000-0000-00002A040000}"/>
    <cellStyle name="style1532695917701" xfId="708" xr:uid="{00000000-0005-0000-0000-00002B040000}"/>
    <cellStyle name="style1532695917811" xfId="709" xr:uid="{00000000-0005-0000-0000-00002C040000}"/>
    <cellStyle name="style1532695921149" xfId="710" xr:uid="{00000000-0005-0000-0000-00002D040000}"/>
    <cellStyle name="style1532695921258" xfId="711" xr:uid="{00000000-0005-0000-0000-00002E040000}"/>
    <cellStyle name="style1532695921336" xfId="712" xr:uid="{00000000-0005-0000-0000-00002F040000}"/>
    <cellStyle name="style1532695921445" xfId="713" xr:uid="{00000000-0005-0000-0000-000030040000}"/>
    <cellStyle name="style1532695921539" xfId="714" xr:uid="{00000000-0005-0000-0000-000031040000}"/>
    <cellStyle name="style1532695921648" xfId="715" xr:uid="{00000000-0005-0000-0000-000032040000}"/>
    <cellStyle name="style1532695921726" xfId="716" xr:uid="{00000000-0005-0000-0000-000033040000}"/>
    <cellStyle name="style1532695921820" xfId="717" xr:uid="{00000000-0005-0000-0000-000034040000}"/>
    <cellStyle name="style1532695921898" xfId="718" xr:uid="{00000000-0005-0000-0000-000035040000}"/>
    <cellStyle name="style1532695922007" xfId="719" xr:uid="{00000000-0005-0000-0000-000036040000}"/>
    <cellStyle name="style1532695922116" xfId="720" xr:uid="{00000000-0005-0000-0000-000037040000}"/>
    <cellStyle name="style1532695922210" xfId="721" xr:uid="{00000000-0005-0000-0000-000038040000}"/>
    <cellStyle name="style1532695922303" xfId="722" xr:uid="{00000000-0005-0000-0000-000039040000}"/>
    <cellStyle name="style1532695922397" xfId="723" xr:uid="{00000000-0005-0000-0000-00003A040000}"/>
    <cellStyle name="style1532695922506" xfId="724" xr:uid="{00000000-0005-0000-0000-00003B040000}"/>
    <cellStyle name="style1532695922600" xfId="725" xr:uid="{00000000-0005-0000-0000-00003C040000}"/>
    <cellStyle name="style1532695922693" xfId="726" xr:uid="{00000000-0005-0000-0000-00003D040000}"/>
    <cellStyle name="style1532695922818" xfId="727" xr:uid="{00000000-0005-0000-0000-00003E040000}"/>
    <cellStyle name="style1532695922912" xfId="728" xr:uid="{00000000-0005-0000-0000-00003F040000}"/>
    <cellStyle name="style1532695923005" xfId="729" xr:uid="{00000000-0005-0000-0000-000040040000}"/>
    <cellStyle name="style1532695923115" xfId="730" xr:uid="{00000000-0005-0000-0000-000041040000}"/>
    <cellStyle name="style1532695923208" xfId="731" xr:uid="{00000000-0005-0000-0000-000042040000}"/>
    <cellStyle name="style1532695923302" xfId="732" xr:uid="{00000000-0005-0000-0000-000043040000}"/>
    <cellStyle name="style1532695923411" xfId="733" xr:uid="{00000000-0005-0000-0000-000044040000}"/>
    <cellStyle name="style1532695923505" xfId="734" xr:uid="{00000000-0005-0000-0000-000045040000}"/>
    <cellStyle name="style1532695923598" xfId="735" xr:uid="{00000000-0005-0000-0000-000046040000}"/>
    <cellStyle name="style1532695923692" xfId="736" xr:uid="{00000000-0005-0000-0000-000047040000}"/>
    <cellStyle name="style1532695923785" xfId="737" xr:uid="{00000000-0005-0000-0000-000048040000}"/>
    <cellStyle name="style1532695923879" xfId="738" xr:uid="{00000000-0005-0000-0000-000049040000}"/>
    <cellStyle name="style1532695923973" xfId="739" xr:uid="{00000000-0005-0000-0000-00004A040000}"/>
    <cellStyle name="style1532695924082" xfId="740" xr:uid="{00000000-0005-0000-0000-00004B040000}"/>
    <cellStyle name="style1532695924175" xfId="741" xr:uid="{00000000-0005-0000-0000-00004C040000}"/>
    <cellStyle name="style1532695924269" xfId="742" xr:uid="{00000000-0005-0000-0000-00004D040000}"/>
    <cellStyle name="style1532695924378" xfId="743" xr:uid="{00000000-0005-0000-0000-00004E040000}"/>
    <cellStyle name="style1532695924472" xfId="744" xr:uid="{00000000-0005-0000-0000-00004F040000}"/>
    <cellStyle name="style1532695924565" xfId="745" xr:uid="{00000000-0005-0000-0000-000050040000}"/>
    <cellStyle name="style1532695927826" xfId="746" xr:uid="{00000000-0005-0000-0000-000051040000}"/>
    <cellStyle name="style1532695927935" xfId="747" xr:uid="{00000000-0005-0000-0000-000052040000}"/>
    <cellStyle name="style1532695928029" xfId="748" xr:uid="{00000000-0005-0000-0000-000053040000}"/>
    <cellStyle name="style1532695928138" xfId="749" xr:uid="{00000000-0005-0000-0000-000054040000}"/>
    <cellStyle name="style1532695928247" xfId="750" xr:uid="{00000000-0005-0000-0000-000055040000}"/>
    <cellStyle name="style1532695928341" xfId="751" xr:uid="{00000000-0005-0000-0000-000056040000}"/>
    <cellStyle name="style1532695928419" xfId="752" xr:uid="{00000000-0005-0000-0000-000057040000}"/>
    <cellStyle name="style1532695928512" xfId="753" xr:uid="{00000000-0005-0000-0000-000058040000}"/>
    <cellStyle name="style1532695928606" xfId="754" xr:uid="{00000000-0005-0000-0000-000059040000}"/>
    <cellStyle name="style1532695928699" xfId="755" xr:uid="{00000000-0005-0000-0000-00005A040000}"/>
    <cellStyle name="style1532695928809" xfId="756" xr:uid="{00000000-0005-0000-0000-00005B040000}"/>
    <cellStyle name="style1532695928902" xfId="757" xr:uid="{00000000-0005-0000-0000-00005C040000}"/>
    <cellStyle name="style1532695929011" xfId="758" xr:uid="{00000000-0005-0000-0000-00005D040000}"/>
    <cellStyle name="style1532695929089" xfId="759" xr:uid="{00000000-0005-0000-0000-00005E040000}"/>
    <cellStyle name="style1532695929199" xfId="760" xr:uid="{00000000-0005-0000-0000-00005F040000}"/>
    <cellStyle name="style1532695929308" xfId="761" xr:uid="{00000000-0005-0000-0000-000060040000}"/>
    <cellStyle name="style1532695929401" xfId="762" xr:uid="{00000000-0005-0000-0000-000061040000}"/>
    <cellStyle name="style1532695929495" xfId="763" xr:uid="{00000000-0005-0000-0000-000062040000}"/>
    <cellStyle name="style1532695929589" xfId="764" xr:uid="{00000000-0005-0000-0000-000063040000}"/>
    <cellStyle name="style1532695929682" xfId="765" xr:uid="{00000000-0005-0000-0000-000064040000}"/>
    <cellStyle name="style1532695929776" xfId="766" xr:uid="{00000000-0005-0000-0000-000065040000}"/>
    <cellStyle name="style1532695929854" xfId="767" xr:uid="{00000000-0005-0000-0000-000066040000}"/>
    <cellStyle name="style1532695929947" xfId="768" xr:uid="{00000000-0005-0000-0000-000067040000}"/>
    <cellStyle name="style1532695930041" xfId="769" xr:uid="{00000000-0005-0000-0000-000068040000}"/>
    <cellStyle name="style1532695930150" xfId="770" xr:uid="{00000000-0005-0000-0000-000069040000}"/>
    <cellStyle name="style1532695930259" xfId="771" xr:uid="{00000000-0005-0000-0000-00006A040000}"/>
    <cellStyle name="style1532695930353" xfId="772" xr:uid="{00000000-0005-0000-0000-00006B040000}"/>
    <cellStyle name="style1532695930447" xfId="773" xr:uid="{00000000-0005-0000-0000-00006C040000}"/>
    <cellStyle name="style1532695930556" xfId="774" xr:uid="{00000000-0005-0000-0000-00006D040000}"/>
    <cellStyle name="style1532695930649" xfId="775" xr:uid="{00000000-0005-0000-0000-00006E040000}"/>
    <cellStyle name="style1532695930743" xfId="776" xr:uid="{00000000-0005-0000-0000-00006F040000}"/>
    <cellStyle name="style1532695930899" xfId="777" xr:uid="{00000000-0005-0000-0000-000070040000}"/>
    <cellStyle name="style1532695930993" xfId="778" xr:uid="{00000000-0005-0000-0000-000071040000}"/>
    <cellStyle name="style1532695931102" xfId="779" xr:uid="{00000000-0005-0000-0000-000072040000}"/>
    <cellStyle name="style1532695931180" xfId="780" xr:uid="{00000000-0005-0000-0000-000073040000}"/>
    <cellStyle name="style1532695931273" xfId="781" xr:uid="{00000000-0005-0000-0000-000074040000}"/>
    <cellStyle name="style1532695931367" xfId="782" xr:uid="{00000000-0005-0000-0000-000075040000}"/>
    <cellStyle name="style1532695931461" xfId="783" xr:uid="{00000000-0005-0000-0000-000076040000}"/>
    <cellStyle name="style1532695931554" xfId="784" xr:uid="{00000000-0005-0000-0000-000077040000}"/>
    <cellStyle name="style1532695931648" xfId="785" xr:uid="{00000000-0005-0000-0000-000078040000}"/>
    <cellStyle name="style1532695931726" xfId="786" xr:uid="{00000000-0005-0000-0000-000079040000}"/>
    <cellStyle name="style1532695931975" xfId="787" xr:uid="{00000000-0005-0000-0000-00007A040000}"/>
    <cellStyle name="style1532695932085" xfId="788" xr:uid="{00000000-0005-0000-0000-00007B040000}"/>
    <cellStyle name="style1532695932178" xfId="789" xr:uid="{00000000-0005-0000-0000-00007C040000}"/>
    <cellStyle name="style1532695935844" xfId="790" xr:uid="{00000000-0005-0000-0000-00007D040000}"/>
    <cellStyle name="style1532695935938" xfId="791" xr:uid="{00000000-0005-0000-0000-00007E040000}"/>
    <cellStyle name="style1532695936031" xfId="792" xr:uid="{00000000-0005-0000-0000-00007F040000}"/>
    <cellStyle name="style1532695936141" xfId="793" xr:uid="{00000000-0005-0000-0000-000080040000}"/>
    <cellStyle name="style1532695936250" xfId="794" xr:uid="{00000000-0005-0000-0000-000081040000}"/>
    <cellStyle name="style1532695936343" xfId="795" xr:uid="{00000000-0005-0000-0000-000082040000}"/>
    <cellStyle name="style1532695936421" xfId="796" xr:uid="{00000000-0005-0000-0000-000083040000}"/>
    <cellStyle name="style1532695936499" xfId="797" xr:uid="{00000000-0005-0000-0000-000084040000}"/>
    <cellStyle name="style1532695936577" xfId="798" xr:uid="{00000000-0005-0000-0000-000085040000}"/>
    <cellStyle name="style1532695936655" xfId="799" xr:uid="{00000000-0005-0000-0000-000086040000}"/>
    <cellStyle name="style1532695936749" xfId="800" xr:uid="{00000000-0005-0000-0000-000087040000}"/>
    <cellStyle name="style1532695936827" xfId="801" xr:uid="{00000000-0005-0000-0000-000088040000}"/>
    <cellStyle name="style1532695936921" xfId="802" xr:uid="{00000000-0005-0000-0000-000089040000}"/>
    <cellStyle name="style1532695937014" xfId="803" xr:uid="{00000000-0005-0000-0000-00008A040000}"/>
    <cellStyle name="style1532695937108" xfId="804" xr:uid="{00000000-0005-0000-0000-00008B040000}"/>
    <cellStyle name="style1532695937186" xfId="805" xr:uid="{00000000-0005-0000-0000-00008C040000}"/>
    <cellStyle name="style1532695937279" xfId="806" xr:uid="{00000000-0005-0000-0000-00008D040000}"/>
    <cellStyle name="style1532695937389" xfId="807" xr:uid="{00000000-0005-0000-0000-00008E040000}"/>
    <cellStyle name="style1532695937467" xfId="808" xr:uid="{00000000-0005-0000-0000-00008F040000}"/>
    <cellStyle name="style1532695937560" xfId="809" xr:uid="{00000000-0005-0000-0000-000090040000}"/>
    <cellStyle name="style1532695937654" xfId="810" xr:uid="{00000000-0005-0000-0000-000091040000}"/>
    <cellStyle name="style1532695937732" xfId="811" xr:uid="{00000000-0005-0000-0000-000092040000}"/>
    <cellStyle name="style1532695937825" xfId="812" xr:uid="{00000000-0005-0000-0000-000093040000}"/>
    <cellStyle name="style1532695937919" xfId="813" xr:uid="{00000000-0005-0000-0000-000094040000}"/>
    <cellStyle name="style1532695938013" xfId="814" xr:uid="{00000000-0005-0000-0000-000095040000}"/>
    <cellStyle name="style1532695938106" xfId="815" xr:uid="{00000000-0005-0000-0000-000096040000}"/>
    <cellStyle name="style1532695938215" xfId="816" xr:uid="{00000000-0005-0000-0000-000097040000}"/>
    <cellStyle name="style1532695938309" xfId="817" xr:uid="{00000000-0005-0000-0000-000098040000}"/>
    <cellStyle name="style1532695938403" xfId="818" xr:uid="{00000000-0005-0000-0000-000099040000}"/>
    <cellStyle name="style1532695938496" xfId="819" xr:uid="{00000000-0005-0000-0000-00009A040000}"/>
    <cellStyle name="style1532695938590" xfId="820" xr:uid="{00000000-0005-0000-0000-00009B040000}"/>
    <cellStyle name="style1532695938715" xfId="821" xr:uid="{00000000-0005-0000-0000-00009C040000}"/>
    <cellStyle name="style1532695938793" xfId="822" xr:uid="{00000000-0005-0000-0000-00009D040000}"/>
    <cellStyle name="style1532695938886" xfId="823" xr:uid="{00000000-0005-0000-0000-00009E040000}"/>
    <cellStyle name="style1532695938980" xfId="824" xr:uid="{00000000-0005-0000-0000-00009F040000}"/>
    <cellStyle name="style1532695939073" xfId="825" xr:uid="{00000000-0005-0000-0000-0000A0040000}"/>
    <cellStyle name="style1532695939151" xfId="826" xr:uid="{00000000-0005-0000-0000-0000A1040000}"/>
    <cellStyle name="style1532695939245" xfId="827" xr:uid="{00000000-0005-0000-0000-0000A2040000}"/>
    <cellStyle name="style1532695939339" xfId="828" xr:uid="{00000000-0005-0000-0000-0000A3040000}"/>
    <cellStyle name="style1532695939432" xfId="829" xr:uid="{00000000-0005-0000-0000-0000A4040000}"/>
    <cellStyle name="style1532695939510" xfId="830" xr:uid="{00000000-0005-0000-0000-0000A5040000}"/>
    <cellStyle name="style1532695939682" xfId="831" xr:uid="{00000000-0005-0000-0000-0000A6040000}"/>
    <cellStyle name="style1532695939775" xfId="832" xr:uid="{00000000-0005-0000-0000-0000A7040000}"/>
    <cellStyle name="style1532695939869" xfId="833" xr:uid="{00000000-0005-0000-0000-0000A8040000}"/>
    <cellStyle name="style1532695943348" xfId="834" xr:uid="{00000000-0005-0000-0000-0000A9040000}"/>
    <cellStyle name="style1532695943441" xfId="835" xr:uid="{00000000-0005-0000-0000-0000AA040000}"/>
    <cellStyle name="style1532695943519" xfId="836" xr:uid="{00000000-0005-0000-0000-0000AB040000}"/>
    <cellStyle name="style1532695943613" xfId="837" xr:uid="{00000000-0005-0000-0000-0000AC040000}"/>
    <cellStyle name="style1532695943707" xfId="838" xr:uid="{00000000-0005-0000-0000-0000AD040000}"/>
    <cellStyle name="style1532695943800" xfId="839" xr:uid="{00000000-0005-0000-0000-0000AE040000}"/>
    <cellStyle name="style1532695943878" xfId="840" xr:uid="{00000000-0005-0000-0000-0000AF040000}"/>
    <cellStyle name="style1532695943956" xfId="841" xr:uid="{00000000-0005-0000-0000-0000B0040000}"/>
    <cellStyle name="style1532695944034" xfId="842" xr:uid="{00000000-0005-0000-0000-0000B1040000}"/>
    <cellStyle name="style1532695944112" xfId="843" xr:uid="{00000000-0005-0000-0000-0000B2040000}"/>
    <cellStyle name="style1532695944206" xfId="844" xr:uid="{00000000-0005-0000-0000-0000B3040000}"/>
    <cellStyle name="style1532695944284" xfId="845" xr:uid="{00000000-0005-0000-0000-0000B4040000}"/>
    <cellStyle name="style1532695944377" xfId="846" xr:uid="{00000000-0005-0000-0000-0000B5040000}"/>
    <cellStyle name="style1532695944471" xfId="847" xr:uid="{00000000-0005-0000-0000-0000B6040000}"/>
    <cellStyle name="style1532695944549" xfId="848" xr:uid="{00000000-0005-0000-0000-0000B7040000}"/>
    <cellStyle name="style1532695944643" xfId="849" xr:uid="{00000000-0005-0000-0000-0000B8040000}"/>
    <cellStyle name="style1532695944736" xfId="850" xr:uid="{00000000-0005-0000-0000-0000B9040000}"/>
    <cellStyle name="style1532695944814" xfId="851" xr:uid="{00000000-0005-0000-0000-0000BA040000}"/>
    <cellStyle name="style1532695944908" xfId="852" xr:uid="{00000000-0005-0000-0000-0000BB040000}"/>
    <cellStyle name="style1532695945001" xfId="853" xr:uid="{00000000-0005-0000-0000-0000BC040000}"/>
    <cellStyle name="style1532695945095" xfId="854" xr:uid="{00000000-0005-0000-0000-0000BD040000}"/>
    <cellStyle name="style1532695945173" xfId="855" xr:uid="{00000000-0005-0000-0000-0000BE040000}"/>
    <cellStyle name="style1532695945267" xfId="856" xr:uid="{00000000-0005-0000-0000-0000BF040000}"/>
    <cellStyle name="style1532695945360" xfId="857" xr:uid="{00000000-0005-0000-0000-0000C0040000}"/>
    <cellStyle name="style1532695945454" xfId="858" xr:uid="{00000000-0005-0000-0000-0000C1040000}"/>
    <cellStyle name="style1532695945547" xfId="859" xr:uid="{00000000-0005-0000-0000-0000C2040000}"/>
    <cellStyle name="style1532695945641" xfId="860" xr:uid="{00000000-0005-0000-0000-0000C3040000}"/>
    <cellStyle name="style1532695945719" xfId="861" xr:uid="{00000000-0005-0000-0000-0000C4040000}"/>
    <cellStyle name="style1532695945813" xfId="862" xr:uid="{00000000-0005-0000-0000-0000C5040000}"/>
    <cellStyle name="style1532695945906" xfId="863" xr:uid="{00000000-0005-0000-0000-0000C6040000}"/>
    <cellStyle name="style1532695946000" xfId="864" xr:uid="{00000000-0005-0000-0000-0000C7040000}"/>
    <cellStyle name="style1532695946109" xfId="865" xr:uid="{00000000-0005-0000-0000-0000C8040000}"/>
    <cellStyle name="style1532695946218" xfId="866" xr:uid="{00000000-0005-0000-0000-0000C9040000}"/>
    <cellStyle name="style1532695946312" xfId="867" xr:uid="{00000000-0005-0000-0000-0000CA040000}"/>
    <cellStyle name="style1532695946405" xfId="868" xr:uid="{00000000-0005-0000-0000-0000CB040000}"/>
    <cellStyle name="style1532695946499" xfId="869" xr:uid="{00000000-0005-0000-0000-0000CC040000}"/>
    <cellStyle name="style1532695946577" xfId="870" xr:uid="{00000000-0005-0000-0000-0000CD040000}"/>
    <cellStyle name="style1532695946671" xfId="871" xr:uid="{00000000-0005-0000-0000-0000CE040000}"/>
    <cellStyle name="style1532695946749" xfId="872" xr:uid="{00000000-0005-0000-0000-0000CF040000}"/>
    <cellStyle name="style1532695946842" xfId="873" xr:uid="{00000000-0005-0000-0000-0000D0040000}"/>
    <cellStyle name="style1532695946920" xfId="874" xr:uid="{00000000-0005-0000-0000-0000D1040000}"/>
    <cellStyle name="style1532695947061" xfId="875" xr:uid="{00000000-0005-0000-0000-0000D2040000}"/>
    <cellStyle name="style1532695947139" xfId="876" xr:uid="{00000000-0005-0000-0000-0000D3040000}"/>
    <cellStyle name="style1532695947232" xfId="877" xr:uid="{00000000-0005-0000-0000-0000D4040000}"/>
    <cellStyle name="style1532695950820" xfId="878" xr:uid="{00000000-0005-0000-0000-0000D5040000}"/>
    <cellStyle name="style1532695950914" xfId="879" xr:uid="{00000000-0005-0000-0000-0000D6040000}"/>
    <cellStyle name="style1532695950992" xfId="880" xr:uid="{00000000-0005-0000-0000-0000D7040000}"/>
    <cellStyle name="style1532695951085" xfId="881" xr:uid="{00000000-0005-0000-0000-0000D8040000}"/>
    <cellStyle name="style1532695951179" xfId="882" xr:uid="{00000000-0005-0000-0000-0000D9040000}"/>
    <cellStyle name="style1532695951273" xfId="883" xr:uid="{00000000-0005-0000-0000-0000DA040000}"/>
    <cellStyle name="style1532695951351" xfId="884" xr:uid="{00000000-0005-0000-0000-0000DB040000}"/>
    <cellStyle name="style1532695951413" xfId="885" xr:uid="{00000000-0005-0000-0000-0000DC040000}"/>
    <cellStyle name="style1532695951491" xfId="886" xr:uid="{00000000-0005-0000-0000-0000DD040000}"/>
    <cellStyle name="style1532695951569" xfId="887" xr:uid="{00000000-0005-0000-0000-0000DE040000}"/>
    <cellStyle name="style1532695951663" xfId="888" xr:uid="{00000000-0005-0000-0000-0000DF040000}"/>
    <cellStyle name="style1532695951741" xfId="889" xr:uid="{00000000-0005-0000-0000-0000E0040000}"/>
    <cellStyle name="style1532695951834" xfId="890" xr:uid="{00000000-0005-0000-0000-0000E1040000}"/>
    <cellStyle name="style1532695951912" xfId="891" xr:uid="{00000000-0005-0000-0000-0000E2040000}"/>
    <cellStyle name="style1532695952006" xfId="892" xr:uid="{00000000-0005-0000-0000-0000E3040000}"/>
    <cellStyle name="style1532695952099" xfId="893" xr:uid="{00000000-0005-0000-0000-0000E4040000}"/>
    <cellStyle name="style1532695952177" xfId="894" xr:uid="{00000000-0005-0000-0000-0000E5040000}"/>
    <cellStyle name="style1532695952287" xfId="895" xr:uid="{00000000-0005-0000-0000-0000E6040000}"/>
    <cellStyle name="style1532695952380" xfId="896" xr:uid="{00000000-0005-0000-0000-0000E7040000}"/>
    <cellStyle name="style1532695952474" xfId="897" xr:uid="{00000000-0005-0000-0000-0000E8040000}"/>
    <cellStyle name="style1532695952567" xfId="898" xr:uid="{00000000-0005-0000-0000-0000E9040000}"/>
    <cellStyle name="style1532695952645" xfId="899" xr:uid="{00000000-0005-0000-0000-0000EA040000}"/>
    <cellStyle name="style1532695952739" xfId="900" xr:uid="{00000000-0005-0000-0000-0000EB040000}"/>
    <cellStyle name="style1532695952833" xfId="901" xr:uid="{00000000-0005-0000-0000-0000EC040000}"/>
    <cellStyle name="style1532695952911" xfId="902" xr:uid="{00000000-0005-0000-0000-0000ED040000}"/>
    <cellStyle name="style1532695953020" xfId="903" xr:uid="{00000000-0005-0000-0000-0000EE040000}"/>
    <cellStyle name="style1532695953113" xfId="904" xr:uid="{00000000-0005-0000-0000-0000EF040000}"/>
    <cellStyle name="style1532695953191" xfId="905" xr:uid="{00000000-0005-0000-0000-0000F0040000}"/>
    <cellStyle name="style1532695953285" xfId="906" xr:uid="{00000000-0005-0000-0000-0000F1040000}"/>
    <cellStyle name="style1532695953379" xfId="907" xr:uid="{00000000-0005-0000-0000-0000F2040000}"/>
    <cellStyle name="style1532695953457" xfId="908" xr:uid="{00000000-0005-0000-0000-0000F3040000}"/>
    <cellStyle name="style1532695953566" xfId="909" xr:uid="{00000000-0005-0000-0000-0000F4040000}"/>
    <cellStyle name="style1532695953659" xfId="910" xr:uid="{00000000-0005-0000-0000-0000F5040000}"/>
    <cellStyle name="style1532695953753" xfId="911" xr:uid="{00000000-0005-0000-0000-0000F6040000}"/>
    <cellStyle name="style1532695953847" xfId="912" xr:uid="{00000000-0005-0000-0000-0000F7040000}"/>
    <cellStyle name="style1532695953925" xfId="913" xr:uid="{00000000-0005-0000-0000-0000F8040000}"/>
    <cellStyle name="style1532695954018" xfId="914" xr:uid="{00000000-0005-0000-0000-0000F9040000}"/>
    <cellStyle name="style1532695954112" xfId="915" xr:uid="{00000000-0005-0000-0000-0000FA040000}"/>
    <cellStyle name="style1532695954190" xfId="916" xr:uid="{00000000-0005-0000-0000-0000FB040000}"/>
    <cellStyle name="style1532695954299" xfId="917" xr:uid="{00000000-0005-0000-0000-0000FC040000}"/>
    <cellStyle name="style1532695954377" xfId="918" xr:uid="{00000000-0005-0000-0000-0000FD040000}"/>
    <cellStyle name="style1532695954517" xfId="919" xr:uid="{00000000-0005-0000-0000-0000FE040000}"/>
    <cellStyle name="style1532695954611" xfId="920" xr:uid="{00000000-0005-0000-0000-0000FF040000}"/>
    <cellStyle name="style1532695954689" xfId="921" xr:uid="{00000000-0005-0000-0000-000000050000}"/>
    <cellStyle name="style1532695958324" xfId="922" xr:uid="{00000000-0005-0000-0000-000001050000}"/>
    <cellStyle name="style1532695958433" xfId="923" xr:uid="{00000000-0005-0000-0000-000002050000}"/>
    <cellStyle name="style1532695958511" xfId="924" xr:uid="{00000000-0005-0000-0000-000003050000}"/>
    <cellStyle name="style1532695958605" xfId="925" xr:uid="{00000000-0005-0000-0000-000004050000}"/>
    <cellStyle name="style1532695958683" xfId="926" xr:uid="{00000000-0005-0000-0000-000005050000}"/>
    <cellStyle name="style1532695958776" xfId="927" xr:uid="{00000000-0005-0000-0000-000006050000}"/>
    <cellStyle name="style1532695958854" xfId="928" xr:uid="{00000000-0005-0000-0000-000007050000}"/>
    <cellStyle name="style1532695958932" xfId="929" xr:uid="{00000000-0005-0000-0000-000008050000}"/>
    <cellStyle name="style1532695959010" xfId="930" xr:uid="{00000000-0005-0000-0000-000009050000}"/>
    <cellStyle name="style1532695959073" xfId="931" xr:uid="{00000000-0005-0000-0000-00000A050000}"/>
    <cellStyle name="style1532695959166" xfId="932" xr:uid="{00000000-0005-0000-0000-00000B050000}"/>
    <cellStyle name="style1532695959244" xfId="933" xr:uid="{00000000-0005-0000-0000-00000C050000}"/>
    <cellStyle name="style1532695959322" xfId="934" xr:uid="{00000000-0005-0000-0000-00000D050000}"/>
    <cellStyle name="style1532695959416" xfId="935" xr:uid="{00000000-0005-0000-0000-00000E050000}"/>
    <cellStyle name="style1532695959509" xfId="936" xr:uid="{00000000-0005-0000-0000-00000F050000}"/>
    <cellStyle name="style1532695959587" xfId="937" xr:uid="{00000000-0005-0000-0000-000010050000}"/>
    <cellStyle name="style1532695959681" xfId="938" xr:uid="{00000000-0005-0000-0000-000011050000}"/>
    <cellStyle name="style1532695959775" xfId="939" xr:uid="{00000000-0005-0000-0000-000012050000}"/>
    <cellStyle name="style1532695959868" xfId="940" xr:uid="{00000000-0005-0000-0000-000013050000}"/>
    <cellStyle name="style1532695959946" xfId="941" xr:uid="{00000000-0005-0000-0000-000014050000}"/>
    <cellStyle name="style1532695960040" xfId="942" xr:uid="{00000000-0005-0000-0000-000015050000}"/>
    <cellStyle name="style1532695960133" xfId="943" xr:uid="{00000000-0005-0000-0000-000016050000}"/>
    <cellStyle name="style1532695960211" xfId="944" xr:uid="{00000000-0005-0000-0000-000017050000}"/>
    <cellStyle name="style1532695960321" xfId="945" xr:uid="{00000000-0005-0000-0000-000018050000}"/>
    <cellStyle name="style1532695960414" xfId="946" xr:uid="{00000000-0005-0000-0000-000019050000}"/>
    <cellStyle name="style1532695960508" xfId="947" xr:uid="{00000000-0005-0000-0000-00001A050000}"/>
    <cellStyle name="style1532695960601" xfId="948" xr:uid="{00000000-0005-0000-0000-00001B050000}"/>
    <cellStyle name="style1532695960695" xfId="949" xr:uid="{00000000-0005-0000-0000-00001C050000}"/>
    <cellStyle name="style1532695960789" xfId="950" xr:uid="{00000000-0005-0000-0000-00001D050000}"/>
    <cellStyle name="style1532695960867" xfId="951" xr:uid="{00000000-0005-0000-0000-00001E050000}"/>
    <cellStyle name="style1532695960960" xfId="952" xr:uid="{00000000-0005-0000-0000-00001F050000}"/>
    <cellStyle name="style1532695961054" xfId="953" xr:uid="{00000000-0005-0000-0000-000020050000}"/>
    <cellStyle name="style1532695961147" xfId="954" xr:uid="{00000000-0005-0000-0000-000021050000}"/>
    <cellStyle name="style1532695961225" xfId="955" xr:uid="{00000000-0005-0000-0000-000022050000}"/>
    <cellStyle name="style1532695961319" xfId="956" xr:uid="{00000000-0005-0000-0000-000023050000}"/>
    <cellStyle name="style1532695961397" xfId="957" xr:uid="{00000000-0005-0000-0000-000024050000}"/>
    <cellStyle name="style1532695961491" xfId="958" xr:uid="{00000000-0005-0000-0000-000025050000}"/>
    <cellStyle name="style1532695961584" xfId="959" xr:uid="{00000000-0005-0000-0000-000026050000}"/>
    <cellStyle name="style1532695961678" xfId="960" xr:uid="{00000000-0005-0000-0000-000027050000}"/>
    <cellStyle name="style1532695961771" xfId="961" xr:uid="{00000000-0005-0000-0000-000028050000}"/>
    <cellStyle name="style1532695961865" xfId="962" xr:uid="{00000000-0005-0000-0000-000029050000}"/>
    <cellStyle name="style1532695961959" xfId="963" xr:uid="{00000000-0005-0000-0000-00002A050000}"/>
    <cellStyle name="style1532695965796" xfId="964" xr:uid="{00000000-0005-0000-0000-00002B050000}"/>
    <cellStyle name="style1532695965890" xfId="965" xr:uid="{00000000-0005-0000-0000-00002C050000}"/>
    <cellStyle name="style1532695965983" xfId="966" xr:uid="{00000000-0005-0000-0000-00002D050000}"/>
    <cellStyle name="style1532695966061" xfId="967" xr:uid="{00000000-0005-0000-0000-00002E050000}"/>
    <cellStyle name="style1532695966171" xfId="968" xr:uid="{00000000-0005-0000-0000-00002F050000}"/>
    <cellStyle name="style1532695966249" xfId="969" xr:uid="{00000000-0005-0000-0000-000030050000}"/>
    <cellStyle name="style1532695966342" xfId="970" xr:uid="{00000000-0005-0000-0000-000031050000}"/>
    <cellStyle name="style1532695966436" xfId="971" xr:uid="{00000000-0005-0000-0000-000032050000}"/>
    <cellStyle name="style1532695966514" xfId="972" xr:uid="{00000000-0005-0000-0000-000033050000}"/>
    <cellStyle name="style1532695966576" xfId="973" xr:uid="{00000000-0005-0000-0000-000034050000}"/>
    <cellStyle name="style1532695966670" xfId="974" xr:uid="{00000000-0005-0000-0000-000035050000}"/>
    <cellStyle name="style1532695966748" xfId="975" xr:uid="{00000000-0005-0000-0000-000036050000}"/>
    <cellStyle name="style1532695966841" xfId="976" xr:uid="{00000000-0005-0000-0000-000037050000}"/>
    <cellStyle name="style1532695966919" xfId="977" xr:uid="{00000000-0005-0000-0000-000038050000}"/>
    <cellStyle name="style1532695967013" xfId="978" xr:uid="{00000000-0005-0000-0000-000039050000}"/>
    <cellStyle name="style1532695967091" xfId="979" xr:uid="{00000000-0005-0000-0000-00003A050000}"/>
    <cellStyle name="style1532695967185" xfId="980" xr:uid="{00000000-0005-0000-0000-00003B050000}"/>
    <cellStyle name="style1532695967278" xfId="981" xr:uid="{00000000-0005-0000-0000-00003C050000}"/>
    <cellStyle name="style1532695967356" xfId="982" xr:uid="{00000000-0005-0000-0000-00003D050000}"/>
    <cellStyle name="style1532695967450" xfId="983" xr:uid="{00000000-0005-0000-0000-00003E050000}"/>
    <cellStyle name="style1532695967543" xfId="984" xr:uid="{00000000-0005-0000-0000-00003F050000}"/>
    <cellStyle name="style1532695967621" xfId="985" xr:uid="{00000000-0005-0000-0000-000040050000}"/>
    <cellStyle name="style1532695967715" xfId="986" xr:uid="{00000000-0005-0000-0000-000041050000}"/>
    <cellStyle name="style1532695967793" xfId="987" xr:uid="{00000000-0005-0000-0000-000042050000}"/>
    <cellStyle name="style1532695967887" xfId="988" xr:uid="{00000000-0005-0000-0000-000043050000}"/>
    <cellStyle name="style1532695967980" xfId="989" xr:uid="{00000000-0005-0000-0000-000044050000}"/>
    <cellStyle name="style1532695968074" xfId="990" xr:uid="{00000000-0005-0000-0000-000045050000}"/>
    <cellStyle name="style1532695968167" xfId="991" xr:uid="{00000000-0005-0000-0000-000046050000}"/>
    <cellStyle name="style1532695968245" xfId="992" xr:uid="{00000000-0005-0000-0000-000047050000}"/>
    <cellStyle name="style1532695968355" xfId="993" xr:uid="{00000000-0005-0000-0000-000048050000}"/>
    <cellStyle name="style1532695968448" xfId="994" xr:uid="{00000000-0005-0000-0000-000049050000}"/>
    <cellStyle name="style1532695968557" xfId="995" xr:uid="{00000000-0005-0000-0000-00004A050000}"/>
    <cellStyle name="style1532695968651" xfId="996" xr:uid="{00000000-0005-0000-0000-00004B050000}"/>
    <cellStyle name="style1532695968729" xfId="997" xr:uid="{00000000-0005-0000-0000-00004C050000}"/>
    <cellStyle name="style1532695968823" xfId="998" xr:uid="{00000000-0005-0000-0000-00004D050000}"/>
    <cellStyle name="style1532695968901" xfId="999" xr:uid="{00000000-0005-0000-0000-00004E050000}"/>
    <cellStyle name="style1532695968994" xfId="1000" xr:uid="{00000000-0005-0000-0000-00004F050000}"/>
    <cellStyle name="style1532695969072" xfId="1001" xr:uid="{00000000-0005-0000-0000-000050050000}"/>
    <cellStyle name="style1532695969166" xfId="1002" xr:uid="{00000000-0005-0000-0000-000051050000}"/>
    <cellStyle name="style1532695969291" xfId="1003" xr:uid="{00000000-0005-0000-0000-000052050000}"/>
    <cellStyle name="style1532695969369" xfId="1004" xr:uid="{00000000-0005-0000-0000-000053050000}"/>
    <cellStyle name="style1532695969462" xfId="1005" xr:uid="{00000000-0005-0000-0000-000054050000}"/>
    <cellStyle name="style1532695973315" xfId="1006" xr:uid="{00000000-0005-0000-0000-000055050000}"/>
    <cellStyle name="style1532695973409" xfId="1007" xr:uid="{00000000-0005-0000-0000-000056050000}"/>
    <cellStyle name="style1532695973487" xfId="1008" xr:uid="{00000000-0005-0000-0000-000057050000}"/>
    <cellStyle name="style1532695973581" xfId="1009" xr:uid="{00000000-0005-0000-0000-000058050000}"/>
    <cellStyle name="style1532695973659" xfId="1010" xr:uid="{00000000-0005-0000-0000-000059050000}"/>
    <cellStyle name="style1532695973752" xfId="1011" xr:uid="{00000000-0005-0000-0000-00005A050000}"/>
    <cellStyle name="style1532695973830" xfId="1012" xr:uid="{00000000-0005-0000-0000-00005B050000}"/>
    <cellStyle name="style1532695973908" xfId="1013" xr:uid="{00000000-0005-0000-0000-00005C050000}"/>
    <cellStyle name="style1532695973986" xfId="1014" xr:uid="{00000000-0005-0000-0000-00005D050000}"/>
    <cellStyle name="style1532695974064" xfId="1015" xr:uid="{00000000-0005-0000-0000-00005E050000}"/>
    <cellStyle name="style1532695974158" xfId="1016" xr:uid="{00000000-0005-0000-0000-00005F050000}"/>
    <cellStyle name="style1532695974236" xfId="1017" xr:uid="{00000000-0005-0000-0000-000060050000}"/>
    <cellStyle name="style1532695974314" xfId="1018" xr:uid="{00000000-0005-0000-0000-000061050000}"/>
    <cellStyle name="style1532695974423" xfId="1019" xr:uid="{00000000-0005-0000-0000-000062050000}"/>
    <cellStyle name="style1532695974517" xfId="1020" xr:uid="{00000000-0005-0000-0000-000063050000}"/>
    <cellStyle name="style1532695974610" xfId="1021" xr:uid="{00000000-0005-0000-0000-000064050000}"/>
    <cellStyle name="style1532695974688" xfId="1022" xr:uid="{00000000-0005-0000-0000-000065050000}"/>
    <cellStyle name="style1532695974782" xfId="1023" xr:uid="{00000000-0005-0000-0000-000066050000}"/>
    <cellStyle name="style1532695974875" xfId="1024" xr:uid="{00000000-0005-0000-0000-000067050000}"/>
    <cellStyle name="style1532695974953" xfId="1025" xr:uid="{00000000-0005-0000-0000-000068050000}"/>
    <cellStyle name="style1532695975047" xfId="1026" xr:uid="{00000000-0005-0000-0000-000069050000}"/>
    <cellStyle name="style1532695975125" xfId="1027" xr:uid="{00000000-0005-0000-0000-00006A050000}"/>
    <cellStyle name="style1532695975219" xfId="1028" xr:uid="{00000000-0005-0000-0000-00006B050000}"/>
    <cellStyle name="style1532695975312" xfId="1029" xr:uid="{00000000-0005-0000-0000-00006C050000}"/>
    <cellStyle name="style1532695975390" xfId="1030" xr:uid="{00000000-0005-0000-0000-00006D050000}"/>
    <cellStyle name="style1532695975484" xfId="1031" xr:uid="{00000000-0005-0000-0000-00006E050000}"/>
    <cellStyle name="style1532695975577" xfId="1032" xr:uid="{00000000-0005-0000-0000-00006F050000}"/>
    <cellStyle name="style1532695975671" xfId="1033" xr:uid="{00000000-0005-0000-0000-000070050000}"/>
    <cellStyle name="style1532695975749" xfId="1034" xr:uid="{00000000-0005-0000-0000-000071050000}"/>
    <cellStyle name="style1532695975843" xfId="1035" xr:uid="{00000000-0005-0000-0000-000072050000}"/>
    <cellStyle name="style1532695975936" xfId="1036" xr:uid="{00000000-0005-0000-0000-000073050000}"/>
    <cellStyle name="style1532695976030" xfId="1037" xr:uid="{00000000-0005-0000-0000-000074050000}"/>
    <cellStyle name="style1532695976123" xfId="1038" xr:uid="{00000000-0005-0000-0000-000075050000}"/>
    <cellStyle name="style1532695976201" xfId="1039" xr:uid="{00000000-0005-0000-0000-000076050000}"/>
    <cellStyle name="style1532695976295" xfId="1040" xr:uid="{00000000-0005-0000-0000-000077050000}"/>
    <cellStyle name="style1532695976404" xfId="1041" xr:uid="{00000000-0005-0000-0000-000078050000}"/>
    <cellStyle name="style1532695976498" xfId="1042" xr:uid="{00000000-0005-0000-0000-000079050000}"/>
    <cellStyle name="style1532695976576" xfId="1043" xr:uid="{00000000-0005-0000-0000-00007A050000}"/>
    <cellStyle name="style1532695976669" xfId="1044" xr:uid="{00000000-0005-0000-0000-00007B050000}"/>
    <cellStyle name="style1532695976763" xfId="1045" xr:uid="{00000000-0005-0000-0000-00007C050000}"/>
    <cellStyle name="style1532695976857" xfId="1046" xr:uid="{00000000-0005-0000-0000-00007D050000}"/>
    <cellStyle name="style1532695976935" xfId="1047" xr:uid="{00000000-0005-0000-0000-00007E050000}"/>
    <cellStyle name="style1532695977013" xfId="1048" xr:uid="{00000000-0005-0000-0000-00007F050000}"/>
    <cellStyle name="style1532695977091" xfId="1049" xr:uid="{00000000-0005-0000-0000-000080050000}"/>
    <cellStyle name="style1532695977184" xfId="1050" xr:uid="{00000000-0005-0000-0000-000081050000}"/>
    <cellStyle name="style1532696569222" xfId="1051" xr:uid="{00000000-0005-0000-0000-000082050000}"/>
    <cellStyle name="style1532696569316" xfId="1052" xr:uid="{00000000-0005-0000-0000-000083050000}"/>
    <cellStyle name="style1532696569394" xfId="1053" xr:uid="{00000000-0005-0000-0000-000084050000}"/>
    <cellStyle name="style1532696569487" xfId="1054" xr:uid="{00000000-0005-0000-0000-000085050000}"/>
    <cellStyle name="style1532696569565" xfId="1055" xr:uid="{00000000-0005-0000-0000-000086050000}"/>
    <cellStyle name="style1532696569659" xfId="1056" xr:uid="{00000000-0005-0000-0000-000087050000}"/>
    <cellStyle name="style1532696569737" xfId="1057" xr:uid="{00000000-0005-0000-0000-000088050000}"/>
    <cellStyle name="style1532696569815" xfId="1058" xr:uid="{00000000-0005-0000-0000-000089050000}"/>
    <cellStyle name="style1532696569893" xfId="1059" xr:uid="{00000000-0005-0000-0000-00008A050000}"/>
    <cellStyle name="style1532696569987" xfId="1060" xr:uid="{00000000-0005-0000-0000-00008B050000}"/>
    <cellStyle name="style1532696570065" xfId="1061" xr:uid="{00000000-0005-0000-0000-00008C050000}"/>
    <cellStyle name="style1532696570158" xfId="1062" xr:uid="{00000000-0005-0000-0000-00008D050000}"/>
    <cellStyle name="style1532696570236" xfId="1063" xr:uid="{00000000-0005-0000-0000-00008E050000}"/>
    <cellStyle name="style1532696570330" xfId="1064" xr:uid="{00000000-0005-0000-0000-00008F050000}"/>
    <cellStyle name="style1532696570423" xfId="1065" xr:uid="{00000000-0005-0000-0000-000090050000}"/>
    <cellStyle name="style1532696570501" xfId="1066" xr:uid="{00000000-0005-0000-0000-000091050000}"/>
    <cellStyle name="style1532696570595" xfId="1067" xr:uid="{00000000-0005-0000-0000-000092050000}"/>
    <cellStyle name="style1532696570689" xfId="1068" xr:uid="{00000000-0005-0000-0000-000093050000}"/>
    <cellStyle name="style1532696570782" xfId="1069" xr:uid="{00000000-0005-0000-0000-000094050000}"/>
    <cellStyle name="style1532696570860" xfId="1070" xr:uid="{00000000-0005-0000-0000-000095050000}"/>
    <cellStyle name="style1532696570969" xfId="1071" xr:uid="{00000000-0005-0000-0000-000096050000}"/>
    <cellStyle name="style1532696571063" xfId="1072" xr:uid="{00000000-0005-0000-0000-000097050000}"/>
    <cellStyle name="style1532696571157" xfId="1073" xr:uid="{00000000-0005-0000-0000-000098050000}"/>
    <cellStyle name="style1532696571250" xfId="1074" xr:uid="{00000000-0005-0000-0000-000099050000}"/>
    <cellStyle name="style1532696571328" xfId="1075" xr:uid="{00000000-0005-0000-0000-00009A050000}"/>
    <cellStyle name="style1532696571422" xfId="1076" xr:uid="{00000000-0005-0000-0000-00009B050000}"/>
    <cellStyle name="style1532696571515" xfId="1077" xr:uid="{00000000-0005-0000-0000-00009C050000}"/>
    <cellStyle name="style1532696571593" xfId="1078" xr:uid="{00000000-0005-0000-0000-00009D050000}"/>
    <cellStyle name="style1532696571687" xfId="1079" xr:uid="{00000000-0005-0000-0000-00009E050000}"/>
    <cellStyle name="style1532696571781" xfId="1080" xr:uid="{00000000-0005-0000-0000-00009F050000}"/>
    <cellStyle name="style1532696571859" xfId="1081" xr:uid="{00000000-0005-0000-0000-0000A0050000}"/>
    <cellStyle name="style1532696571952" xfId="1082" xr:uid="{00000000-0005-0000-0000-0000A1050000}"/>
    <cellStyle name="style1532696572046" xfId="1083" xr:uid="{00000000-0005-0000-0000-0000A2050000}"/>
    <cellStyle name="style1532696572139" xfId="1084" xr:uid="{00000000-0005-0000-0000-0000A3050000}"/>
    <cellStyle name="style1532696572217" xfId="1085" xr:uid="{00000000-0005-0000-0000-0000A4050000}"/>
    <cellStyle name="style1532696572311" xfId="1086" xr:uid="{00000000-0005-0000-0000-0000A5050000}"/>
    <cellStyle name="style1532696576055" xfId="1087" xr:uid="{00000000-0005-0000-0000-0000A6050000}"/>
    <cellStyle name="style1532696576149" xfId="1088" xr:uid="{00000000-0005-0000-0000-0000A7050000}"/>
    <cellStyle name="style1532696576227" xfId="1089" xr:uid="{00000000-0005-0000-0000-0000A8050000}"/>
    <cellStyle name="style1532696576320" xfId="1090" xr:uid="{00000000-0005-0000-0000-0000A9050000}"/>
    <cellStyle name="style1532696576398" xfId="1091" xr:uid="{00000000-0005-0000-0000-0000AA050000}"/>
    <cellStyle name="style1532696576492" xfId="1092" xr:uid="{00000000-0005-0000-0000-0000AB050000}"/>
    <cellStyle name="style1532696576570" xfId="1093" xr:uid="{00000000-0005-0000-0000-0000AC050000}"/>
    <cellStyle name="style1532696576648" xfId="1094" xr:uid="{00000000-0005-0000-0000-0000AD050000}"/>
    <cellStyle name="style1532696576710" xfId="1095" xr:uid="{00000000-0005-0000-0000-0000AE050000}"/>
    <cellStyle name="style1532696576804" xfId="1096" xr:uid="{00000000-0005-0000-0000-0000AF050000}"/>
    <cellStyle name="style1532696576897" xfId="1097" xr:uid="{00000000-0005-0000-0000-0000B0050000}"/>
    <cellStyle name="style1532696576975" xfId="1098" xr:uid="{00000000-0005-0000-0000-0000B1050000}"/>
    <cellStyle name="style1532696577085" xfId="1099" xr:uid="{00000000-0005-0000-0000-0000B2050000}"/>
    <cellStyle name="style1532696577178" xfId="1100" xr:uid="{00000000-0005-0000-0000-0000B3050000}"/>
    <cellStyle name="style1532696577272" xfId="1101" xr:uid="{00000000-0005-0000-0000-0000B4050000}"/>
    <cellStyle name="style1532696577365" xfId="1102" xr:uid="{00000000-0005-0000-0000-0000B5050000}"/>
    <cellStyle name="style1532696577459" xfId="1103" xr:uid="{00000000-0005-0000-0000-0000B6050000}"/>
    <cellStyle name="style1532696577553" xfId="1104" xr:uid="{00000000-0005-0000-0000-0000B7050000}"/>
    <cellStyle name="style1532696577631" xfId="1105" xr:uid="{00000000-0005-0000-0000-0000B8050000}"/>
    <cellStyle name="style1532696577724" xfId="1106" xr:uid="{00000000-0005-0000-0000-0000B9050000}"/>
    <cellStyle name="style1532696577818" xfId="1107" xr:uid="{00000000-0005-0000-0000-0000BA050000}"/>
    <cellStyle name="style1532696577911" xfId="1108" xr:uid="{00000000-0005-0000-0000-0000BB050000}"/>
    <cellStyle name="style1532696578005" xfId="1109" xr:uid="{00000000-0005-0000-0000-0000BC050000}"/>
    <cellStyle name="style1532696578099" xfId="1110" xr:uid="{00000000-0005-0000-0000-0000BD050000}"/>
    <cellStyle name="style1532696578192" xfId="1111" xr:uid="{00000000-0005-0000-0000-0000BE050000}"/>
    <cellStyle name="style1532696578286" xfId="1112" xr:uid="{00000000-0005-0000-0000-0000BF050000}"/>
    <cellStyle name="style1532696578379" xfId="1113" xr:uid="{00000000-0005-0000-0000-0000C0050000}"/>
    <cellStyle name="style1532696578457" xfId="1114" xr:uid="{00000000-0005-0000-0000-0000C1050000}"/>
    <cellStyle name="style1532696578551" xfId="1115" xr:uid="{00000000-0005-0000-0000-0000C2050000}"/>
    <cellStyle name="style1532696578645" xfId="1116" xr:uid="{00000000-0005-0000-0000-0000C3050000}"/>
    <cellStyle name="style1532696578738" xfId="1117" xr:uid="{00000000-0005-0000-0000-0000C4050000}"/>
    <cellStyle name="style1532696578832" xfId="1118" xr:uid="{00000000-0005-0000-0000-0000C5050000}"/>
    <cellStyle name="style1532696578925" xfId="1119" xr:uid="{00000000-0005-0000-0000-0000C6050000}"/>
    <cellStyle name="style1532696579035" xfId="1120" xr:uid="{00000000-0005-0000-0000-0000C7050000}"/>
    <cellStyle name="style1532696579128" xfId="1121" xr:uid="{00000000-0005-0000-0000-0000C8050000}"/>
    <cellStyle name="style1532696579206" xfId="1122" xr:uid="{00000000-0005-0000-0000-0000C9050000}"/>
    <cellStyle name="style1532696583621" xfId="1123" xr:uid="{00000000-0005-0000-0000-0000CA050000}"/>
    <cellStyle name="style1532696583715" xfId="1124" xr:uid="{00000000-0005-0000-0000-0000CB050000}"/>
    <cellStyle name="style1532696583793" xfId="1125" xr:uid="{00000000-0005-0000-0000-0000CC050000}"/>
    <cellStyle name="style1532696583886" xfId="1126" xr:uid="{00000000-0005-0000-0000-0000CD050000}"/>
    <cellStyle name="style1532696583980" xfId="1127" xr:uid="{00000000-0005-0000-0000-0000CE050000}"/>
    <cellStyle name="style1532696584073" xfId="1128" xr:uid="{00000000-0005-0000-0000-0000CF050000}"/>
    <cellStyle name="style1532696584151" xfId="1129" xr:uid="{00000000-0005-0000-0000-0000D0050000}"/>
    <cellStyle name="style1532696584229" xfId="1130" xr:uid="{00000000-0005-0000-0000-0000D1050000}"/>
    <cellStyle name="style1532696584307" xfId="1131" xr:uid="{00000000-0005-0000-0000-0000D2050000}"/>
    <cellStyle name="style1532696584385" xfId="1132" xr:uid="{00000000-0005-0000-0000-0000D3050000}"/>
    <cellStyle name="style1532696584510" xfId="1133" xr:uid="{00000000-0005-0000-0000-0000D4050000}"/>
    <cellStyle name="style1532696584573" xfId="1134" xr:uid="{00000000-0005-0000-0000-0000D5050000}"/>
    <cellStyle name="style1532696584666" xfId="1135" xr:uid="{00000000-0005-0000-0000-0000D6050000}"/>
    <cellStyle name="style1532696584760" xfId="1136" xr:uid="{00000000-0005-0000-0000-0000D7050000}"/>
    <cellStyle name="style1532696584838" xfId="1137" xr:uid="{00000000-0005-0000-0000-0000D8050000}"/>
    <cellStyle name="style1532696584931" xfId="1138" xr:uid="{00000000-0005-0000-0000-0000D9050000}"/>
    <cellStyle name="style1532696585025" xfId="1139" xr:uid="{00000000-0005-0000-0000-0000DA050000}"/>
    <cellStyle name="style1532696585134" xfId="1140" xr:uid="{00000000-0005-0000-0000-0000DB050000}"/>
    <cellStyle name="style1532696585212" xfId="1141" xr:uid="{00000000-0005-0000-0000-0000DC050000}"/>
    <cellStyle name="style1532696585306" xfId="1142" xr:uid="{00000000-0005-0000-0000-0000DD050000}"/>
    <cellStyle name="style1532696585399" xfId="1143" xr:uid="{00000000-0005-0000-0000-0000DE050000}"/>
    <cellStyle name="style1532696585493" xfId="1144" xr:uid="{00000000-0005-0000-0000-0000DF050000}"/>
    <cellStyle name="style1532696585571" xfId="1145" xr:uid="{00000000-0005-0000-0000-0000E0050000}"/>
    <cellStyle name="style1532696585665" xfId="1146" xr:uid="{00000000-0005-0000-0000-0000E1050000}"/>
    <cellStyle name="style1532696585758" xfId="1147" xr:uid="{00000000-0005-0000-0000-0000E2050000}"/>
    <cellStyle name="style1532696585852" xfId="1148" xr:uid="{00000000-0005-0000-0000-0000E3050000}"/>
    <cellStyle name="style1532696585945" xfId="1149" xr:uid="{00000000-0005-0000-0000-0000E4050000}"/>
    <cellStyle name="style1532696586023" xfId="1150" xr:uid="{00000000-0005-0000-0000-0000E5050000}"/>
    <cellStyle name="style1532696586117" xfId="1151" xr:uid="{00000000-0005-0000-0000-0000E6050000}"/>
    <cellStyle name="style1532696586211" xfId="1152" xr:uid="{00000000-0005-0000-0000-0000E7050000}"/>
    <cellStyle name="style1532696586289" xfId="1153" xr:uid="{00000000-0005-0000-0000-0000E8050000}"/>
    <cellStyle name="style1532696586398" xfId="1154" xr:uid="{00000000-0005-0000-0000-0000E9050000}"/>
    <cellStyle name="style1532696586491" xfId="1155" xr:uid="{00000000-0005-0000-0000-0000EA050000}"/>
    <cellStyle name="style1532696586585" xfId="1156" xr:uid="{00000000-0005-0000-0000-0000EB050000}"/>
    <cellStyle name="style1532696586663" xfId="1157" xr:uid="{00000000-0005-0000-0000-0000EC050000}"/>
    <cellStyle name="style1532696586757" xfId="1158" xr:uid="{00000000-0005-0000-0000-0000ED050000}"/>
    <cellStyle name="style1532696586850" xfId="1159" xr:uid="{00000000-0005-0000-0000-0000EE050000}"/>
    <cellStyle name="style1532696586944" xfId="1160" xr:uid="{00000000-0005-0000-0000-0000EF050000}"/>
    <cellStyle name="style1532696587022" xfId="1161" xr:uid="{00000000-0005-0000-0000-0000F0050000}"/>
    <cellStyle name="style1532696587147" xfId="1162" xr:uid="{00000000-0005-0000-0000-0000F1050000}"/>
    <cellStyle name="style1532696587209" xfId="1163" xr:uid="{00000000-0005-0000-0000-0000F2050000}"/>
    <cellStyle name="style1532696587349" xfId="1164" xr:uid="{00000000-0005-0000-0000-0000F3050000}"/>
    <cellStyle name="style1532696587443" xfId="1165" xr:uid="{00000000-0005-0000-0000-0000F4050000}"/>
    <cellStyle name="style1532696587537" xfId="1166" xr:uid="{00000000-0005-0000-0000-0000F5050000}"/>
    <cellStyle name="style1532696591499" xfId="1167" xr:uid="{00000000-0005-0000-0000-0000F6050000}"/>
    <cellStyle name="style1532696591593" xfId="1168" xr:uid="{00000000-0005-0000-0000-0000F7050000}"/>
    <cellStyle name="style1532696591671" xfId="1169" xr:uid="{00000000-0005-0000-0000-0000F8050000}"/>
    <cellStyle name="style1532696591764" xfId="1170" xr:uid="{00000000-0005-0000-0000-0000F9050000}"/>
    <cellStyle name="style1532696591873" xfId="1171" xr:uid="{00000000-0005-0000-0000-0000FA050000}"/>
    <cellStyle name="style1532696591983" xfId="1172" xr:uid="{00000000-0005-0000-0000-0000FB050000}"/>
    <cellStyle name="style1532696592061" xfId="1173" xr:uid="{00000000-0005-0000-0000-0000FC050000}"/>
    <cellStyle name="style1532696592154" xfId="1174" xr:uid="{00000000-0005-0000-0000-0000FD050000}"/>
    <cellStyle name="style1532696592232" xfId="1175" xr:uid="{00000000-0005-0000-0000-0000FE050000}"/>
    <cellStyle name="style1532696592310" xfId="1176" xr:uid="{00000000-0005-0000-0000-0000FF050000}"/>
    <cellStyle name="style1532696592388" xfId="1177" xr:uid="{00000000-0005-0000-0000-000000060000}"/>
    <cellStyle name="style1532696592466" xfId="1178" xr:uid="{00000000-0005-0000-0000-000001060000}"/>
    <cellStyle name="style1532696592560" xfId="1179" xr:uid="{00000000-0005-0000-0000-000002060000}"/>
    <cellStyle name="style1532696592653" xfId="1180" xr:uid="{00000000-0005-0000-0000-000003060000}"/>
    <cellStyle name="style1532696592731" xfId="1181" xr:uid="{00000000-0005-0000-0000-000004060000}"/>
    <cellStyle name="style1532696592825" xfId="1182" xr:uid="{00000000-0005-0000-0000-000005060000}"/>
    <cellStyle name="style1532696592903" xfId="1183" xr:uid="{00000000-0005-0000-0000-000006060000}"/>
    <cellStyle name="style1532696593012" xfId="1184" xr:uid="{00000000-0005-0000-0000-000007060000}"/>
    <cellStyle name="style1532696593090" xfId="1185" xr:uid="{00000000-0005-0000-0000-000008060000}"/>
    <cellStyle name="style1532696593199" xfId="1186" xr:uid="{00000000-0005-0000-0000-000009060000}"/>
    <cellStyle name="style1532696593293" xfId="1187" xr:uid="{00000000-0005-0000-0000-00000A060000}"/>
    <cellStyle name="style1532696593387" xfId="1188" xr:uid="{00000000-0005-0000-0000-00000B060000}"/>
    <cellStyle name="style1532696593480" xfId="1189" xr:uid="{00000000-0005-0000-0000-00000C060000}"/>
    <cellStyle name="style1532696593558" xfId="1190" xr:uid="{00000000-0005-0000-0000-00000D060000}"/>
    <cellStyle name="style1532696593652" xfId="1191" xr:uid="{00000000-0005-0000-0000-00000E060000}"/>
    <cellStyle name="style1532696593745" xfId="1192" xr:uid="{00000000-0005-0000-0000-00000F060000}"/>
    <cellStyle name="style1532696593839" xfId="1193" xr:uid="{00000000-0005-0000-0000-000010060000}"/>
    <cellStyle name="style1532696593933" xfId="1194" xr:uid="{00000000-0005-0000-0000-000011060000}"/>
    <cellStyle name="style1532696594026" xfId="1195" xr:uid="{00000000-0005-0000-0000-000012060000}"/>
    <cellStyle name="style1532696594104" xfId="1196" xr:uid="{00000000-0005-0000-0000-000013060000}"/>
    <cellStyle name="style1532696594198" xfId="1197" xr:uid="{00000000-0005-0000-0000-000014060000}"/>
    <cellStyle name="style1532696594307" xfId="1198" xr:uid="{00000000-0005-0000-0000-000015060000}"/>
    <cellStyle name="style1532696594401" xfId="1199" xr:uid="{00000000-0005-0000-0000-000016060000}"/>
    <cellStyle name="style1532696594494" xfId="1200" xr:uid="{00000000-0005-0000-0000-000017060000}"/>
    <cellStyle name="style1532696594572" xfId="1201" xr:uid="{00000000-0005-0000-0000-000018060000}"/>
    <cellStyle name="style1532696594666" xfId="1202" xr:uid="{00000000-0005-0000-0000-000019060000}"/>
    <cellStyle name="style1532696594759" xfId="1203" xr:uid="{00000000-0005-0000-0000-00001A060000}"/>
    <cellStyle name="style1532696594837" xfId="1204" xr:uid="{00000000-0005-0000-0000-00001B060000}"/>
    <cellStyle name="style1532696594931" xfId="1205" xr:uid="{00000000-0005-0000-0000-00001C060000}"/>
    <cellStyle name="style1532696595025" xfId="1206" xr:uid="{00000000-0005-0000-0000-00001D060000}"/>
    <cellStyle name="style1532696595118" xfId="1207" xr:uid="{00000000-0005-0000-0000-00001E060000}"/>
    <cellStyle name="style1532696595274" xfId="1208" xr:uid="{00000000-0005-0000-0000-00001F060000}"/>
    <cellStyle name="style1532696595352" xfId="1209" xr:uid="{00000000-0005-0000-0000-000020060000}"/>
    <cellStyle name="style1532696595446" xfId="1210" xr:uid="{00000000-0005-0000-0000-000021060000}"/>
    <cellStyle name="style1532696599564" xfId="1211" xr:uid="{00000000-0005-0000-0000-000022060000}"/>
    <cellStyle name="style1532696599658" xfId="1212" xr:uid="{00000000-0005-0000-0000-000023060000}"/>
    <cellStyle name="style1532696599751" xfId="1213" xr:uid="{00000000-0005-0000-0000-000024060000}"/>
    <cellStyle name="style1532696599829" xfId="1214" xr:uid="{00000000-0005-0000-0000-000025060000}"/>
    <cellStyle name="style1532696599923" xfId="1215" xr:uid="{00000000-0005-0000-0000-000026060000}"/>
    <cellStyle name="style1532696600017" xfId="1216" xr:uid="{00000000-0005-0000-0000-000027060000}"/>
    <cellStyle name="style1532696600095" xfId="1217" xr:uid="{00000000-0005-0000-0000-000028060000}"/>
    <cellStyle name="style1532696600173" xfId="1218" xr:uid="{00000000-0005-0000-0000-000029060000}"/>
    <cellStyle name="style1532696600251" xfId="1219" xr:uid="{00000000-0005-0000-0000-00002A060000}"/>
    <cellStyle name="style1532696600329" xfId="1220" xr:uid="{00000000-0005-0000-0000-00002B060000}"/>
    <cellStyle name="style1532696600407" xfId="1221" xr:uid="{00000000-0005-0000-0000-00002C060000}"/>
    <cellStyle name="style1532696600485" xfId="1222" xr:uid="{00000000-0005-0000-0000-00002D060000}"/>
    <cellStyle name="style1532696600578" xfId="1223" xr:uid="{00000000-0005-0000-0000-00002E060000}"/>
    <cellStyle name="style1532696600656" xfId="1224" xr:uid="{00000000-0005-0000-0000-00002F060000}"/>
    <cellStyle name="style1532696600750" xfId="1225" xr:uid="{00000000-0005-0000-0000-000030060000}"/>
    <cellStyle name="style1532696600843" xfId="1226" xr:uid="{00000000-0005-0000-0000-000031060000}"/>
    <cellStyle name="style1532696600921" xfId="1227" xr:uid="{00000000-0005-0000-0000-000032060000}"/>
    <cellStyle name="style1532696601015" xfId="1228" xr:uid="{00000000-0005-0000-0000-000033060000}"/>
    <cellStyle name="style1532696601109" xfId="1229" xr:uid="{00000000-0005-0000-0000-000034060000}"/>
    <cellStyle name="style1532696601202" xfId="1230" xr:uid="{00000000-0005-0000-0000-000035060000}"/>
    <cellStyle name="style1532696601296" xfId="1231" xr:uid="{00000000-0005-0000-0000-000036060000}"/>
    <cellStyle name="style1532696601389" xfId="1232" xr:uid="{00000000-0005-0000-0000-000037060000}"/>
    <cellStyle name="style1532696601483" xfId="1233" xr:uid="{00000000-0005-0000-0000-000038060000}"/>
    <cellStyle name="style1532696601561" xfId="1234" xr:uid="{00000000-0005-0000-0000-000039060000}"/>
    <cellStyle name="style1532696601655" xfId="1235" xr:uid="{00000000-0005-0000-0000-00003A060000}"/>
    <cellStyle name="style1532696601748" xfId="1236" xr:uid="{00000000-0005-0000-0000-00003B060000}"/>
    <cellStyle name="style1532696601842" xfId="1237" xr:uid="{00000000-0005-0000-0000-00003C060000}"/>
    <cellStyle name="style1532696601920" xfId="1238" xr:uid="{00000000-0005-0000-0000-00003D060000}"/>
    <cellStyle name="style1532696602013" xfId="1239" xr:uid="{00000000-0005-0000-0000-00003E060000}"/>
    <cellStyle name="style1532696602091" xfId="1240" xr:uid="{00000000-0005-0000-0000-00003F060000}"/>
    <cellStyle name="style1532696602185" xfId="1241" xr:uid="{00000000-0005-0000-0000-000040060000}"/>
    <cellStyle name="style1532696602294" xfId="1242" xr:uid="{00000000-0005-0000-0000-000041060000}"/>
    <cellStyle name="style1532696602388" xfId="1243" xr:uid="{00000000-0005-0000-0000-000042060000}"/>
    <cellStyle name="style1532696602481" xfId="1244" xr:uid="{00000000-0005-0000-0000-000043060000}"/>
    <cellStyle name="style1532696602559" xfId="1245" xr:uid="{00000000-0005-0000-0000-000044060000}"/>
    <cellStyle name="style1532696602653" xfId="1246" xr:uid="{00000000-0005-0000-0000-000045060000}"/>
    <cellStyle name="style1532696602747" xfId="1247" xr:uid="{00000000-0005-0000-0000-000046060000}"/>
    <cellStyle name="style1532696602825" xfId="1248" xr:uid="{00000000-0005-0000-0000-000047060000}"/>
    <cellStyle name="style1532696602918" xfId="1249" xr:uid="{00000000-0005-0000-0000-000048060000}"/>
    <cellStyle name="style1532696603012" xfId="1250" xr:uid="{00000000-0005-0000-0000-000049060000}"/>
    <cellStyle name="style1532696603090" xfId="1251" xr:uid="{00000000-0005-0000-0000-00004A060000}"/>
    <cellStyle name="style1532696603246" xfId="1252" xr:uid="{00000000-0005-0000-0000-00004B060000}"/>
    <cellStyle name="style1532696603339" xfId="1253" xr:uid="{00000000-0005-0000-0000-00004C060000}"/>
    <cellStyle name="style1532696603417" xfId="1254" xr:uid="{00000000-0005-0000-0000-00004D060000}"/>
    <cellStyle name="style1532696607551" xfId="1255" xr:uid="{00000000-0005-0000-0000-00004E060000}"/>
    <cellStyle name="style1532696607661" xfId="1256" xr:uid="{00000000-0005-0000-0000-00004F060000}"/>
    <cellStyle name="style1532696607739" xfId="1257" xr:uid="{00000000-0005-0000-0000-000050060000}"/>
    <cellStyle name="style1532696607817" xfId="1258" xr:uid="{00000000-0005-0000-0000-000051060000}"/>
    <cellStyle name="style1532696607910" xfId="1259" xr:uid="{00000000-0005-0000-0000-000052060000}"/>
    <cellStyle name="style1532696608004" xfId="1260" xr:uid="{00000000-0005-0000-0000-000053060000}"/>
    <cellStyle name="style1532696608082" xfId="1261" xr:uid="{00000000-0005-0000-0000-000054060000}"/>
    <cellStyle name="style1532696608160" xfId="1262" xr:uid="{00000000-0005-0000-0000-000055060000}"/>
    <cellStyle name="style1532696608238" xfId="1263" xr:uid="{00000000-0005-0000-0000-000056060000}"/>
    <cellStyle name="style1532696608300" xfId="1264" xr:uid="{00000000-0005-0000-0000-000057060000}"/>
    <cellStyle name="style1532696608394" xfId="1265" xr:uid="{00000000-0005-0000-0000-000058060000}"/>
    <cellStyle name="style1532696608472" xfId="1266" xr:uid="{00000000-0005-0000-0000-000059060000}"/>
    <cellStyle name="style1532696608565" xfId="1267" xr:uid="{00000000-0005-0000-0000-00005A060000}"/>
    <cellStyle name="style1532696608643" xfId="1268" xr:uid="{00000000-0005-0000-0000-00005B060000}"/>
    <cellStyle name="style1532696608737" xfId="1269" xr:uid="{00000000-0005-0000-0000-00005C060000}"/>
    <cellStyle name="style1532696608831" xfId="1270" xr:uid="{00000000-0005-0000-0000-00005D060000}"/>
    <cellStyle name="style1532696608909" xfId="1271" xr:uid="{00000000-0005-0000-0000-00005E060000}"/>
    <cellStyle name="style1532696609002" xfId="1272" xr:uid="{00000000-0005-0000-0000-00005F060000}"/>
    <cellStyle name="style1532696609096" xfId="1273" xr:uid="{00000000-0005-0000-0000-000060060000}"/>
    <cellStyle name="style1532696609174" xfId="1274" xr:uid="{00000000-0005-0000-0000-000061060000}"/>
    <cellStyle name="style1532696609283" xfId="1275" xr:uid="{00000000-0005-0000-0000-000062060000}"/>
    <cellStyle name="style1532696609377" xfId="1276" xr:uid="{00000000-0005-0000-0000-000063060000}"/>
    <cellStyle name="style1532696609470" xfId="1277" xr:uid="{00000000-0005-0000-0000-000064060000}"/>
    <cellStyle name="style1532696609548" xfId="1278" xr:uid="{00000000-0005-0000-0000-000065060000}"/>
    <cellStyle name="style1532696609642" xfId="1279" xr:uid="{00000000-0005-0000-0000-000066060000}"/>
    <cellStyle name="style1532696609735" xfId="1280" xr:uid="{00000000-0005-0000-0000-000067060000}"/>
    <cellStyle name="style1532696609829" xfId="1281" xr:uid="{00000000-0005-0000-0000-000068060000}"/>
    <cellStyle name="style1532696609907" xfId="1282" xr:uid="{00000000-0005-0000-0000-000069060000}"/>
    <cellStyle name="style1532696610001" xfId="1283" xr:uid="{00000000-0005-0000-0000-00006A060000}"/>
    <cellStyle name="style1532696610094" xfId="1284" xr:uid="{00000000-0005-0000-0000-00006B060000}"/>
    <cellStyle name="style1532696610172" xfId="1285" xr:uid="{00000000-0005-0000-0000-00006C060000}"/>
    <cellStyle name="style1532696610281" xfId="1286" xr:uid="{00000000-0005-0000-0000-00006D060000}"/>
    <cellStyle name="style1532696610375" xfId="1287" xr:uid="{00000000-0005-0000-0000-00006E060000}"/>
    <cellStyle name="style1532696610469" xfId="1288" xr:uid="{00000000-0005-0000-0000-00006F060000}"/>
    <cellStyle name="style1532696610547" xfId="1289" xr:uid="{00000000-0005-0000-0000-000070060000}"/>
    <cellStyle name="style1532696610640" xfId="1290" xr:uid="{00000000-0005-0000-0000-000071060000}"/>
    <cellStyle name="style1532696610718" xfId="1291" xr:uid="{00000000-0005-0000-0000-000072060000}"/>
    <cellStyle name="style1532696610812" xfId="1292" xr:uid="{00000000-0005-0000-0000-000073060000}"/>
    <cellStyle name="style1532696610905" xfId="1293" xr:uid="{00000000-0005-0000-0000-000074060000}"/>
    <cellStyle name="style1532696610983" xfId="1294" xr:uid="{00000000-0005-0000-0000-000075060000}"/>
    <cellStyle name="style1532696611061" xfId="1295" xr:uid="{00000000-0005-0000-0000-000076060000}"/>
    <cellStyle name="style1532696611202" xfId="1296" xr:uid="{00000000-0005-0000-0000-000077060000}"/>
    <cellStyle name="style1532696611311" xfId="1297" xr:uid="{00000000-0005-0000-0000-000078060000}"/>
    <cellStyle name="style1532696611405" xfId="1298" xr:uid="{00000000-0005-0000-0000-000079060000}"/>
    <cellStyle name="style1532696615414" xfId="1299" xr:uid="{00000000-0005-0000-0000-00007A060000}"/>
    <cellStyle name="style1532696615507" xfId="1300" xr:uid="{00000000-0005-0000-0000-00007B060000}"/>
    <cellStyle name="style1532696615585" xfId="1301" xr:uid="{00000000-0005-0000-0000-00007C060000}"/>
    <cellStyle name="style1532696615679" xfId="1302" xr:uid="{00000000-0005-0000-0000-00007D060000}"/>
    <cellStyle name="style1532696615773" xfId="1303" xr:uid="{00000000-0005-0000-0000-00007E060000}"/>
    <cellStyle name="style1532696615866" xfId="1304" xr:uid="{00000000-0005-0000-0000-00007F060000}"/>
    <cellStyle name="style1532696615944" xfId="1305" xr:uid="{00000000-0005-0000-0000-000080060000}"/>
    <cellStyle name="style1532696616022" xfId="1306" xr:uid="{00000000-0005-0000-0000-000081060000}"/>
    <cellStyle name="style1532696616085" xfId="1307" xr:uid="{00000000-0005-0000-0000-000082060000}"/>
    <cellStyle name="style1532696616163" xfId="1308" xr:uid="{00000000-0005-0000-0000-000083060000}"/>
    <cellStyle name="style1532696616256" xfId="1309" xr:uid="{00000000-0005-0000-0000-000084060000}"/>
    <cellStyle name="style1532696616334" xfId="1310" xr:uid="{00000000-0005-0000-0000-000085060000}"/>
    <cellStyle name="style1532696616412" xfId="1311" xr:uid="{00000000-0005-0000-0000-000086060000}"/>
    <cellStyle name="style1532696616506" xfId="1312" xr:uid="{00000000-0005-0000-0000-000087060000}"/>
    <cellStyle name="style1532696616599" xfId="1313" xr:uid="{00000000-0005-0000-0000-000088060000}"/>
    <cellStyle name="style1532696616677" xfId="1314" xr:uid="{00000000-0005-0000-0000-000089060000}"/>
    <cellStyle name="style1532696616771" xfId="1315" xr:uid="{00000000-0005-0000-0000-00008A060000}"/>
    <cellStyle name="style1532696616865" xfId="1316" xr:uid="{00000000-0005-0000-0000-00008B060000}"/>
    <cellStyle name="style1532696616943" xfId="1317" xr:uid="{00000000-0005-0000-0000-00008C060000}"/>
    <cellStyle name="style1532696617036" xfId="1318" xr:uid="{00000000-0005-0000-0000-00008D060000}"/>
    <cellStyle name="style1532696617130" xfId="1319" xr:uid="{00000000-0005-0000-0000-00008E060000}"/>
    <cellStyle name="style1532696617208" xfId="1320" xr:uid="{00000000-0005-0000-0000-00008F060000}"/>
    <cellStyle name="style1532696617317" xfId="1321" xr:uid="{00000000-0005-0000-0000-000090060000}"/>
    <cellStyle name="style1532696617411" xfId="1322" xr:uid="{00000000-0005-0000-0000-000091060000}"/>
    <cellStyle name="style1532696617504" xfId="1323" xr:uid="{00000000-0005-0000-0000-000092060000}"/>
    <cellStyle name="style1532696617598" xfId="1324" xr:uid="{00000000-0005-0000-0000-000093060000}"/>
    <cellStyle name="style1532696617691" xfId="1325" xr:uid="{00000000-0005-0000-0000-000094060000}"/>
    <cellStyle name="style1532696617769" xfId="1326" xr:uid="{00000000-0005-0000-0000-000095060000}"/>
    <cellStyle name="style1532696617863" xfId="1327" xr:uid="{00000000-0005-0000-0000-000096060000}"/>
    <cellStyle name="style1532696617957" xfId="1328" xr:uid="{00000000-0005-0000-0000-000097060000}"/>
    <cellStyle name="style1532696618050" xfId="1329" xr:uid="{00000000-0005-0000-0000-000098060000}"/>
    <cellStyle name="style1532696618144" xfId="1330" xr:uid="{00000000-0005-0000-0000-000099060000}"/>
    <cellStyle name="style1532696618237" xfId="1331" xr:uid="{00000000-0005-0000-0000-00009A060000}"/>
    <cellStyle name="style1532696618315" xfId="1332" xr:uid="{00000000-0005-0000-0000-00009B060000}"/>
    <cellStyle name="style1532696618409" xfId="1333" xr:uid="{00000000-0005-0000-0000-00009C060000}"/>
    <cellStyle name="style1532696618487" xfId="1334" xr:uid="{00000000-0005-0000-0000-00009D060000}"/>
    <cellStyle name="style1532696618581" xfId="1335" xr:uid="{00000000-0005-0000-0000-00009E060000}"/>
    <cellStyle name="style1532696618674" xfId="1336" xr:uid="{00000000-0005-0000-0000-00009F060000}"/>
    <cellStyle name="style1532696618752" xfId="1337" xr:uid="{00000000-0005-0000-0000-0000A0060000}"/>
    <cellStyle name="style1532696618861" xfId="1338" xr:uid="{00000000-0005-0000-0000-0000A1060000}"/>
    <cellStyle name="style1532696618955" xfId="1339" xr:uid="{00000000-0005-0000-0000-0000A2060000}"/>
    <cellStyle name="style1532696619049" xfId="1340" xr:uid="{00000000-0005-0000-0000-0000A3060000}"/>
    <cellStyle name="style1532696623027" xfId="1341" xr:uid="{00000000-0005-0000-0000-0000A4060000}"/>
    <cellStyle name="style1532696623136" xfId="1342" xr:uid="{00000000-0005-0000-0000-0000A5060000}"/>
    <cellStyle name="style1532696623214" xfId="1343" xr:uid="{00000000-0005-0000-0000-0000A6060000}"/>
    <cellStyle name="style1532696623307" xfId="1344" xr:uid="{00000000-0005-0000-0000-0000A7060000}"/>
    <cellStyle name="style1532696623417" xfId="1345" xr:uid="{00000000-0005-0000-0000-0000A8060000}"/>
    <cellStyle name="style1532696623495" xfId="1346" xr:uid="{00000000-0005-0000-0000-0000A9060000}"/>
    <cellStyle name="style1532696623588" xfId="1347" xr:uid="{00000000-0005-0000-0000-0000AA060000}"/>
    <cellStyle name="style1532696623666" xfId="1348" xr:uid="{00000000-0005-0000-0000-0000AB060000}"/>
    <cellStyle name="style1532696623744" xfId="1349" xr:uid="{00000000-0005-0000-0000-0000AC060000}"/>
    <cellStyle name="style1532696623822" xfId="1350" xr:uid="{00000000-0005-0000-0000-0000AD060000}"/>
    <cellStyle name="style1532696623916" xfId="1351" xr:uid="{00000000-0005-0000-0000-0000AE060000}"/>
    <cellStyle name="style1532696623978" xfId="1352" xr:uid="{00000000-0005-0000-0000-0000AF060000}"/>
    <cellStyle name="style1532696624072" xfId="1353" xr:uid="{00000000-0005-0000-0000-0000B0060000}"/>
    <cellStyle name="style1532696624165" xfId="1354" xr:uid="{00000000-0005-0000-0000-0000B1060000}"/>
    <cellStyle name="style1532696624243" xfId="1355" xr:uid="{00000000-0005-0000-0000-0000B2060000}"/>
    <cellStyle name="style1532696624337" xfId="1356" xr:uid="{00000000-0005-0000-0000-0000B3060000}"/>
    <cellStyle name="style1532696624431" xfId="1357" xr:uid="{00000000-0005-0000-0000-0000B4060000}"/>
    <cellStyle name="style1532696624524" xfId="1358" xr:uid="{00000000-0005-0000-0000-0000B5060000}"/>
    <cellStyle name="style1532696624618" xfId="1359" xr:uid="{00000000-0005-0000-0000-0000B6060000}"/>
    <cellStyle name="style1532696624696" xfId="1360" xr:uid="{00000000-0005-0000-0000-0000B7060000}"/>
    <cellStyle name="style1532696624789" xfId="1361" xr:uid="{00000000-0005-0000-0000-0000B8060000}"/>
    <cellStyle name="style1532696624883" xfId="1362" xr:uid="{00000000-0005-0000-0000-0000B9060000}"/>
    <cellStyle name="style1532696624961" xfId="1363" xr:uid="{00000000-0005-0000-0000-0000BA060000}"/>
    <cellStyle name="style1532696625055" xfId="1364" xr:uid="{00000000-0005-0000-0000-0000BB060000}"/>
    <cellStyle name="style1532696625133" xfId="1365" xr:uid="{00000000-0005-0000-0000-0000BC060000}"/>
    <cellStyle name="style1532696625242" xfId="1366" xr:uid="{00000000-0005-0000-0000-0000BD060000}"/>
    <cellStyle name="style1532696625335" xfId="1367" xr:uid="{00000000-0005-0000-0000-0000BE060000}"/>
    <cellStyle name="style1532696625429" xfId="1368" xr:uid="{00000000-0005-0000-0000-0000BF060000}"/>
    <cellStyle name="style1532696625523" xfId="1369" xr:uid="{00000000-0005-0000-0000-0000C0060000}"/>
    <cellStyle name="style1532696625601" xfId="1370" xr:uid="{00000000-0005-0000-0000-0000C1060000}"/>
    <cellStyle name="style1532696625694" xfId="1371" xr:uid="{00000000-0005-0000-0000-0000C2060000}"/>
    <cellStyle name="style1532696625788" xfId="1372" xr:uid="{00000000-0005-0000-0000-0000C3060000}"/>
    <cellStyle name="style1532696625881" xfId="1373" xr:uid="{00000000-0005-0000-0000-0000C4060000}"/>
    <cellStyle name="style1532696625959" xfId="1374" xr:uid="{00000000-0005-0000-0000-0000C5060000}"/>
    <cellStyle name="style1532696626053" xfId="1375" xr:uid="{00000000-0005-0000-0000-0000C6060000}"/>
    <cellStyle name="style1532696626131" xfId="1376" xr:uid="{00000000-0005-0000-0000-0000C7060000}"/>
    <cellStyle name="style1532696626225" xfId="1377" xr:uid="{00000000-0005-0000-0000-0000C8060000}"/>
    <cellStyle name="style1532696626318" xfId="1378" xr:uid="{00000000-0005-0000-0000-0000C9060000}"/>
    <cellStyle name="style1532696626412" xfId="1379" xr:uid="{00000000-0005-0000-0000-0000CA060000}"/>
    <cellStyle name="style1532696626537" xfId="1380" xr:uid="{00000000-0005-0000-0000-0000CB060000}"/>
    <cellStyle name="style1532696626615" xfId="1381" xr:uid="{00000000-0005-0000-0000-0000CC060000}"/>
    <cellStyle name="style1532696626708" xfId="1382" xr:uid="{00000000-0005-0000-0000-0000CD060000}"/>
    <cellStyle name="style1532696630749" xfId="1383" xr:uid="{00000000-0005-0000-0000-0000CE060000}"/>
    <cellStyle name="style1532696630842" xfId="1384" xr:uid="{00000000-0005-0000-0000-0000CF060000}"/>
    <cellStyle name="style1532696630920" xfId="1385" xr:uid="{00000000-0005-0000-0000-0000D0060000}"/>
    <cellStyle name="style1532696631014" xfId="1386" xr:uid="{00000000-0005-0000-0000-0000D1060000}"/>
    <cellStyle name="style1532696631107" xfId="1387" xr:uid="{00000000-0005-0000-0000-0000D2060000}"/>
    <cellStyle name="style1532696631185" xfId="1388" xr:uid="{00000000-0005-0000-0000-0000D3060000}"/>
    <cellStyle name="style1532696631279" xfId="1389" xr:uid="{00000000-0005-0000-0000-0000D4060000}"/>
    <cellStyle name="style1532696631357" xfId="1390" xr:uid="{00000000-0005-0000-0000-0000D5060000}"/>
    <cellStyle name="style1532696631451" xfId="1391" xr:uid="{00000000-0005-0000-0000-0000D6060000}"/>
    <cellStyle name="style1532696631529" xfId="1392" xr:uid="{00000000-0005-0000-0000-0000D7060000}"/>
    <cellStyle name="style1532696631622" xfId="1393" xr:uid="{00000000-0005-0000-0000-0000D8060000}"/>
    <cellStyle name="style1532696631700" xfId="1394" xr:uid="{00000000-0005-0000-0000-0000D9060000}"/>
    <cellStyle name="style1532696631778" xfId="1395" xr:uid="{00000000-0005-0000-0000-0000DA060000}"/>
    <cellStyle name="style1532696631872" xfId="1396" xr:uid="{00000000-0005-0000-0000-0000DB060000}"/>
    <cellStyle name="style1532696631950" xfId="1397" xr:uid="{00000000-0005-0000-0000-0000DC060000}"/>
    <cellStyle name="style1532696632043" xfId="1398" xr:uid="{00000000-0005-0000-0000-0000DD060000}"/>
    <cellStyle name="style1532696632121" xfId="1399" xr:uid="{00000000-0005-0000-0000-0000DE060000}"/>
    <cellStyle name="style1532696632215" xfId="1400" xr:uid="{00000000-0005-0000-0000-0000DF060000}"/>
    <cellStyle name="style1532696632293" xfId="1401" xr:uid="{00000000-0005-0000-0000-0000E0060000}"/>
    <cellStyle name="style1532696632387" xfId="1402" xr:uid="{00000000-0005-0000-0000-0000E1060000}"/>
    <cellStyle name="style1532696632465" xfId="1403" xr:uid="{00000000-0005-0000-0000-0000E2060000}"/>
    <cellStyle name="style1532696632558" xfId="1404" xr:uid="{00000000-0005-0000-0000-0000E3060000}"/>
    <cellStyle name="style1532696632636" xfId="1405" xr:uid="{00000000-0005-0000-0000-0000E4060000}"/>
    <cellStyle name="style1532696632730" xfId="1406" xr:uid="{00000000-0005-0000-0000-0000E5060000}"/>
    <cellStyle name="style1532696632823" xfId="1407" xr:uid="{00000000-0005-0000-0000-0000E6060000}"/>
    <cellStyle name="style1532696632917" xfId="1408" xr:uid="{00000000-0005-0000-0000-0000E7060000}"/>
    <cellStyle name="style1532696632995" xfId="1409" xr:uid="{00000000-0005-0000-0000-0000E8060000}"/>
    <cellStyle name="style1532696633089" xfId="1410" xr:uid="{00000000-0005-0000-0000-0000E9060000}"/>
    <cellStyle name="style1532696633167" xfId="1411" xr:uid="{00000000-0005-0000-0000-0000EA060000}"/>
    <cellStyle name="style1532696633260" xfId="1412" xr:uid="{00000000-0005-0000-0000-0000EB060000}"/>
    <cellStyle name="style1532696633354" xfId="1413" xr:uid="{00000000-0005-0000-0000-0000EC060000}"/>
    <cellStyle name="style1532696633447" xfId="1414" xr:uid="{00000000-0005-0000-0000-0000ED060000}"/>
    <cellStyle name="style1532696633541" xfId="1415" xr:uid="{00000000-0005-0000-0000-0000EE060000}"/>
    <cellStyle name="style1532696633635" xfId="1416" xr:uid="{00000000-0005-0000-0000-0000EF060000}"/>
    <cellStyle name="style1532696633728" xfId="1417" xr:uid="{00000000-0005-0000-0000-0000F0060000}"/>
    <cellStyle name="style1532696633822" xfId="1418" xr:uid="{00000000-0005-0000-0000-0000F1060000}"/>
    <cellStyle name="style1532696633900" xfId="1419" xr:uid="{00000000-0005-0000-0000-0000F2060000}"/>
    <cellStyle name="style1532696634009" xfId="1420" xr:uid="{00000000-0005-0000-0000-0000F3060000}"/>
    <cellStyle name="style1532696634103" xfId="1421" xr:uid="{00000000-0005-0000-0000-0000F4060000}"/>
    <cellStyle name="style1532696634196" xfId="1422" xr:uid="{00000000-0005-0000-0000-0000F5060000}"/>
    <cellStyle name="style1532696634290" xfId="1423" xr:uid="{00000000-0005-0000-0000-0000F6060000}"/>
    <cellStyle name="style1532696634352" xfId="1424" xr:uid="{00000000-0005-0000-0000-0000F7060000}"/>
    <cellStyle name="style1532696634430" xfId="1425" xr:uid="{00000000-0005-0000-0000-0000F8060000}"/>
    <cellStyle name="style1532696634524" xfId="1426" xr:uid="{00000000-0005-0000-0000-0000F9060000}"/>
    <cellStyle name="style1532696634602" xfId="1427" xr:uid="{00000000-0005-0000-0000-0000FA060000}"/>
    <cellStyle name="style1532698894416" xfId="1428" xr:uid="{00000000-0005-0000-0000-0000FB060000}"/>
    <cellStyle name="style1532698894509" xfId="1429" xr:uid="{00000000-0005-0000-0000-0000FC060000}"/>
    <cellStyle name="style1532698894587" xfId="1430" xr:uid="{00000000-0005-0000-0000-0000FD060000}"/>
    <cellStyle name="style1532698894681" xfId="1431" xr:uid="{00000000-0005-0000-0000-0000FE060000}"/>
    <cellStyle name="style1532698894774" xfId="1432" xr:uid="{00000000-0005-0000-0000-0000FF060000}"/>
    <cellStyle name="style1532698894868" xfId="1433" xr:uid="{00000000-0005-0000-0000-000000070000}"/>
    <cellStyle name="style1532698894930" xfId="1434" xr:uid="{00000000-0005-0000-0000-000001070000}"/>
    <cellStyle name="style1532698895008" xfId="1435" xr:uid="{00000000-0005-0000-0000-000002070000}"/>
    <cellStyle name="style1532698895086" xfId="1436" xr:uid="{00000000-0005-0000-0000-000003070000}"/>
    <cellStyle name="style1532698895180" xfId="1437" xr:uid="{00000000-0005-0000-0000-000004070000}"/>
    <cellStyle name="style1532698895258" xfId="1438" xr:uid="{00000000-0005-0000-0000-000005070000}"/>
    <cellStyle name="style1532698895351" xfId="1439" xr:uid="{00000000-0005-0000-0000-000006070000}"/>
    <cellStyle name="style1532698895429" xfId="1440" xr:uid="{00000000-0005-0000-0000-000007070000}"/>
    <cellStyle name="style1532698895523" xfId="1441" xr:uid="{00000000-0005-0000-0000-000008070000}"/>
    <cellStyle name="style1532698895601" xfId="1442" xr:uid="{00000000-0005-0000-0000-000009070000}"/>
    <cellStyle name="style1532698895695" xfId="1443" xr:uid="{00000000-0005-0000-0000-00000A070000}"/>
    <cellStyle name="style1532698895788" xfId="1444" xr:uid="{00000000-0005-0000-0000-00000B070000}"/>
    <cellStyle name="style1532698895882" xfId="1445" xr:uid="{00000000-0005-0000-0000-00000C070000}"/>
    <cellStyle name="style1532698895975" xfId="1446" xr:uid="{00000000-0005-0000-0000-00000D070000}"/>
    <cellStyle name="style1532698896069" xfId="1447" xr:uid="{00000000-0005-0000-0000-00000E070000}"/>
    <cellStyle name="style1532698896178" xfId="1448" xr:uid="{00000000-0005-0000-0000-00000F070000}"/>
    <cellStyle name="style1532698896272" xfId="1449" xr:uid="{00000000-0005-0000-0000-000010070000}"/>
    <cellStyle name="style1532698896365" xfId="1450" xr:uid="{00000000-0005-0000-0000-000011070000}"/>
    <cellStyle name="style1532698896459" xfId="1451" xr:uid="{00000000-0005-0000-0000-000012070000}"/>
    <cellStyle name="style1532698896553" xfId="1452" xr:uid="{00000000-0005-0000-0000-000013070000}"/>
    <cellStyle name="style1532698896646" xfId="1453" xr:uid="{00000000-0005-0000-0000-000014070000}"/>
    <cellStyle name="style1532698896740" xfId="1454" xr:uid="{00000000-0005-0000-0000-000015070000}"/>
    <cellStyle name="style1532698896818" xfId="1455" xr:uid="{00000000-0005-0000-0000-000016070000}"/>
    <cellStyle name="style1532698896911" xfId="1456" xr:uid="{00000000-0005-0000-0000-000017070000}"/>
    <cellStyle name="style1532698897005" xfId="1457" xr:uid="{00000000-0005-0000-0000-000018070000}"/>
    <cellStyle name="style1532698897099" xfId="1458" xr:uid="{00000000-0005-0000-0000-000019070000}"/>
    <cellStyle name="style1532698897192" xfId="1459" xr:uid="{00000000-0005-0000-0000-00001A070000}"/>
    <cellStyle name="style1532698897270" xfId="1460" xr:uid="{00000000-0005-0000-0000-00001B070000}"/>
    <cellStyle name="style1532698897364" xfId="1461" xr:uid="{00000000-0005-0000-0000-00001C070000}"/>
    <cellStyle name="style1532698897457" xfId="1462" xr:uid="{00000000-0005-0000-0000-00001D070000}"/>
    <cellStyle name="style1532698897535" xfId="1463" xr:uid="{00000000-0005-0000-0000-00001E070000}"/>
    <cellStyle name="style1532698897629" xfId="1464" xr:uid="{00000000-0005-0000-0000-00001F070000}"/>
    <cellStyle name="style1532698897723" xfId="1465" xr:uid="{00000000-0005-0000-0000-000020070000}"/>
    <cellStyle name="style1532698897832" xfId="1466" xr:uid="{00000000-0005-0000-0000-000021070000}"/>
    <cellStyle name="style1532698897925" xfId="1467" xr:uid="{00000000-0005-0000-0000-000022070000}"/>
    <cellStyle name="style1532698898035" xfId="1468" xr:uid="{00000000-0005-0000-0000-000023070000}"/>
    <cellStyle name="style1532698898113" xfId="1469" xr:uid="{00000000-0005-0000-0000-000024070000}"/>
    <cellStyle name="style1532698902356" xfId="1470" xr:uid="{00000000-0005-0000-0000-000025070000}"/>
    <cellStyle name="style1532698902449" xfId="1471" xr:uid="{00000000-0005-0000-0000-000026070000}"/>
    <cellStyle name="style1532698902527" xfId="1472" xr:uid="{00000000-0005-0000-0000-000027070000}"/>
    <cellStyle name="style1532698902621" xfId="1473" xr:uid="{00000000-0005-0000-0000-000028070000}"/>
    <cellStyle name="style1532698902699" xfId="1474" xr:uid="{00000000-0005-0000-0000-000029070000}"/>
    <cellStyle name="style1532698902792" xfId="1475" xr:uid="{00000000-0005-0000-0000-00002A070000}"/>
    <cellStyle name="style1532698902870" xfId="1476" xr:uid="{00000000-0005-0000-0000-00002B070000}"/>
    <cellStyle name="style1532698902948" xfId="1477" xr:uid="{00000000-0005-0000-0000-00002C070000}"/>
    <cellStyle name="style1532698903026" xfId="1478" xr:uid="{00000000-0005-0000-0000-00002D070000}"/>
    <cellStyle name="style1532698903104" xfId="1479" xr:uid="{00000000-0005-0000-0000-00002E070000}"/>
    <cellStyle name="style1532698903198" xfId="1480" xr:uid="{00000000-0005-0000-0000-00002F070000}"/>
    <cellStyle name="style1532698903276" xfId="1481" xr:uid="{00000000-0005-0000-0000-000030070000}"/>
    <cellStyle name="style1532698903370" xfId="1482" xr:uid="{00000000-0005-0000-0000-000031070000}"/>
    <cellStyle name="style1532698903448" xfId="1483" xr:uid="{00000000-0005-0000-0000-000032070000}"/>
    <cellStyle name="style1532698903541" xfId="1484" xr:uid="{00000000-0005-0000-0000-000033070000}"/>
    <cellStyle name="style1532698903619" xfId="1485" xr:uid="{00000000-0005-0000-0000-000034070000}"/>
    <cellStyle name="style1532698903713" xfId="1486" xr:uid="{00000000-0005-0000-0000-000035070000}"/>
    <cellStyle name="style1532698903791" xfId="1487" xr:uid="{00000000-0005-0000-0000-000036070000}"/>
    <cellStyle name="style1532698903884" xfId="1488" xr:uid="{00000000-0005-0000-0000-000037070000}"/>
    <cellStyle name="style1532698903978" xfId="1489" xr:uid="{00000000-0005-0000-0000-000038070000}"/>
    <cellStyle name="style1532698904072" xfId="1490" xr:uid="{00000000-0005-0000-0000-000039070000}"/>
    <cellStyle name="style1532698904165" xfId="1491" xr:uid="{00000000-0005-0000-0000-00003A070000}"/>
    <cellStyle name="style1532698904274" xfId="1492" xr:uid="{00000000-0005-0000-0000-00003B070000}"/>
    <cellStyle name="style1532698904368" xfId="1493" xr:uid="{00000000-0005-0000-0000-00003C070000}"/>
    <cellStyle name="style1532698904446" xfId="1494" xr:uid="{00000000-0005-0000-0000-00003D070000}"/>
    <cellStyle name="style1532698904540" xfId="1495" xr:uid="{00000000-0005-0000-0000-00003E070000}"/>
    <cellStyle name="style1532698904633" xfId="1496" xr:uid="{00000000-0005-0000-0000-00003F070000}"/>
    <cellStyle name="style1532698904727" xfId="1497" xr:uid="{00000000-0005-0000-0000-000040070000}"/>
    <cellStyle name="style1532698904805" xfId="1498" xr:uid="{00000000-0005-0000-0000-000041070000}"/>
    <cellStyle name="style1532698904898" xfId="1499" xr:uid="{00000000-0005-0000-0000-000042070000}"/>
    <cellStyle name="style1532698904992" xfId="1500" xr:uid="{00000000-0005-0000-0000-000043070000}"/>
    <cellStyle name="style1532698905070" xfId="1501" xr:uid="{00000000-0005-0000-0000-000044070000}"/>
    <cellStyle name="style1532698905164" xfId="1502" xr:uid="{00000000-0005-0000-0000-000045070000}"/>
    <cellStyle name="style1532698905257" xfId="1503" xr:uid="{00000000-0005-0000-0000-000046070000}"/>
    <cellStyle name="style1532698905335" xfId="1504" xr:uid="{00000000-0005-0000-0000-000047070000}"/>
    <cellStyle name="style1532698905429" xfId="1505" xr:uid="{00000000-0005-0000-0000-000048070000}"/>
    <cellStyle name="style1532698905507" xfId="1506" xr:uid="{00000000-0005-0000-0000-000049070000}"/>
    <cellStyle name="style1532698905600" xfId="1507" xr:uid="{00000000-0005-0000-0000-00004A070000}"/>
    <cellStyle name="style1532698905678" xfId="1508" xr:uid="{00000000-0005-0000-0000-00004B070000}"/>
    <cellStyle name="style1532698905772" xfId="1509" xr:uid="{00000000-0005-0000-0000-00004C070000}"/>
    <cellStyle name="style1532698905850" xfId="1510" xr:uid="{00000000-0005-0000-0000-00004D070000}"/>
    <cellStyle name="style1532698905928" xfId="1511" xr:uid="{00000000-0005-0000-0000-00004E070000}"/>
    <cellStyle name="style1532698910483" xfId="1512" xr:uid="{00000000-0005-0000-0000-00004F070000}"/>
    <cellStyle name="style1532698910577" xfId="1513" xr:uid="{00000000-0005-0000-0000-000050070000}"/>
    <cellStyle name="style1532698910670" xfId="1514" xr:uid="{00000000-0005-0000-0000-000051070000}"/>
    <cellStyle name="style1532698910764" xfId="1515" xr:uid="{00000000-0005-0000-0000-000052070000}"/>
    <cellStyle name="style1532698910842" xfId="1516" xr:uid="{00000000-0005-0000-0000-000053070000}"/>
    <cellStyle name="style1532698910935" xfId="1517" xr:uid="{00000000-0005-0000-0000-000054070000}"/>
    <cellStyle name="style1532698911013" xfId="1518" xr:uid="{00000000-0005-0000-0000-000055070000}"/>
    <cellStyle name="style1532698911091" xfId="1519" xr:uid="{00000000-0005-0000-0000-000056070000}"/>
    <cellStyle name="style1532698911169" xfId="1520" xr:uid="{00000000-0005-0000-0000-000057070000}"/>
    <cellStyle name="style1532698911232" xfId="1521" xr:uid="{00000000-0005-0000-0000-000058070000}"/>
    <cellStyle name="style1532698911325" xfId="1522" xr:uid="{00000000-0005-0000-0000-000059070000}"/>
    <cellStyle name="style1532698911403" xfId="1523" xr:uid="{00000000-0005-0000-0000-00005A070000}"/>
    <cellStyle name="style1532698911481" xfId="1524" xr:uid="{00000000-0005-0000-0000-00005B070000}"/>
    <cellStyle name="style1532698911575" xfId="1525" xr:uid="{00000000-0005-0000-0000-00005C070000}"/>
    <cellStyle name="style1532698911653" xfId="1526" xr:uid="{00000000-0005-0000-0000-00005D070000}"/>
    <cellStyle name="style1532698911747" xfId="1527" xr:uid="{00000000-0005-0000-0000-00005E070000}"/>
    <cellStyle name="style1532698911840" xfId="1528" xr:uid="{00000000-0005-0000-0000-00005F070000}"/>
    <cellStyle name="style1532698911918" xfId="1529" xr:uid="{00000000-0005-0000-0000-000060070000}"/>
    <cellStyle name="style1532698912012" xfId="1530" xr:uid="{00000000-0005-0000-0000-000061070000}"/>
    <cellStyle name="style1532698912105" xfId="1531" xr:uid="{00000000-0005-0000-0000-000062070000}"/>
    <cellStyle name="style1532698912199" xfId="1532" xr:uid="{00000000-0005-0000-0000-000063070000}"/>
    <cellStyle name="style1532698912293" xfId="1533" xr:uid="{00000000-0005-0000-0000-000064070000}"/>
    <cellStyle name="style1532698912371" xfId="1534" xr:uid="{00000000-0005-0000-0000-000065070000}"/>
    <cellStyle name="style1532698912464" xfId="1535" xr:uid="{00000000-0005-0000-0000-000066070000}"/>
    <cellStyle name="style1532698912558" xfId="1536" xr:uid="{00000000-0005-0000-0000-000067070000}"/>
    <cellStyle name="style1532698912651" xfId="1537" xr:uid="{00000000-0005-0000-0000-000068070000}"/>
    <cellStyle name="style1532698912745" xfId="1538" xr:uid="{00000000-0005-0000-0000-000069070000}"/>
    <cellStyle name="style1532698912823" xfId="1539" xr:uid="{00000000-0005-0000-0000-00006A070000}"/>
    <cellStyle name="style1532698912917" xfId="1540" xr:uid="{00000000-0005-0000-0000-00006B070000}"/>
    <cellStyle name="style1532698913010" xfId="1541" xr:uid="{00000000-0005-0000-0000-00006C070000}"/>
    <cellStyle name="style1532698913104" xfId="1542" xr:uid="{00000000-0005-0000-0000-00006D070000}"/>
    <cellStyle name="style1532698913213" xfId="1543" xr:uid="{00000000-0005-0000-0000-00006E070000}"/>
    <cellStyle name="style1532698913307" xfId="1544" xr:uid="{00000000-0005-0000-0000-00006F070000}"/>
    <cellStyle name="style1532698913385" xfId="1545" xr:uid="{00000000-0005-0000-0000-000070070000}"/>
    <cellStyle name="style1532698913478" xfId="1546" xr:uid="{00000000-0005-0000-0000-000071070000}"/>
    <cellStyle name="style1532698913572" xfId="1547" xr:uid="{00000000-0005-0000-0000-000072070000}"/>
    <cellStyle name="style1532698913665" xfId="1548" xr:uid="{00000000-0005-0000-0000-000073070000}"/>
    <cellStyle name="style1532698913759" xfId="1549" xr:uid="{00000000-0005-0000-0000-000074070000}"/>
    <cellStyle name="style1532698913853" xfId="1550" xr:uid="{00000000-0005-0000-0000-000075070000}"/>
    <cellStyle name="style1532698913946" xfId="1551" xr:uid="{00000000-0005-0000-0000-000076070000}"/>
    <cellStyle name="style1532698914024" xfId="1552" xr:uid="{00000000-0005-0000-0000-000077070000}"/>
    <cellStyle name="style1532698914180" xfId="1553" xr:uid="{00000000-0005-0000-0000-000078070000}"/>
    <cellStyle name="style1532698914274" xfId="1554" xr:uid="{00000000-0005-0000-0000-000079070000}"/>
    <cellStyle name="style1532698914352" xfId="1555" xr:uid="{00000000-0005-0000-0000-00007A070000}"/>
    <cellStyle name="style1532698914461" xfId="1556" xr:uid="{00000000-0005-0000-0000-00007B070000}"/>
    <cellStyle name="style1532698914539" xfId="1557" xr:uid="{00000000-0005-0000-0000-00007C070000}"/>
    <cellStyle name="style1532698914633" xfId="1558" xr:uid="{00000000-0005-0000-0000-00007D070000}"/>
    <cellStyle name="style1532698914711" xfId="1559" xr:uid="{00000000-0005-0000-0000-00007E070000}"/>
    <cellStyle name="style1532698914789" xfId="1560" xr:uid="{00000000-0005-0000-0000-00007F070000}"/>
    <cellStyle name="style1532698914867" xfId="1561" xr:uid="{00000000-0005-0000-0000-000080070000}"/>
    <cellStyle name="style1532698919562" xfId="1562" xr:uid="{00000000-0005-0000-0000-000081070000}"/>
    <cellStyle name="style1532698919656" xfId="1563" xr:uid="{00000000-0005-0000-0000-000082070000}"/>
    <cellStyle name="style1532698919749" xfId="1564" xr:uid="{00000000-0005-0000-0000-000083070000}"/>
    <cellStyle name="style1532698919843" xfId="1565" xr:uid="{00000000-0005-0000-0000-000084070000}"/>
    <cellStyle name="style1532698919936" xfId="1566" xr:uid="{00000000-0005-0000-0000-000085070000}"/>
    <cellStyle name="style1532698920030" xfId="1567" xr:uid="{00000000-0005-0000-0000-000086070000}"/>
    <cellStyle name="style1532698920108" xfId="1568" xr:uid="{00000000-0005-0000-0000-000087070000}"/>
    <cellStyle name="style1532698920186" xfId="1569" xr:uid="{00000000-0005-0000-0000-000088070000}"/>
    <cellStyle name="style1532698920264" xfId="1570" xr:uid="{00000000-0005-0000-0000-000089070000}"/>
    <cellStyle name="style1532698920342" xfId="1571" xr:uid="{00000000-0005-0000-0000-00008A070000}"/>
    <cellStyle name="style1532698920436" xfId="1572" xr:uid="{00000000-0005-0000-0000-00008B070000}"/>
    <cellStyle name="style1532698920514" xfId="1573" xr:uid="{00000000-0005-0000-0000-00008C070000}"/>
    <cellStyle name="style1532698920607" xfId="1574" xr:uid="{00000000-0005-0000-0000-00008D070000}"/>
    <cellStyle name="style1532698920701" xfId="1575" xr:uid="{00000000-0005-0000-0000-00008E070000}"/>
    <cellStyle name="style1532698920794" xfId="1576" xr:uid="{00000000-0005-0000-0000-00008F070000}"/>
    <cellStyle name="style1532698920888" xfId="1577" xr:uid="{00000000-0005-0000-0000-000090070000}"/>
    <cellStyle name="style1532698920982" xfId="1578" xr:uid="{00000000-0005-0000-0000-000091070000}"/>
    <cellStyle name="style1532698921060" xfId="1579" xr:uid="{00000000-0005-0000-0000-000092070000}"/>
    <cellStyle name="style1532698921153" xfId="1580" xr:uid="{00000000-0005-0000-0000-000093070000}"/>
    <cellStyle name="style1532698921247" xfId="1581" xr:uid="{00000000-0005-0000-0000-000094070000}"/>
    <cellStyle name="style1532698921325" xfId="1582" xr:uid="{00000000-0005-0000-0000-000095070000}"/>
    <cellStyle name="style1532698921418" xfId="1583" xr:uid="{00000000-0005-0000-0000-000096070000}"/>
    <cellStyle name="style1532698921496" xfId="1584" xr:uid="{00000000-0005-0000-0000-000097070000}"/>
    <cellStyle name="style1532698921590" xfId="1585" xr:uid="{00000000-0005-0000-0000-000098070000}"/>
    <cellStyle name="style1532698921684" xfId="1586" xr:uid="{00000000-0005-0000-0000-000099070000}"/>
    <cellStyle name="style1532698921777" xfId="1587" xr:uid="{00000000-0005-0000-0000-00009A070000}"/>
    <cellStyle name="style1532698921871" xfId="1588" xr:uid="{00000000-0005-0000-0000-00009B070000}"/>
    <cellStyle name="style1532698921964" xfId="1589" xr:uid="{00000000-0005-0000-0000-00009C070000}"/>
    <cellStyle name="style1532698922042" xfId="1590" xr:uid="{00000000-0005-0000-0000-00009D070000}"/>
    <cellStyle name="style1532698922136" xfId="1591" xr:uid="{00000000-0005-0000-0000-00009E070000}"/>
    <cellStyle name="style1532698922214" xfId="1592" xr:uid="{00000000-0005-0000-0000-00009F070000}"/>
    <cellStyle name="style1532698922339" xfId="1593" xr:uid="{00000000-0005-0000-0000-0000A0070000}"/>
    <cellStyle name="style1532698922432" xfId="1594" xr:uid="{00000000-0005-0000-0000-0000A1070000}"/>
    <cellStyle name="style1532698922526" xfId="1595" xr:uid="{00000000-0005-0000-0000-0000A2070000}"/>
    <cellStyle name="style1532698922620" xfId="1596" xr:uid="{00000000-0005-0000-0000-0000A3070000}"/>
    <cellStyle name="style1532698922713" xfId="1597" xr:uid="{00000000-0005-0000-0000-0000A4070000}"/>
    <cellStyle name="style1532698922791" xfId="1598" xr:uid="{00000000-0005-0000-0000-0000A5070000}"/>
    <cellStyle name="style1532698922885" xfId="1599" xr:uid="{00000000-0005-0000-0000-0000A6070000}"/>
    <cellStyle name="style1532698922978" xfId="1600" xr:uid="{00000000-0005-0000-0000-0000A7070000}"/>
    <cellStyle name="style1532698923056" xfId="1601" xr:uid="{00000000-0005-0000-0000-0000A8070000}"/>
    <cellStyle name="style1532698923134" xfId="1602" xr:uid="{00000000-0005-0000-0000-0000A9070000}"/>
    <cellStyle name="style1532698923212" xfId="1603" xr:uid="{00000000-0005-0000-0000-0000AA070000}"/>
    <cellStyle name="style1532698923368" xfId="1604" xr:uid="{00000000-0005-0000-0000-0000AB070000}"/>
    <cellStyle name="style1532698923462" xfId="1605" xr:uid="{00000000-0005-0000-0000-0000AC070000}"/>
    <cellStyle name="style1532698923556" xfId="1606" xr:uid="{00000000-0005-0000-0000-0000AD070000}"/>
    <cellStyle name="style1532698923649" xfId="1607" xr:uid="{00000000-0005-0000-0000-0000AE070000}"/>
    <cellStyle name="style1532698923743" xfId="1608" xr:uid="{00000000-0005-0000-0000-0000AF070000}"/>
    <cellStyle name="style1532698923836" xfId="1609" xr:uid="{00000000-0005-0000-0000-0000B0070000}"/>
    <cellStyle name="style1532698923914" xfId="1610" xr:uid="{00000000-0005-0000-0000-0000B1070000}"/>
    <cellStyle name="style1532698923992" xfId="1611" xr:uid="{00000000-0005-0000-0000-0000B2070000}"/>
    <cellStyle name="style1532698924070" xfId="1612" xr:uid="{00000000-0005-0000-0000-0000B3070000}"/>
    <cellStyle name="style1532698928579" xfId="1613" xr:uid="{00000000-0005-0000-0000-0000B4070000}"/>
    <cellStyle name="style1532698928672" xfId="1614" xr:uid="{00000000-0005-0000-0000-0000B5070000}"/>
    <cellStyle name="style1532698928766" xfId="1615" xr:uid="{00000000-0005-0000-0000-0000B6070000}"/>
    <cellStyle name="style1532698928859" xfId="1616" xr:uid="{00000000-0005-0000-0000-0000B7070000}"/>
    <cellStyle name="style1532698928953" xfId="1617" xr:uid="{00000000-0005-0000-0000-0000B8070000}"/>
    <cellStyle name="style1532698929047" xfId="1618" xr:uid="{00000000-0005-0000-0000-0000B9070000}"/>
    <cellStyle name="style1532698929125" xfId="1619" xr:uid="{00000000-0005-0000-0000-0000BA070000}"/>
    <cellStyle name="style1532698929203" xfId="1620" xr:uid="{00000000-0005-0000-0000-0000BB070000}"/>
    <cellStyle name="style1532698929281" xfId="1621" xr:uid="{00000000-0005-0000-0000-0000BC070000}"/>
    <cellStyle name="style1532698929359" xfId="1622" xr:uid="{00000000-0005-0000-0000-0000BD070000}"/>
    <cellStyle name="style1532698929452" xfId="1623" xr:uid="{00000000-0005-0000-0000-0000BE070000}"/>
    <cellStyle name="style1532698929530" xfId="1624" xr:uid="{00000000-0005-0000-0000-0000BF070000}"/>
    <cellStyle name="style1532698929624" xfId="1625" xr:uid="{00000000-0005-0000-0000-0000C0070000}"/>
    <cellStyle name="style1532698929702" xfId="1626" xr:uid="{00000000-0005-0000-0000-0000C1070000}"/>
    <cellStyle name="style1532698929795" xfId="1627" xr:uid="{00000000-0005-0000-0000-0000C2070000}"/>
    <cellStyle name="style1532698929889" xfId="1628" xr:uid="{00000000-0005-0000-0000-0000C3070000}"/>
    <cellStyle name="style1532698929967" xfId="1629" xr:uid="{00000000-0005-0000-0000-0000C4070000}"/>
    <cellStyle name="style1532698930061" xfId="1630" xr:uid="{00000000-0005-0000-0000-0000C5070000}"/>
    <cellStyle name="style1532698930170" xfId="1631" xr:uid="{00000000-0005-0000-0000-0000C6070000}"/>
    <cellStyle name="style1532698930279" xfId="1632" xr:uid="{00000000-0005-0000-0000-0000C7070000}"/>
    <cellStyle name="style1532698930357" xfId="1633" xr:uid="{00000000-0005-0000-0000-0000C8070000}"/>
    <cellStyle name="style1532698930451" xfId="1634" xr:uid="{00000000-0005-0000-0000-0000C9070000}"/>
    <cellStyle name="style1532698930560" xfId="1635" xr:uid="{00000000-0005-0000-0000-0000CA070000}"/>
    <cellStyle name="style1532698930653" xfId="1636" xr:uid="{00000000-0005-0000-0000-0000CB070000}"/>
    <cellStyle name="style1532698930731" xfId="1637" xr:uid="{00000000-0005-0000-0000-0000CC070000}"/>
    <cellStyle name="style1532698930825" xfId="1638" xr:uid="{00000000-0005-0000-0000-0000CD070000}"/>
    <cellStyle name="style1532698930919" xfId="1639" xr:uid="{00000000-0005-0000-0000-0000CE070000}"/>
    <cellStyle name="style1532698931012" xfId="1640" xr:uid="{00000000-0005-0000-0000-0000CF070000}"/>
    <cellStyle name="style1532698931106" xfId="1641" xr:uid="{00000000-0005-0000-0000-0000D0070000}"/>
    <cellStyle name="style1532698931199" xfId="1642" xr:uid="{00000000-0005-0000-0000-0000D1070000}"/>
    <cellStyle name="style1532698931293" xfId="1643" xr:uid="{00000000-0005-0000-0000-0000D2070000}"/>
    <cellStyle name="style1532698931418" xfId="1644" xr:uid="{00000000-0005-0000-0000-0000D3070000}"/>
    <cellStyle name="style1532698931511" xfId="1645" xr:uid="{00000000-0005-0000-0000-0000D4070000}"/>
    <cellStyle name="style1532698931589" xfId="1646" xr:uid="{00000000-0005-0000-0000-0000D5070000}"/>
    <cellStyle name="style1532698931683" xfId="1647" xr:uid="{00000000-0005-0000-0000-0000D6070000}"/>
    <cellStyle name="style1532698931777" xfId="1648" xr:uid="{00000000-0005-0000-0000-0000D7070000}"/>
    <cellStyle name="style1532698931855" xfId="1649" xr:uid="{00000000-0005-0000-0000-0000D8070000}"/>
    <cellStyle name="style1532698931948" xfId="1650" xr:uid="{00000000-0005-0000-0000-0000D9070000}"/>
    <cellStyle name="style1532698932026" xfId="1651" xr:uid="{00000000-0005-0000-0000-0000DA070000}"/>
    <cellStyle name="style1532698932120" xfId="1652" xr:uid="{00000000-0005-0000-0000-0000DB070000}"/>
    <cellStyle name="style1532698932198" xfId="1653" xr:uid="{00000000-0005-0000-0000-0000DC070000}"/>
    <cellStyle name="style1532698932291" xfId="1654" xr:uid="{00000000-0005-0000-0000-0000DD070000}"/>
    <cellStyle name="style1532698932463" xfId="1655" xr:uid="{00000000-0005-0000-0000-0000DE070000}"/>
    <cellStyle name="style1532698932557" xfId="1656" xr:uid="{00000000-0005-0000-0000-0000DF070000}"/>
    <cellStyle name="style1532698932635" xfId="1657" xr:uid="{00000000-0005-0000-0000-0000E0070000}"/>
    <cellStyle name="style1532698932728" xfId="1658" xr:uid="{00000000-0005-0000-0000-0000E1070000}"/>
    <cellStyle name="style1532698932822" xfId="1659" xr:uid="{00000000-0005-0000-0000-0000E2070000}"/>
    <cellStyle name="style1532698932915" xfId="1660" xr:uid="{00000000-0005-0000-0000-0000E3070000}"/>
    <cellStyle name="style1532698933009" xfId="1661" xr:uid="{00000000-0005-0000-0000-0000E4070000}"/>
    <cellStyle name="style1532698933087" xfId="1662" xr:uid="{00000000-0005-0000-0000-0000E5070000}"/>
    <cellStyle name="style1532698933165" xfId="1663" xr:uid="{00000000-0005-0000-0000-0000E6070000}"/>
    <cellStyle name="style1532698937377" xfId="1664" xr:uid="{00000000-0005-0000-0000-0000E7070000}"/>
    <cellStyle name="style1532698937470" xfId="1665" xr:uid="{00000000-0005-0000-0000-0000E8070000}"/>
    <cellStyle name="style1532698937548" xfId="1666" xr:uid="{00000000-0005-0000-0000-0000E9070000}"/>
    <cellStyle name="style1532698937642" xfId="1667" xr:uid="{00000000-0005-0000-0000-0000EA070000}"/>
    <cellStyle name="style1532698937736" xfId="1668" xr:uid="{00000000-0005-0000-0000-0000EB070000}"/>
    <cellStyle name="style1532698937829" xfId="1669" xr:uid="{00000000-0005-0000-0000-0000EC070000}"/>
    <cellStyle name="style1532698937907" xfId="1670" xr:uid="{00000000-0005-0000-0000-0000ED070000}"/>
    <cellStyle name="style1532698937985" xfId="1671" xr:uid="{00000000-0005-0000-0000-0000EE070000}"/>
    <cellStyle name="style1532698938063" xfId="1672" xr:uid="{00000000-0005-0000-0000-0000EF070000}"/>
    <cellStyle name="style1532698938141" xfId="1673" xr:uid="{00000000-0005-0000-0000-0000F0070000}"/>
    <cellStyle name="style1532698938219" xfId="1674" xr:uid="{00000000-0005-0000-0000-0000F1070000}"/>
    <cellStyle name="style1532698938297" xfId="1675" xr:uid="{00000000-0005-0000-0000-0000F2070000}"/>
    <cellStyle name="style1532698938406" xfId="1676" xr:uid="{00000000-0005-0000-0000-0000F3070000}"/>
    <cellStyle name="style1532698938500" xfId="1677" xr:uid="{00000000-0005-0000-0000-0000F4070000}"/>
    <cellStyle name="style1532698938594" xfId="1678" xr:uid="{00000000-0005-0000-0000-0000F5070000}"/>
    <cellStyle name="style1532698938687" xfId="1679" xr:uid="{00000000-0005-0000-0000-0000F6070000}"/>
    <cellStyle name="style1532698938781" xfId="1680" xr:uid="{00000000-0005-0000-0000-0000F7070000}"/>
    <cellStyle name="style1532698938874" xfId="1681" xr:uid="{00000000-0005-0000-0000-0000F8070000}"/>
    <cellStyle name="style1532698938984" xfId="1682" xr:uid="{00000000-0005-0000-0000-0000F9070000}"/>
    <cellStyle name="style1532698939077" xfId="1683" xr:uid="{00000000-0005-0000-0000-0000FA070000}"/>
    <cellStyle name="style1532698939171" xfId="1684" xr:uid="{00000000-0005-0000-0000-0000FB070000}"/>
    <cellStyle name="style1532698939264" xfId="1685" xr:uid="{00000000-0005-0000-0000-0000FC070000}"/>
    <cellStyle name="style1532698939358" xfId="1686" xr:uid="{00000000-0005-0000-0000-0000FD070000}"/>
    <cellStyle name="style1532698939452" xfId="1687" xr:uid="{00000000-0005-0000-0000-0000FE070000}"/>
    <cellStyle name="style1532698939545" xfId="1688" xr:uid="{00000000-0005-0000-0000-0000FF070000}"/>
    <cellStyle name="style1532698939654" xfId="1689" xr:uid="{00000000-0005-0000-0000-000000080000}"/>
    <cellStyle name="style1532698939732" xfId="1690" xr:uid="{00000000-0005-0000-0000-000001080000}"/>
    <cellStyle name="style1532698939826" xfId="1691" xr:uid="{00000000-0005-0000-0000-000002080000}"/>
    <cellStyle name="style1532698939920" xfId="1692" xr:uid="{00000000-0005-0000-0000-000003080000}"/>
    <cellStyle name="style1532698939998" xfId="1693" xr:uid="{00000000-0005-0000-0000-000004080000}"/>
    <cellStyle name="style1532698940091" xfId="1694" xr:uid="{00000000-0005-0000-0000-000005080000}"/>
    <cellStyle name="style1532698940200" xfId="1695" xr:uid="{00000000-0005-0000-0000-000006080000}"/>
    <cellStyle name="style1532698940294" xfId="1696" xr:uid="{00000000-0005-0000-0000-000007080000}"/>
    <cellStyle name="style1532698940388" xfId="1697" xr:uid="{00000000-0005-0000-0000-000008080000}"/>
    <cellStyle name="style1532698940481" xfId="1698" xr:uid="{00000000-0005-0000-0000-000009080000}"/>
    <cellStyle name="style1532698940575" xfId="1699" xr:uid="{00000000-0005-0000-0000-00000A080000}"/>
    <cellStyle name="style1532698940684" xfId="1700" xr:uid="{00000000-0005-0000-0000-00000B080000}"/>
    <cellStyle name="style1532698940778" xfId="1701" xr:uid="{00000000-0005-0000-0000-00000C080000}"/>
    <cellStyle name="style1532698940871" xfId="1702" xr:uid="{00000000-0005-0000-0000-00000D080000}"/>
    <cellStyle name="style1532698940965" xfId="1703" xr:uid="{00000000-0005-0000-0000-00000E080000}"/>
    <cellStyle name="style1532698941043" xfId="1704" xr:uid="{00000000-0005-0000-0000-00000F080000}"/>
    <cellStyle name="style1532698941183" xfId="1705" xr:uid="{00000000-0005-0000-0000-000010080000}"/>
    <cellStyle name="style1532698941261" xfId="1706" xr:uid="{00000000-0005-0000-0000-000011080000}"/>
    <cellStyle name="style1532698941355" xfId="1707" xr:uid="{00000000-0005-0000-0000-000012080000}"/>
    <cellStyle name="style1532698941448" xfId="1708" xr:uid="{00000000-0005-0000-0000-000013080000}"/>
    <cellStyle name="style1532698941557" xfId="1709" xr:uid="{00000000-0005-0000-0000-000014080000}"/>
    <cellStyle name="style1532698941651" xfId="1710" xr:uid="{00000000-0005-0000-0000-000015080000}"/>
    <cellStyle name="style1532698941745" xfId="1711" xr:uid="{00000000-0005-0000-0000-000016080000}"/>
    <cellStyle name="style1532698941823" xfId="1712" xr:uid="{00000000-0005-0000-0000-000017080000}"/>
    <cellStyle name="style1532698941901" xfId="1713" xr:uid="{00000000-0005-0000-0000-000018080000}"/>
    <cellStyle name="style1532698946050" xfId="1714" xr:uid="{00000000-0005-0000-0000-000019080000}"/>
    <cellStyle name="style1532698946159" xfId="1715" xr:uid="{00000000-0005-0000-0000-00001A080000}"/>
    <cellStyle name="style1532698946237" xfId="1716" xr:uid="{00000000-0005-0000-0000-00001B080000}"/>
    <cellStyle name="style1532698946315" xfId="1717" xr:uid="{00000000-0005-0000-0000-00001C080000}"/>
    <cellStyle name="style1532698946409" xfId="1718" xr:uid="{00000000-0005-0000-0000-00001D080000}"/>
    <cellStyle name="style1532698946503" xfId="1719" xr:uid="{00000000-0005-0000-0000-00001E080000}"/>
    <cellStyle name="style1532698946581" xfId="1720" xr:uid="{00000000-0005-0000-0000-00001F080000}"/>
    <cellStyle name="style1532698946659" xfId="1721" xr:uid="{00000000-0005-0000-0000-000020080000}"/>
    <cellStyle name="style1532698946721" xfId="1722" xr:uid="{00000000-0005-0000-0000-000021080000}"/>
    <cellStyle name="style1532698946799" xfId="1723" xr:uid="{00000000-0005-0000-0000-000022080000}"/>
    <cellStyle name="style1532698946893" xfId="1724" xr:uid="{00000000-0005-0000-0000-000023080000}"/>
    <cellStyle name="style1532698946986" xfId="1725" xr:uid="{00000000-0005-0000-0000-000024080000}"/>
    <cellStyle name="style1532698947080" xfId="1726" xr:uid="{00000000-0005-0000-0000-000025080000}"/>
    <cellStyle name="style1532698947173" xfId="1727" xr:uid="{00000000-0005-0000-0000-000026080000}"/>
    <cellStyle name="style1532698947267" xfId="1728" xr:uid="{00000000-0005-0000-0000-000027080000}"/>
    <cellStyle name="style1532698947376" xfId="1729" xr:uid="{00000000-0005-0000-0000-000028080000}"/>
    <cellStyle name="style1532698947470" xfId="1730" xr:uid="{00000000-0005-0000-0000-000029080000}"/>
    <cellStyle name="style1532698947579" xfId="1731" xr:uid="{00000000-0005-0000-0000-00002A080000}"/>
    <cellStyle name="style1532698947657" xfId="1732" xr:uid="{00000000-0005-0000-0000-00002B080000}"/>
    <cellStyle name="style1532698947766" xfId="1733" xr:uid="{00000000-0005-0000-0000-00002C080000}"/>
    <cellStyle name="style1532698947860" xfId="1734" xr:uid="{00000000-0005-0000-0000-00002D080000}"/>
    <cellStyle name="style1532698947953" xfId="1735" xr:uid="{00000000-0005-0000-0000-00002E080000}"/>
    <cellStyle name="style1532698948047" xfId="1736" xr:uid="{00000000-0005-0000-0000-00002F080000}"/>
    <cellStyle name="style1532698948141" xfId="1737" xr:uid="{00000000-0005-0000-0000-000030080000}"/>
    <cellStyle name="style1532698948219" xfId="1738" xr:uid="{00000000-0005-0000-0000-000031080000}"/>
    <cellStyle name="style1532698948328" xfId="1739" xr:uid="{00000000-0005-0000-0000-000032080000}"/>
    <cellStyle name="style1532698948406" xfId="1740" xr:uid="{00000000-0005-0000-0000-000033080000}"/>
    <cellStyle name="style1532698948499" xfId="1741" xr:uid="{00000000-0005-0000-0000-000034080000}"/>
    <cellStyle name="style1532698948593" xfId="1742" xr:uid="{00000000-0005-0000-0000-000035080000}"/>
    <cellStyle name="style1532698948671" xfId="1743" xr:uid="{00000000-0005-0000-0000-000036080000}"/>
    <cellStyle name="style1532698948765" xfId="1744" xr:uid="{00000000-0005-0000-0000-000037080000}"/>
    <cellStyle name="style1532698948858" xfId="1745" xr:uid="{00000000-0005-0000-0000-000038080000}"/>
    <cellStyle name="style1532698948952" xfId="1746" xr:uid="{00000000-0005-0000-0000-000039080000}"/>
    <cellStyle name="style1532698949030" xfId="1747" xr:uid="{00000000-0005-0000-0000-00003A080000}"/>
    <cellStyle name="style1532698949123" xfId="1748" xr:uid="{00000000-0005-0000-0000-00003B080000}"/>
    <cellStyle name="style1532698949217" xfId="1749" xr:uid="{00000000-0005-0000-0000-00003C080000}"/>
    <cellStyle name="style1532698949295" xfId="1750" xr:uid="{00000000-0005-0000-0000-00003D080000}"/>
    <cellStyle name="style1532698949420" xfId="1751" xr:uid="{00000000-0005-0000-0000-00003E080000}"/>
    <cellStyle name="style1532698949529" xfId="1752" xr:uid="{00000000-0005-0000-0000-00003F080000}"/>
    <cellStyle name="style1532698949638" xfId="1753" xr:uid="{00000000-0005-0000-0000-000040080000}"/>
    <cellStyle name="style1532698949747" xfId="1754" xr:uid="{00000000-0005-0000-0000-000041080000}"/>
    <cellStyle name="style1532698949841" xfId="1755" xr:uid="{00000000-0005-0000-0000-000042080000}"/>
    <cellStyle name="style1532698949934" xfId="1756" xr:uid="{00000000-0005-0000-0000-000043080000}"/>
    <cellStyle name="style1532698950028" xfId="1757" xr:uid="{00000000-0005-0000-0000-000044080000}"/>
    <cellStyle name="style1532698950106" xfId="1758" xr:uid="{00000000-0005-0000-0000-000045080000}"/>
    <cellStyle name="style1532698950200" xfId="1759" xr:uid="{00000000-0005-0000-0000-000046080000}"/>
    <cellStyle name="style1532698950278" xfId="1760" xr:uid="{00000000-0005-0000-0000-000047080000}"/>
    <cellStyle name="style1532698950356" xfId="1761" xr:uid="{00000000-0005-0000-0000-000048080000}"/>
    <cellStyle name="style1532698954521" xfId="1762" xr:uid="{00000000-0005-0000-0000-000049080000}"/>
    <cellStyle name="style1532698954614" xfId="1763" xr:uid="{00000000-0005-0000-0000-00004A080000}"/>
    <cellStyle name="style1532698954708" xfId="1764" xr:uid="{00000000-0005-0000-0000-00004B080000}"/>
    <cellStyle name="style1532698954786" xfId="1765" xr:uid="{00000000-0005-0000-0000-00004C080000}"/>
    <cellStyle name="style1532698954880" xfId="1766" xr:uid="{00000000-0005-0000-0000-00004D080000}"/>
    <cellStyle name="style1532698954973" xfId="1767" xr:uid="{00000000-0005-0000-0000-00004E080000}"/>
    <cellStyle name="style1532698955051" xfId="1768" xr:uid="{00000000-0005-0000-0000-00004F080000}"/>
    <cellStyle name="style1532698955129" xfId="1769" xr:uid="{00000000-0005-0000-0000-000050080000}"/>
    <cellStyle name="style1532698955223" xfId="1770" xr:uid="{00000000-0005-0000-0000-000051080000}"/>
    <cellStyle name="style1532698955285" xfId="1771" xr:uid="{00000000-0005-0000-0000-000052080000}"/>
    <cellStyle name="style1532698955379" xfId="1772" xr:uid="{00000000-0005-0000-0000-000053080000}"/>
    <cellStyle name="style1532698955457" xfId="1773" xr:uid="{00000000-0005-0000-0000-000054080000}"/>
    <cellStyle name="style1532698955550" xfId="1774" xr:uid="{00000000-0005-0000-0000-000055080000}"/>
    <cellStyle name="style1532698955628" xfId="1775" xr:uid="{00000000-0005-0000-0000-000056080000}"/>
    <cellStyle name="style1532698955722" xfId="1776" xr:uid="{00000000-0005-0000-0000-000057080000}"/>
    <cellStyle name="style1532698955831" xfId="1777" xr:uid="{00000000-0005-0000-0000-000058080000}"/>
    <cellStyle name="style1532698955956" xfId="1778" xr:uid="{00000000-0005-0000-0000-000059080000}"/>
    <cellStyle name="style1532698956065" xfId="1779" xr:uid="{00000000-0005-0000-0000-00005A080000}"/>
    <cellStyle name="style1532698956159" xfId="1780" xr:uid="{00000000-0005-0000-0000-00005B080000}"/>
    <cellStyle name="style1532698956268" xfId="1781" xr:uid="{00000000-0005-0000-0000-00005C080000}"/>
    <cellStyle name="style1532698956362" xfId="1782" xr:uid="{00000000-0005-0000-0000-00005D080000}"/>
    <cellStyle name="style1532698956471" xfId="1783" xr:uid="{00000000-0005-0000-0000-00005E080000}"/>
    <cellStyle name="style1532698956564" xfId="1784" xr:uid="{00000000-0005-0000-0000-00005F080000}"/>
    <cellStyle name="style1532698956658" xfId="1785" xr:uid="{00000000-0005-0000-0000-000060080000}"/>
    <cellStyle name="style1532698956767" xfId="1786" xr:uid="{00000000-0005-0000-0000-000061080000}"/>
    <cellStyle name="style1532698956876" xfId="1787" xr:uid="{00000000-0005-0000-0000-000062080000}"/>
    <cellStyle name="style1532698956986" xfId="1788" xr:uid="{00000000-0005-0000-0000-000063080000}"/>
    <cellStyle name="style1532698957079" xfId="1789" xr:uid="{00000000-0005-0000-0000-000064080000}"/>
    <cellStyle name="style1532698957173" xfId="1790" xr:uid="{00000000-0005-0000-0000-000065080000}"/>
    <cellStyle name="style1532698957282" xfId="1791" xr:uid="{00000000-0005-0000-0000-000066080000}"/>
    <cellStyle name="style1532698957375" xfId="1792" xr:uid="{00000000-0005-0000-0000-000067080000}"/>
    <cellStyle name="style1532698957485" xfId="1793" xr:uid="{00000000-0005-0000-0000-000068080000}"/>
    <cellStyle name="style1532698957594" xfId="1794" xr:uid="{00000000-0005-0000-0000-000069080000}"/>
    <cellStyle name="style1532698957687" xfId="1795" xr:uid="{00000000-0005-0000-0000-00006A080000}"/>
    <cellStyle name="style1532698957781" xfId="1796" xr:uid="{00000000-0005-0000-0000-00006B080000}"/>
    <cellStyle name="style1532698957875" xfId="1797" xr:uid="{00000000-0005-0000-0000-00006C080000}"/>
    <cellStyle name="style1532698957968" xfId="1798" xr:uid="{00000000-0005-0000-0000-00006D080000}"/>
    <cellStyle name="style1532698958062" xfId="1799" xr:uid="{00000000-0005-0000-0000-00006E080000}"/>
    <cellStyle name="style1532698958140" xfId="1800" xr:uid="{00000000-0005-0000-0000-00006F080000}"/>
    <cellStyle name="style1532698958265" xfId="1801" xr:uid="{00000000-0005-0000-0000-000070080000}"/>
    <cellStyle name="style1532698958343" xfId="1802" xr:uid="{00000000-0005-0000-0000-000071080000}"/>
    <cellStyle name="style1532698958436" xfId="1803" xr:uid="{00000000-0005-0000-0000-000072080000}"/>
    <cellStyle name="style1532698958530" xfId="1804" xr:uid="{00000000-0005-0000-0000-000073080000}"/>
    <cellStyle name="style1532698958608" xfId="1805" xr:uid="{00000000-0005-0000-0000-000074080000}"/>
    <cellStyle name="style1532698958701" xfId="1806" xr:uid="{00000000-0005-0000-0000-000075080000}"/>
    <cellStyle name="style1532698958795" xfId="1807" xr:uid="{00000000-0005-0000-0000-000076080000}"/>
    <cellStyle name="style1532698958873" xfId="1808" xr:uid="{00000000-0005-0000-0000-000077080000}"/>
    <cellStyle name="style1532698958935" xfId="1809" xr:uid="{00000000-0005-0000-0000-000078080000}"/>
    <cellStyle name="style1532698963116" xfId="1810" xr:uid="{00000000-0005-0000-0000-000079080000}"/>
    <cellStyle name="style1532698963210" xfId="1811" xr:uid="{00000000-0005-0000-0000-00007A080000}"/>
    <cellStyle name="style1532698963288" xfId="1812" xr:uid="{00000000-0005-0000-0000-00007B080000}"/>
    <cellStyle name="style1532698963381" xfId="1813" xr:uid="{00000000-0005-0000-0000-00007C080000}"/>
    <cellStyle name="style1532698963475" xfId="1814" xr:uid="{00000000-0005-0000-0000-00007D080000}"/>
    <cellStyle name="style1532698963569" xfId="1815" xr:uid="{00000000-0005-0000-0000-00007E080000}"/>
    <cellStyle name="style1532698963647" xfId="1816" xr:uid="{00000000-0005-0000-0000-00007F080000}"/>
    <cellStyle name="style1532698963725" xfId="1817" xr:uid="{00000000-0005-0000-0000-000080080000}"/>
    <cellStyle name="style1532698963803" xfId="1818" xr:uid="{00000000-0005-0000-0000-000081080000}"/>
    <cellStyle name="style1532698963881" xfId="1819" xr:uid="{00000000-0005-0000-0000-000082080000}"/>
    <cellStyle name="style1532698963974" xfId="1820" xr:uid="{00000000-0005-0000-0000-000083080000}"/>
    <cellStyle name="style1532698964052" xfId="1821" xr:uid="{00000000-0005-0000-0000-000084080000}"/>
    <cellStyle name="style1532698964130" xfId="1822" xr:uid="{00000000-0005-0000-0000-000085080000}"/>
    <cellStyle name="style1532698964224" xfId="1823" xr:uid="{00000000-0005-0000-0000-000086080000}"/>
    <cellStyle name="style1532698964317" xfId="1824" xr:uid="{00000000-0005-0000-0000-000087080000}"/>
    <cellStyle name="style1532698964411" xfId="1825" xr:uid="{00000000-0005-0000-0000-000088080000}"/>
    <cellStyle name="style1532698964489" xfId="1826" xr:uid="{00000000-0005-0000-0000-000089080000}"/>
    <cellStyle name="style1532698964598" xfId="1827" xr:uid="{00000000-0005-0000-0000-00008A080000}"/>
    <cellStyle name="style1532698964692" xfId="1828" xr:uid="{00000000-0005-0000-0000-00008B080000}"/>
    <cellStyle name="style1532698964785" xfId="1829" xr:uid="{00000000-0005-0000-0000-00008C080000}"/>
    <cellStyle name="style1532698964863" xfId="1830" xr:uid="{00000000-0005-0000-0000-00008D080000}"/>
    <cellStyle name="style1532698964957" xfId="1831" xr:uid="{00000000-0005-0000-0000-00008E080000}"/>
    <cellStyle name="style1532698965050" xfId="1832" xr:uid="{00000000-0005-0000-0000-00008F080000}"/>
    <cellStyle name="style1532698965128" xfId="1833" xr:uid="{00000000-0005-0000-0000-000090080000}"/>
    <cellStyle name="style1532698965222" xfId="1834" xr:uid="{00000000-0005-0000-0000-000091080000}"/>
    <cellStyle name="style1532698965316" xfId="1835" xr:uid="{00000000-0005-0000-0000-000092080000}"/>
    <cellStyle name="style1532698965409" xfId="1836" xr:uid="{00000000-0005-0000-0000-000093080000}"/>
    <cellStyle name="style1532698965487" xfId="1837" xr:uid="{00000000-0005-0000-0000-000094080000}"/>
    <cellStyle name="style1532698965581" xfId="1838" xr:uid="{00000000-0005-0000-0000-000095080000}"/>
    <cellStyle name="style1532698965674" xfId="1839" xr:uid="{00000000-0005-0000-0000-000096080000}"/>
    <cellStyle name="style1532698965752" xfId="1840" xr:uid="{00000000-0005-0000-0000-000097080000}"/>
    <cellStyle name="style1532698965862" xfId="1841" xr:uid="{00000000-0005-0000-0000-000098080000}"/>
    <cellStyle name="style1532698965940" xfId="1842" xr:uid="{00000000-0005-0000-0000-000099080000}"/>
    <cellStyle name="style1532698966033" xfId="1843" xr:uid="{00000000-0005-0000-0000-00009A080000}"/>
    <cellStyle name="style1532698966111" xfId="1844" xr:uid="{00000000-0005-0000-0000-00009B080000}"/>
    <cellStyle name="style1532698966205" xfId="1845" xr:uid="{00000000-0005-0000-0000-00009C080000}"/>
    <cellStyle name="style1532698966298" xfId="1846" xr:uid="{00000000-0005-0000-0000-00009D080000}"/>
    <cellStyle name="style1532698966392" xfId="1847" xr:uid="{00000000-0005-0000-0000-00009E080000}"/>
    <cellStyle name="style1532698966486" xfId="1848" xr:uid="{00000000-0005-0000-0000-00009F080000}"/>
    <cellStyle name="style1532698966579" xfId="1849" xr:uid="{00000000-0005-0000-0000-0000A0080000}"/>
    <cellStyle name="style1532698966673" xfId="1850" xr:uid="{00000000-0005-0000-0000-0000A1080000}"/>
    <cellStyle name="style1532698966751" xfId="1851" xr:uid="{00000000-0005-0000-0000-0000A2080000}"/>
    <cellStyle name="style1532698966844" xfId="1852" xr:uid="{00000000-0005-0000-0000-0000A3080000}"/>
    <cellStyle name="style1532698966922" xfId="1853" xr:uid="{00000000-0005-0000-0000-0000A4080000}"/>
    <cellStyle name="style1532698967016" xfId="1854" xr:uid="{00000000-0005-0000-0000-0000A5080000}"/>
    <cellStyle name="style1532698967110" xfId="1855" xr:uid="{00000000-0005-0000-0000-0000A6080000}"/>
    <cellStyle name="style1532698967188" xfId="1856" xr:uid="{00000000-0005-0000-0000-0000A7080000}"/>
    <cellStyle name="style1532698967281" xfId="1857" xr:uid="{00000000-0005-0000-0000-0000A8080000}"/>
    <cellStyle name="style1532698967375" xfId="1858" xr:uid="{00000000-0005-0000-0000-0000A9080000}"/>
    <cellStyle name="style1532698967437" xfId="1859" xr:uid="{00000000-0005-0000-0000-0000AA080000}"/>
    <cellStyle name="style1532698967515" xfId="1860" xr:uid="{00000000-0005-0000-0000-0000AB080000}"/>
    <cellStyle name="style1532699512094" xfId="1861" xr:uid="{00000000-0005-0000-0000-0000AC080000}"/>
    <cellStyle name="style1532699512188" xfId="1862" xr:uid="{00000000-0005-0000-0000-0000AD080000}"/>
    <cellStyle name="style1532699512266" xfId="1863" xr:uid="{00000000-0005-0000-0000-0000AE080000}"/>
    <cellStyle name="style1532699512359" xfId="1864" xr:uid="{00000000-0005-0000-0000-0000AF080000}"/>
    <cellStyle name="style1532699512469" xfId="1865" xr:uid="{00000000-0005-0000-0000-0000B0080000}"/>
    <cellStyle name="style1532699512547" xfId="1866" xr:uid="{00000000-0005-0000-0000-0000B1080000}"/>
    <cellStyle name="style1532699512625" xfId="1867" xr:uid="{00000000-0005-0000-0000-0000B2080000}"/>
    <cellStyle name="style1532699512703" xfId="1868" xr:uid="{00000000-0005-0000-0000-0000B3080000}"/>
    <cellStyle name="style1532699512765" xfId="1869" xr:uid="{00000000-0005-0000-0000-0000B4080000}"/>
    <cellStyle name="style1532699512859" xfId="1870" xr:uid="{00000000-0005-0000-0000-0000B5080000}"/>
    <cellStyle name="style1532699512937" xfId="1871" xr:uid="{00000000-0005-0000-0000-0000B6080000}"/>
    <cellStyle name="style1532699513030" xfId="1872" xr:uid="{00000000-0005-0000-0000-0000B7080000}"/>
    <cellStyle name="style1532699513108" xfId="1873" xr:uid="{00000000-0005-0000-0000-0000B8080000}"/>
    <cellStyle name="style1532699513202" xfId="1874" xr:uid="{00000000-0005-0000-0000-0000B9080000}"/>
    <cellStyle name="style1532699513280" xfId="1875" xr:uid="{00000000-0005-0000-0000-0000BA080000}"/>
    <cellStyle name="style1532699513373" xfId="1876" xr:uid="{00000000-0005-0000-0000-0000BB080000}"/>
    <cellStyle name="style1532699513451" xfId="1877" xr:uid="{00000000-0005-0000-0000-0000BC080000}"/>
    <cellStyle name="style1532699513545" xfId="1878" xr:uid="{00000000-0005-0000-0000-0000BD080000}"/>
    <cellStyle name="style1532699513623" xfId="1879" xr:uid="{00000000-0005-0000-0000-0000BE080000}"/>
    <cellStyle name="style1532699513701" xfId="1880" xr:uid="{00000000-0005-0000-0000-0000BF080000}"/>
    <cellStyle name="style1532699513795" xfId="1881" xr:uid="{00000000-0005-0000-0000-0000C0080000}"/>
    <cellStyle name="style1532699513888" xfId="1882" xr:uid="{00000000-0005-0000-0000-0000C1080000}"/>
    <cellStyle name="style1532699513966" xfId="1883" xr:uid="{00000000-0005-0000-0000-0000C2080000}"/>
    <cellStyle name="style1532699514060" xfId="1884" xr:uid="{00000000-0005-0000-0000-0000C3080000}"/>
    <cellStyle name="style1532699514153" xfId="1885" xr:uid="{00000000-0005-0000-0000-0000C4080000}"/>
    <cellStyle name="style1532699514231" xfId="1886" xr:uid="{00000000-0005-0000-0000-0000C5080000}"/>
    <cellStyle name="style1532699514325" xfId="1887" xr:uid="{00000000-0005-0000-0000-0000C6080000}"/>
    <cellStyle name="style1532699514403" xfId="1888" xr:uid="{00000000-0005-0000-0000-0000C7080000}"/>
    <cellStyle name="style1532699514481" xfId="1889" xr:uid="{00000000-0005-0000-0000-0000C8080000}"/>
    <cellStyle name="style1532699514575" xfId="1890" xr:uid="{00000000-0005-0000-0000-0000C9080000}"/>
    <cellStyle name="style1532699514653" xfId="1891" xr:uid="{00000000-0005-0000-0000-0000CA080000}"/>
    <cellStyle name="style1532699514746" xfId="1892" xr:uid="{00000000-0005-0000-0000-0000CB080000}"/>
    <cellStyle name="style1532699514824" xfId="1893" xr:uid="{00000000-0005-0000-0000-0000CC080000}"/>
    <cellStyle name="style1532699514918" xfId="1894" xr:uid="{00000000-0005-0000-0000-0000CD080000}"/>
    <cellStyle name="style1532699515011" xfId="1895" xr:uid="{00000000-0005-0000-0000-0000CE080000}"/>
    <cellStyle name="style1532699515089" xfId="1896" xr:uid="{00000000-0005-0000-0000-0000CF080000}"/>
    <cellStyle name="style1532699515183" xfId="1897" xr:uid="{00000000-0005-0000-0000-0000D0080000}"/>
    <cellStyle name="style1532699515277" xfId="1898" xr:uid="{00000000-0005-0000-0000-0000D1080000}"/>
    <cellStyle name="style1532699515370" xfId="1899" xr:uid="{00000000-0005-0000-0000-0000D2080000}"/>
    <cellStyle name="style1532699515464" xfId="1900" xr:uid="{00000000-0005-0000-0000-0000D3080000}"/>
    <cellStyle name="style1532699515526" xfId="1901" xr:uid="{00000000-0005-0000-0000-0000D4080000}"/>
    <cellStyle name="style1532699515604" xfId="1902" xr:uid="{00000000-0005-0000-0000-0000D5080000}"/>
    <cellStyle name="style1532699519972" xfId="1903" xr:uid="{00000000-0005-0000-0000-0000D6080000}"/>
    <cellStyle name="style1532699520066" xfId="1904" xr:uid="{00000000-0005-0000-0000-0000D7080000}"/>
    <cellStyle name="style1532699520144" xfId="1905" xr:uid="{00000000-0005-0000-0000-0000D8080000}"/>
    <cellStyle name="style1532699520237" xfId="1906" xr:uid="{00000000-0005-0000-0000-0000D9080000}"/>
    <cellStyle name="style1532699520331" xfId="1907" xr:uid="{00000000-0005-0000-0000-0000DA080000}"/>
    <cellStyle name="style1532699520409" xfId="1908" xr:uid="{00000000-0005-0000-0000-0000DB080000}"/>
    <cellStyle name="style1532699520487" xfId="1909" xr:uid="{00000000-0005-0000-0000-0000DC080000}"/>
    <cellStyle name="style1532699520565" xfId="1910" xr:uid="{00000000-0005-0000-0000-0000DD080000}"/>
    <cellStyle name="style1532699520627" xfId="1911" xr:uid="{00000000-0005-0000-0000-0000DE080000}"/>
    <cellStyle name="style1532699520721" xfId="1912" xr:uid="{00000000-0005-0000-0000-0000DF080000}"/>
    <cellStyle name="style1532699520799" xfId="1913" xr:uid="{00000000-0005-0000-0000-0000E0080000}"/>
    <cellStyle name="style1532699520893" xfId="1914" xr:uid="{00000000-0005-0000-0000-0000E1080000}"/>
    <cellStyle name="style1532699520986" xfId="1915" xr:uid="{00000000-0005-0000-0000-0000E2080000}"/>
    <cellStyle name="style1532699521080" xfId="1916" xr:uid="{00000000-0005-0000-0000-0000E3080000}"/>
    <cellStyle name="style1532699521173" xfId="1917" xr:uid="{00000000-0005-0000-0000-0000E4080000}"/>
    <cellStyle name="style1532699521267" xfId="1918" xr:uid="{00000000-0005-0000-0000-0000E5080000}"/>
    <cellStyle name="style1532699521345" xfId="1919" xr:uid="{00000000-0005-0000-0000-0000E6080000}"/>
    <cellStyle name="style1532699521439" xfId="1920" xr:uid="{00000000-0005-0000-0000-0000E7080000}"/>
    <cellStyle name="style1532699521517" xfId="1921" xr:uid="{00000000-0005-0000-0000-0000E8080000}"/>
    <cellStyle name="style1532699521610" xfId="1922" xr:uid="{00000000-0005-0000-0000-0000E9080000}"/>
    <cellStyle name="style1532699521688" xfId="1923" xr:uid="{00000000-0005-0000-0000-0000EA080000}"/>
    <cellStyle name="style1532699521782" xfId="1924" xr:uid="{00000000-0005-0000-0000-0000EB080000}"/>
    <cellStyle name="style1532699521875" xfId="1925" xr:uid="{00000000-0005-0000-0000-0000EC080000}"/>
    <cellStyle name="style1532699521953" xfId="1926" xr:uid="{00000000-0005-0000-0000-0000ED080000}"/>
    <cellStyle name="style1532699522047" xfId="1927" xr:uid="{00000000-0005-0000-0000-0000EE080000}"/>
    <cellStyle name="style1532699522125" xfId="1928" xr:uid="{00000000-0005-0000-0000-0000EF080000}"/>
    <cellStyle name="style1532699522219" xfId="1929" xr:uid="{00000000-0005-0000-0000-0000F0080000}"/>
    <cellStyle name="style1532699522297" xfId="1930" xr:uid="{00000000-0005-0000-0000-0000F1080000}"/>
    <cellStyle name="style1532699522390" xfId="1931" xr:uid="{00000000-0005-0000-0000-0000F2080000}"/>
    <cellStyle name="style1532699522468" xfId="1932" xr:uid="{00000000-0005-0000-0000-0000F3080000}"/>
    <cellStyle name="style1532699522562" xfId="1933" xr:uid="{00000000-0005-0000-0000-0000F4080000}"/>
    <cellStyle name="style1532699522640" xfId="1934" xr:uid="{00000000-0005-0000-0000-0000F5080000}"/>
    <cellStyle name="style1532699522733" xfId="1935" xr:uid="{00000000-0005-0000-0000-0000F6080000}"/>
    <cellStyle name="style1532699522827" xfId="1936" xr:uid="{00000000-0005-0000-0000-0000F7080000}"/>
    <cellStyle name="style1532699522921" xfId="1937" xr:uid="{00000000-0005-0000-0000-0000F8080000}"/>
    <cellStyle name="style1532699522999" xfId="1938" xr:uid="{00000000-0005-0000-0000-0000F9080000}"/>
    <cellStyle name="style1532699523108" xfId="1939" xr:uid="{00000000-0005-0000-0000-0000FA080000}"/>
    <cellStyle name="style1532699523186" xfId="1940" xr:uid="{00000000-0005-0000-0000-0000FB080000}"/>
    <cellStyle name="style1532699523279" xfId="1941" xr:uid="{00000000-0005-0000-0000-0000FC080000}"/>
    <cellStyle name="style1532699523357" xfId="1942" xr:uid="{00000000-0005-0000-0000-0000FD080000}"/>
    <cellStyle name="style1532699523435" xfId="1943" xr:uid="{00000000-0005-0000-0000-0000FE080000}"/>
    <cellStyle name="style1532699523513" xfId="1944" xr:uid="{00000000-0005-0000-0000-0000FF080000}"/>
    <cellStyle name="style1532699527772" xfId="1945" xr:uid="{00000000-0005-0000-0000-000000090000}"/>
    <cellStyle name="style1532699527866" xfId="1946" xr:uid="{00000000-0005-0000-0000-000001090000}"/>
    <cellStyle name="style1532699527959" xfId="1947" xr:uid="{00000000-0005-0000-0000-000002090000}"/>
    <cellStyle name="style1532699528037" xfId="1948" xr:uid="{00000000-0005-0000-0000-000003090000}"/>
    <cellStyle name="style1532699528131" xfId="1949" xr:uid="{00000000-0005-0000-0000-000004090000}"/>
    <cellStyle name="style1532699528209" xfId="1950" xr:uid="{00000000-0005-0000-0000-000005090000}"/>
    <cellStyle name="style1532699528287" xfId="1951" xr:uid="{00000000-0005-0000-0000-000006090000}"/>
    <cellStyle name="style1532699528365" xfId="1952" xr:uid="{00000000-0005-0000-0000-000007090000}"/>
    <cellStyle name="style1532699528443" xfId="1953" xr:uid="{00000000-0005-0000-0000-000008090000}"/>
    <cellStyle name="style1532699528521" xfId="1954" xr:uid="{00000000-0005-0000-0000-000009090000}"/>
    <cellStyle name="style1532699528599" xfId="1955" xr:uid="{00000000-0005-0000-0000-00000A090000}"/>
    <cellStyle name="style1532699528677" xfId="1956" xr:uid="{00000000-0005-0000-0000-00000B090000}"/>
    <cellStyle name="style1532699528771" xfId="1957" xr:uid="{00000000-0005-0000-0000-00000C090000}"/>
    <cellStyle name="style1532699528849" xfId="1958" xr:uid="{00000000-0005-0000-0000-00000D090000}"/>
    <cellStyle name="style1532699528942" xfId="1959" xr:uid="{00000000-0005-0000-0000-00000E090000}"/>
    <cellStyle name="style1532699529020" xfId="1960" xr:uid="{00000000-0005-0000-0000-00000F090000}"/>
    <cellStyle name="style1532699529129" xfId="1961" xr:uid="{00000000-0005-0000-0000-000010090000}"/>
    <cellStyle name="style1532699529223" xfId="1962" xr:uid="{00000000-0005-0000-0000-000011090000}"/>
    <cellStyle name="style1532699529301" xfId="1963" xr:uid="{00000000-0005-0000-0000-000012090000}"/>
    <cellStyle name="style1532699529395" xfId="1964" xr:uid="{00000000-0005-0000-0000-000013090000}"/>
    <cellStyle name="style1532699529473" xfId="1965" xr:uid="{00000000-0005-0000-0000-000014090000}"/>
    <cellStyle name="style1532699529566" xfId="1966" xr:uid="{00000000-0005-0000-0000-000015090000}"/>
    <cellStyle name="style1532699529644" xfId="1967" xr:uid="{00000000-0005-0000-0000-000016090000}"/>
    <cellStyle name="style1532699529738" xfId="1968" xr:uid="{00000000-0005-0000-0000-000017090000}"/>
    <cellStyle name="style1532699529816" xfId="1969" xr:uid="{00000000-0005-0000-0000-000018090000}"/>
    <cellStyle name="style1532699529909" xfId="1970" xr:uid="{00000000-0005-0000-0000-000019090000}"/>
    <cellStyle name="style1532699530003" xfId="1971" xr:uid="{00000000-0005-0000-0000-00001A090000}"/>
    <cellStyle name="style1532699530081" xfId="1972" xr:uid="{00000000-0005-0000-0000-00001B090000}"/>
    <cellStyle name="style1532699530175" xfId="1973" xr:uid="{00000000-0005-0000-0000-00001C090000}"/>
    <cellStyle name="style1532699530253" xfId="1974" xr:uid="{00000000-0005-0000-0000-00001D090000}"/>
    <cellStyle name="style1532699530346" xfId="1975" xr:uid="{00000000-0005-0000-0000-00001E090000}"/>
    <cellStyle name="style1532699530455" xfId="1976" xr:uid="{00000000-0005-0000-0000-00001F090000}"/>
    <cellStyle name="style1532699530533" xfId="1977" xr:uid="{00000000-0005-0000-0000-000020090000}"/>
    <cellStyle name="style1532699530627" xfId="1978" xr:uid="{00000000-0005-0000-0000-000021090000}"/>
    <cellStyle name="style1532699530705" xfId="1979" xr:uid="{00000000-0005-0000-0000-000022090000}"/>
    <cellStyle name="style1532699530799" xfId="1980" xr:uid="{00000000-0005-0000-0000-000023090000}"/>
    <cellStyle name="style1532699530877" xfId="1981" xr:uid="{00000000-0005-0000-0000-000024090000}"/>
    <cellStyle name="style1532699530986" xfId="1982" xr:uid="{00000000-0005-0000-0000-000025090000}"/>
    <cellStyle name="style1532699531079" xfId="1983" xr:uid="{00000000-0005-0000-0000-000026090000}"/>
    <cellStyle name="style1532699531157" xfId="1984" xr:uid="{00000000-0005-0000-0000-000027090000}"/>
    <cellStyle name="style1532699531235" xfId="1985" xr:uid="{00000000-0005-0000-0000-000028090000}"/>
    <cellStyle name="style1532699531360" xfId="1986" xr:uid="{00000000-0005-0000-0000-000029090000}"/>
    <cellStyle name="style1532699531454" xfId="1987" xr:uid="{00000000-0005-0000-0000-00002A090000}"/>
    <cellStyle name="style1532699531547" xfId="1988" xr:uid="{00000000-0005-0000-0000-00002B090000}"/>
    <cellStyle name="style1532699531657" xfId="1989" xr:uid="{00000000-0005-0000-0000-00002C090000}"/>
    <cellStyle name="style1532699531750" xfId="1990" xr:uid="{00000000-0005-0000-0000-00002D090000}"/>
    <cellStyle name="style1532699531828" xfId="1991" xr:uid="{00000000-0005-0000-0000-00002E090000}"/>
    <cellStyle name="style1532699531922" xfId="1992" xr:uid="{00000000-0005-0000-0000-00002F090000}"/>
    <cellStyle name="style1532699531984" xfId="1993" xr:uid="{00000000-0005-0000-0000-000030090000}"/>
    <cellStyle name="style1532699532062" xfId="1994" xr:uid="{00000000-0005-0000-0000-000031090000}"/>
    <cellStyle name="style1532699536649" xfId="1995" xr:uid="{00000000-0005-0000-0000-000032090000}"/>
    <cellStyle name="style1532699536742" xfId="1996" xr:uid="{00000000-0005-0000-0000-000033090000}"/>
    <cellStyle name="style1532699536820" xfId="1997" xr:uid="{00000000-0005-0000-0000-000034090000}"/>
    <cellStyle name="style1532699536914" xfId="1998" xr:uid="{00000000-0005-0000-0000-000035090000}"/>
    <cellStyle name="style1532699536992" xfId="1999" xr:uid="{00000000-0005-0000-0000-000036090000}"/>
    <cellStyle name="style1532699537085" xfId="2000" xr:uid="{00000000-0005-0000-0000-000037090000}"/>
    <cellStyle name="style1532699537163" xfId="2001" xr:uid="{00000000-0005-0000-0000-000038090000}"/>
    <cellStyle name="style1532699537226" xfId="2002" xr:uid="{00000000-0005-0000-0000-000039090000}"/>
    <cellStyle name="style1532699537304" xfId="2003" xr:uid="{00000000-0005-0000-0000-00003A090000}"/>
    <cellStyle name="style1532699537382" xfId="2004" xr:uid="{00000000-0005-0000-0000-00003B090000}"/>
    <cellStyle name="style1532699537475" xfId="2005" xr:uid="{00000000-0005-0000-0000-00003C090000}"/>
    <cellStyle name="style1532699537538" xfId="2006" xr:uid="{00000000-0005-0000-0000-00003D090000}"/>
    <cellStyle name="style1532699537631" xfId="2007" xr:uid="{00000000-0005-0000-0000-00003E090000}"/>
    <cellStyle name="style1532699537725" xfId="2008" xr:uid="{00000000-0005-0000-0000-00003F090000}"/>
    <cellStyle name="style1532699537819" xfId="2009" xr:uid="{00000000-0005-0000-0000-000040090000}"/>
    <cellStyle name="style1532699537912" xfId="2010" xr:uid="{00000000-0005-0000-0000-000041090000}"/>
    <cellStyle name="style1532699537990" xfId="2011" xr:uid="{00000000-0005-0000-0000-000042090000}"/>
    <cellStyle name="style1532699538084" xfId="2012" xr:uid="{00000000-0005-0000-0000-000043090000}"/>
    <cellStyle name="style1532699538162" xfId="2013" xr:uid="{00000000-0005-0000-0000-000044090000}"/>
    <cellStyle name="style1532699538240" xfId="2014" xr:uid="{00000000-0005-0000-0000-000045090000}"/>
    <cellStyle name="style1532699538333" xfId="2015" xr:uid="{00000000-0005-0000-0000-000046090000}"/>
    <cellStyle name="style1532699538411" xfId="2016" xr:uid="{00000000-0005-0000-0000-000047090000}"/>
    <cellStyle name="style1532699538505" xfId="2017" xr:uid="{00000000-0005-0000-0000-000048090000}"/>
    <cellStyle name="style1532699538583" xfId="2018" xr:uid="{00000000-0005-0000-0000-000049090000}"/>
    <cellStyle name="style1532699538677" xfId="2019" xr:uid="{00000000-0005-0000-0000-00004A090000}"/>
    <cellStyle name="style1532699538770" xfId="2020" xr:uid="{00000000-0005-0000-0000-00004B090000}"/>
    <cellStyle name="style1532699538864" xfId="2021" xr:uid="{00000000-0005-0000-0000-00004C090000}"/>
    <cellStyle name="style1532699538942" xfId="2022" xr:uid="{00000000-0005-0000-0000-00004D090000}"/>
    <cellStyle name="style1532699539035" xfId="2023" xr:uid="{00000000-0005-0000-0000-00004E090000}"/>
    <cellStyle name="style1532699539113" xfId="2024" xr:uid="{00000000-0005-0000-0000-00004F090000}"/>
    <cellStyle name="style1532699539191" xfId="2025" xr:uid="{00000000-0005-0000-0000-000050090000}"/>
    <cellStyle name="style1532699539301" xfId="2026" xr:uid="{00000000-0005-0000-0000-000051090000}"/>
    <cellStyle name="style1532699539394" xfId="2027" xr:uid="{00000000-0005-0000-0000-000052090000}"/>
    <cellStyle name="style1532699539488" xfId="2028" xr:uid="{00000000-0005-0000-0000-000053090000}"/>
    <cellStyle name="style1532699539581" xfId="2029" xr:uid="{00000000-0005-0000-0000-000054090000}"/>
    <cellStyle name="style1532699539675" xfId="2030" xr:uid="{00000000-0005-0000-0000-000055090000}"/>
    <cellStyle name="style1532699539753" xfId="2031" xr:uid="{00000000-0005-0000-0000-000056090000}"/>
    <cellStyle name="style1532699539847" xfId="2032" xr:uid="{00000000-0005-0000-0000-000057090000}"/>
    <cellStyle name="style1532699539925" xfId="2033" xr:uid="{00000000-0005-0000-0000-000058090000}"/>
    <cellStyle name="style1532699540018" xfId="2034" xr:uid="{00000000-0005-0000-0000-000059090000}"/>
    <cellStyle name="style1532699540096" xfId="2035" xr:uid="{00000000-0005-0000-0000-00005A090000}"/>
    <cellStyle name="style1532699540159" xfId="2036" xr:uid="{00000000-0005-0000-0000-00005B090000}"/>
    <cellStyle name="style1532699540315" xfId="2037" xr:uid="{00000000-0005-0000-0000-00005C090000}"/>
    <cellStyle name="style1532699540393" xfId="2038" xr:uid="{00000000-0005-0000-0000-00005D090000}"/>
    <cellStyle name="style1532699540486" xfId="2039" xr:uid="{00000000-0005-0000-0000-00005E090000}"/>
    <cellStyle name="style1532699540564" xfId="2040" xr:uid="{00000000-0005-0000-0000-00005F090000}"/>
    <cellStyle name="style1532699540658" xfId="2041" xr:uid="{00000000-0005-0000-0000-000060090000}"/>
    <cellStyle name="style1532699540736" xfId="2042" xr:uid="{00000000-0005-0000-0000-000061090000}"/>
    <cellStyle name="style1532699540829" xfId="2043" xr:uid="{00000000-0005-0000-0000-000062090000}"/>
    <cellStyle name="style1532699540892" xfId="2044" xr:uid="{00000000-0005-0000-0000-000063090000}"/>
    <cellStyle name="style1532699540970" xfId="2045" xr:uid="{00000000-0005-0000-0000-000064090000}"/>
    <cellStyle name="style1532699545385" xfId="2046" xr:uid="{00000000-0005-0000-0000-000065090000}"/>
    <cellStyle name="style1532699545478" xfId="2047" xr:uid="{00000000-0005-0000-0000-000066090000}"/>
    <cellStyle name="style1532699545556" xfId="2048" xr:uid="{00000000-0005-0000-0000-000067090000}"/>
    <cellStyle name="style1532699545650" xfId="2049" xr:uid="{00000000-0005-0000-0000-000068090000}"/>
    <cellStyle name="style1532699545728" xfId="2050" xr:uid="{00000000-0005-0000-0000-000069090000}"/>
    <cellStyle name="style1532699545821" xfId="2051" xr:uid="{00000000-0005-0000-0000-00006A090000}"/>
    <cellStyle name="style1532699545899" xfId="2052" xr:uid="{00000000-0005-0000-0000-00006B090000}"/>
    <cellStyle name="style1532699545977" xfId="2053" xr:uid="{00000000-0005-0000-0000-00006C090000}"/>
    <cellStyle name="style1532699546055" xfId="2054" xr:uid="{00000000-0005-0000-0000-00006D090000}"/>
    <cellStyle name="style1532699546118" xfId="2055" xr:uid="{00000000-0005-0000-0000-00006E090000}"/>
    <cellStyle name="style1532699546211" xfId="2056" xr:uid="{00000000-0005-0000-0000-00006F090000}"/>
    <cellStyle name="style1532699546274" xfId="2057" xr:uid="{00000000-0005-0000-0000-000070090000}"/>
    <cellStyle name="style1532699546367" xfId="2058" xr:uid="{00000000-0005-0000-0000-000071090000}"/>
    <cellStyle name="style1532699546445" xfId="2059" xr:uid="{00000000-0005-0000-0000-000072090000}"/>
    <cellStyle name="style1532699546555" xfId="2060" xr:uid="{00000000-0005-0000-0000-000073090000}"/>
    <cellStyle name="style1532699546648" xfId="2061" xr:uid="{00000000-0005-0000-0000-000074090000}"/>
    <cellStyle name="style1532699546726" xfId="2062" xr:uid="{00000000-0005-0000-0000-000075090000}"/>
    <cellStyle name="style1532699546820" xfId="2063" xr:uid="{00000000-0005-0000-0000-000076090000}"/>
    <cellStyle name="style1532699546898" xfId="2064" xr:uid="{00000000-0005-0000-0000-000077090000}"/>
    <cellStyle name="style1532699546991" xfId="2065" xr:uid="{00000000-0005-0000-0000-000078090000}"/>
    <cellStyle name="style1532699547069" xfId="2066" xr:uid="{00000000-0005-0000-0000-000079090000}"/>
    <cellStyle name="style1532699547163" xfId="2067" xr:uid="{00000000-0005-0000-0000-00007A090000}"/>
    <cellStyle name="style1532699547241" xfId="2068" xr:uid="{00000000-0005-0000-0000-00007B090000}"/>
    <cellStyle name="style1532699547335" xfId="2069" xr:uid="{00000000-0005-0000-0000-00007C090000}"/>
    <cellStyle name="style1532699547413" xfId="2070" xr:uid="{00000000-0005-0000-0000-00007D090000}"/>
    <cellStyle name="style1532699547506" xfId="2071" xr:uid="{00000000-0005-0000-0000-00007E090000}"/>
    <cellStyle name="style1532699547600" xfId="2072" xr:uid="{00000000-0005-0000-0000-00007F090000}"/>
    <cellStyle name="style1532699547678" xfId="2073" xr:uid="{00000000-0005-0000-0000-000080090000}"/>
    <cellStyle name="style1532699547771" xfId="2074" xr:uid="{00000000-0005-0000-0000-000081090000}"/>
    <cellStyle name="style1532699547849" xfId="2075" xr:uid="{00000000-0005-0000-0000-000082090000}"/>
    <cellStyle name="style1532699547943" xfId="2076" xr:uid="{00000000-0005-0000-0000-000083090000}"/>
    <cellStyle name="style1532699548037" xfId="2077" xr:uid="{00000000-0005-0000-0000-000084090000}"/>
    <cellStyle name="style1532699548130" xfId="2078" xr:uid="{00000000-0005-0000-0000-000085090000}"/>
    <cellStyle name="style1532699548208" xfId="2079" xr:uid="{00000000-0005-0000-0000-000086090000}"/>
    <cellStyle name="style1532699548302" xfId="2080" xr:uid="{00000000-0005-0000-0000-000087090000}"/>
    <cellStyle name="style1532699548395" xfId="2081" xr:uid="{00000000-0005-0000-0000-000088090000}"/>
    <cellStyle name="style1532699548458" xfId="2082" xr:uid="{00000000-0005-0000-0000-000089090000}"/>
    <cellStyle name="style1532699548551" xfId="2083" xr:uid="{00000000-0005-0000-0000-00008A090000}"/>
    <cellStyle name="style1532699548645" xfId="2084" xr:uid="{00000000-0005-0000-0000-00008B090000}"/>
    <cellStyle name="style1532699548739" xfId="2085" xr:uid="{00000000-0005-0000-0000-00008C090000}"/>
    <cellStyle name="style1532699548817" xfId="2086" xr:uid="{00000000-0005-0000-0000-00008D090000}"/>
    <cellStyle name="style1532699548895" xfId="2087" xr:uid="{00000000-0005-0000-0000-00008E090000}"/>
    <cellStyle name="style1532699549035" xfId="2088" xr:uid="{00000000-0005-0000-0000-00008F090000}"/>
    <cellStyle name="style1532699549129" xfId="2089" xr:uid="{00000000-0005-0000-0000-000090090000}"/>
    <cellStyle name="style1532699549207" xfId="2090" xr:uid="{00000000-0005-0000-0000-000091090000}"/>
    <cellStyle name="style1532699549300" xfId="2091" xr:uid="{00000000-0005-0000-0000-000092090000}"/>
    <cellStyle name="style1532699549378" xfId="2092" xr:uid="{00000000-0005-0000-0000-000093090000}"/>
    <cellStyle name="style1532699549456" xfId="2093" xr:uid="{00000000-0005-0000-0000-000094090000}"/>
    <cellStyle name="style1532699549550" xfId="2094" xr:uid="{00000000-0005-0000-0000-000095090000}"/>
    <cellStyle name="style1532699549628" xfId="2095" xr:uid="{00000000-0005-0000-0000-000096090000}"/>
    <cellStyle name="style1532699549690" xfId="2096" xr:uid="{00000000-0005-0000-0000-000097090000}"/>
    <cellStyle name="style1532699554043" xfId="2097" xr:uid="{00000000-0005-0000-0000-000098090000}"/>
    <cellStyle name="style1532699554136" xfId="2098" xr:uid="{00000000-0005-0000-0000-000099090000}"/>
    <cellStyle name="style1532699554214" xfId="2099" xr:uid="{00000000-0005-0000-0000-00009A090000}"/>
    <cellStyle name="style1532699554308" xfId="2100" xr:uid="{00000000-0005-0000-0000-00009B090000}"/>
    <cellStyle name="style1532699554386" xfId="2101" xr:uid="{00000000-0005-0000-0000-00009C090000}"/>
    <cellStyle name="style1532699554479" xfId="2102" xr:uid="{00000000-0005-0000-0000-00009D090000}"/>
    <cellStyle name="style1532699554557" xfId="2103" xr:uid="{00000000-0005-0000-0000-00009E090000}"/>
    <cellStyle name="style1532699554620" xfId="2104" xr:uid="{00000000-0005-0000-0000-00009F090000}"/>
    <cellStyle name="style1532699554698" xfId="2105" xr:uid="{00000000-0005-0000-0000-0000A0090000}"/>
    <cellStyle name="style1532699554776" xfId="2106" xr:uid="{00000000-0005-0000-0000-0000A1090000}"/>
    <cellStyle name="style1532699554869" xfId="2107" xr:uid="{00000000-0005-0000-0000-0000A2090000}"/>
    <cellStyle name="style1532699554932" xfId="2108" xr:uid="{00000000-0005-0000-0000-0000A3090000}"/>
    <cellStyle name="style1532699555025" xfId="2109" xr:uid="{00000000-0005-0000-0000-0000A4090000}"/>
    <cellStyle name="style1532699555119" xfId="2110" xr:uid="{00000000-0005-0000-0000-0000A5090000}"/>
    <cellStyle name="style1532699555213" xfId="2111" xr:uid="{00000000-0005-0000-0000-0000A6090000}"/>
    <cellStyle name="style1532699555291" xfId="2112" xr:uid="{00000000-0005-0000-0000-0000A7090000}"/>
    <cellStyle name="style1532699555384" xfId="2113" xr:uid="{00000000-0005-0000-0000-0000A8090000}"/>
    <cellStyle name="style1532699555462" xfId="2114" xr:uid="{00000000-0005-0000-0000-0000A9090000}"/>
    <cellStyle name="style1532699555556" xfId="2115" xr:uid="{00000000-0005-0000-0000-0000AA090000}"/>
    <cellStyle name="style1532699555634" xfId="2116" xr:uid="{00000000-0005-0000-0000-0000AB090000}"/>
    <cellStyle name="style1532699555727" xfId="2117" xr:uid="{00000000-0005-0000-0000-0000AC090000}"/>
    <cellStyle name="style1532699555805" xfId="2118" xr:uid="{00000000-0005-0000-0000-0000AD090000}"/>
    <cellStyle name="style1532699555899" xfId="2119" xr:uid="{00000000-0005-0000-0000-0000AE090000}"/>
    <cellStyle name="style1532699555977" xfId="2120" xr:uid="{00000000-0005-0000-0000-0000AF090000}"/>
    <cellStyle name="style1532699556071" xfId="2121" xr:uid="{00000000-0005-0000-0000-0000B0090000}"/>
    <cellStyle name="style1532699556164" xfId="2122" xr:uid="{00000000-0005-0000-0000-0000B1090000}"/>
    <cellStyle name="style1532699556258" xfId="2123" xr:uid="{00000000-0005-0000-0000-0000B2090000}"/>
    <cellStyle name="style1532699556351" xfId="2124" xr:uid="{00000000-0005-0000-0000-0000B3090000}"/>
    <cellStyle name="style1532699556429" xfId="2125" xr:uid="{00000000-0005-0000-0000-0000B4090000}"/>
    <cellStyle name="style1532699556523" xfId="2126" xr:uid="{00000000-0005-0000-0000-0000B5090000}"/>
    <cellStyle name="style1532699556601" xfId="2127" xr:uid="{00000000-0005-0000-0000-0000B6090000}"/>
    <cellStyle name="style1532699556710" xfId="2128" xr:uid="{00000000-0005-0000-0000-0000B7090000}"/>
    <cellStyle name="style1532699556804" xfId="2129" xr:uid="{00000000-0005-0000-0000-0000B8090000}"/>
    <cellStyle name="style1532699556897" xfId="2130" xr:uid="{00000000-0005-0000-0000-0000B9090000}"/>
    <cellStyle name="style1532699556991" xfId="2131" xr:uid="{00000000-0005-0000-0000-0000BA090000}"/>
    <cellStyle name="style1532699557085" xfId="2132" xr:uid="{00000000-0005-0000-0000-0000BB090000}"/>
    <cellStyle name="style1532699557178" xfId="2133" xr:uid="{00000000-0005-0000-0000-0000BC090000}"/>
    <cellStyle name="style1532699557272" xfId="2134" xr:uid="{00000000-0005-0000-0000-0000BD090000}"/>
    <cellStyle name="style1532699557365" xfId="2135" xr:uid="{00000000-0005-0000-0000-0000BE090000}"/>
    <cellStyle name="style1532699557459" xfId="2136" xr:uid="{00000000-0005-0000-0000-0000BF090000}"/>
    <cellStyle name="style1532699557521" xfId="2137" xr:uid="{00000000-0005-0000-0000-0000C0090000}"/>
    <cellStyle name="style1532699557662" xfId="2138" xr:uid="{00000000-0005-0000-0000-0000C1090000}"/>
    <cellStyle name="style1532699557755" xfId="2139" xr:uid="{00000000-0005-0000-0000-0000C2090000}"/>
    <cellStyle name="style1532699557849" xfId="2140" xr:uid="{00000000-0005-0000-0000-0000C3090000}"/>
    <cellStyle name="style1532699557943" xfId="2141" xr:uid="{00000000-0005-0000-0000-0000C4090000}"/>
    <cellStyle name="style1532699558021" xfId="2142" xr:uid="{00000000-0005-0000-0000-0000C5090000}"/>
    <cellStyle name="style1532699558114" xfId="2143" xr:uid="{00000000-0005-0000-0000-0000C6090000}"/>
    <cellStyle name="style1532699558192" xfId="2144" xr:uid="{00000000-0005-0000-0000-0000C7090000}"/>
    <cellStyle name="style1532699558286" xfId="2145" xr:uid="{00000000-0005-0000-0000-0000C8090000}"/>
    <cellStyle name="style1532699558348" xfId="2146" xr:uid="{00000000-0005-0000-0000-0000C9090000}"/>
    <cellStyle name="style1532699562560" xfId="2147" xr:uid="{00000000-0005-0000-0000-0000CA090000}"/>
    <cellStyle name="style1532699562654" xfId="2148" xr:uid="{00000000-0005-0000-0000-0000CB090000}"/>
    <cellStyle name="style1532699562732" xfId="2149" xr:uid="{00000000-0005-0000-0000-0000CC090000}"/>
    <cellStyle name="style1532699562810" xfId="2150" xr:uid="{00000000-0005-0000-0000-0000CD090000}"/>
    <cellStyle name="style1532699562903" xfId="2151" xr:uid="{00000000-0005-0000-0000-0000CE090000}"/>
    <cellStyle name="style1532699562997" xfId="2152" xr:uid="{00000000-0005-0000-0000-0000CF090000}"/>
    <cellStyle name="style1532699563075" xfId="2153" xr:uid="{00000000-0005-0000-0000-0000D0090000}"/>
    <cellStyle name="style1532699563153" xfId="2154" xr:uid="{00000000-0005-0000-0000-0000D1090000}"/>
    <cellStyle name="style1532699563231" xfId="2155" xr:uid="{00000000-0005-0000-0000-0000D2090000}"/>
    <cellStyle name="style1532699563309" xfId="2156" xr:uid="{00000000-0005-0000-0000-0000D3090000}"/>
    <cellStyle name="style1532699563387" xfId="2157" xr:uid="{00000000-0005-0000-0000-0000D4090000}"/>
    <cellStyle name="style1532699563465" xfId="2158" xr:uid="{00000000-0005-0000-0000-0000D5090000}"/>
    <cellStyle name="style1532699563543" xfId="2159" xr:uid="{00000000-0005-0000-0000-0000D6090000}"/>
    <cellStyle name="style1532699563637" xfId="2160" xr:uid="{00000000-0005-0000-0000-0000D7090000}"/>
    <cellStyle name="style1532699563715" xfId="2161" xr:uid="{00000000-0005-0000-0000-0000D8090000}"/>
    <cellStyle name="style1532699563793" xfId="2162" xr:uid="{00000000-0005-0000-0000-0000D9090000}"/>
    <cellStyle name="style1532699563886" xfId="2163" xr:uid="{00000000-0005-0000-0000-0000DA090000}"/>
    <cellStyle name="style1532699563964" xfId="2164" xr:uid="{00000000-0005-0000-0000-0000DB090000}"/>
    <cellStyle name="style1532699564058" xfId="2165" xr:uid="{00000000-0005-0000-0000-0000DC090000}"/>
    <cellStyle name="style1532699564151" xfId="2166" xr:uid="{00000000-0005-0000-0000-0000DD090000}"/>
    <cellStyle name="style1532699564229" xfId="2167" xr:uid="{00000000-0005-0000-0000-0000DE090000}"/>
    <cellStyle name="style1532699564323" xfId="2168" xr:uid="{00000000-0005-0000-0000-0000DF090000}"/>
    <cellStyle name="style1532699564401" xfId="2169" xr:uid="{00000000-0005-0000-0000-0000E0090000}"/>
    <cellStyle name="style1532699564495" xfId="2170" xr:uid="{00000000-0005-0000-0000-0000E1090000}"/>
    <cellStyle name="style1532699564573" xfId="2171" xr:uid="{00000000-0005-0000-0000-0000E2090000}"/>
    <cellStyle name="style1532699564666" xfId="2172" xr:uid="{00000000-0005-0000-0000-0000E3090000}"/>
    <cellStyle name="style1532699564744" xfId="2173" xr:uid="{00000000-0005-0000-0000-0000E4090000}"/>
    <cellStyle name="style1532699564838" xfId="2174" xr:uid="{00000000-0005-0000-0000-0000E5090000}"/>
    <cellStyle name="style1532699564931" xfId="2175" xr:uid="{00000000-0005-0000-0000-0000E6090000}"/>
    <cellStyle name="style1532699565025" xfId="2176" xr:uid="{00000000-0005-0000-0000-0000E7090000}"/>
    <cellStyle name="style1532699565119" xfId="2177" xr:uid="{00000000-0005-0000-0000-0000E8090000}"/>
    <cellStyle name="style1532699565228" xfId="2178" xr:uid="{00000000-0005-0000-0000-0000E9090000}"/>
    <cellStyle name="style1532699565306" xfId="2179" xr:uid="{00000000-0005-0000-0000-0000EA090000}"/>
    <cellStyle name="style1532699565399" xfId="2180" xr:uid="{00000000-0005-0000-0000-0000EB090000}"/>
    <cellStyle name="style1532699565477" xfId="2181" xr:uid="{00000000-0005-0000-0000-0000EC090000}"/>
    <cellStyle name="style1532699565571" xfId="2182" xr:uid="{00000000-0005-0000-0000-0000ED090000}"/>
    <cellStyle name="style1532699565665" xfId="2183" xr:uid="{00000000-0005-0000-0000-0000EE090000}"/>
    <cellStyle name="style1532699565743" xfId="2184" xr:uid="{00000000-0005-0000-0000-0000EF090000}"/>
    <cellStyle name="style1532699565836" xfId="2185" xr:uid="{00000000-0005-0000-0000-0000F0090000}"/>
    <cellStyle name="style1532699565945" xfId="2186" xr:uid="{00000000-0005-0000-0000-0000F1090000}"/>
    <cellStyle name="style1532699566039" xfId="2187" xr:uid="{00000000-0005-0000-0000-0000F2090000}"/>
    <cellStyle name="style1532699566117" xfId="2188" xr:uid="{00000000-0005-0000-0000-0000F3090000}"/>
    <cellStyle name="style1532699566211" xfId="2189" xr:uid="{00000000-0005-0000-0000-0000F4090000}"/>
    <cellStyle name="style1532699566304" xfId="2190" xr:uid="{00000000-0005-0000-0000-0000F5090000}"/>
    <cellStyle name="style1532699566382" xfId="2191" xr:uid="{00000000-0005-0000-0000-0000F6090000}"/>
    <cellStyle name="style1532699566476" xfId="2192" xr:uid="{00000000-0005-0000-0000-0000F7090000}"/>
    <cellStyle name="style1532699566554" xfId="2193" xr:uid="{00000000-0005-0000-0000-0000F8090000}"/>
    <cellStyle name="style1532699566632" xfId="2194" xr:uid="{00000000-0005-0000-0000-0000F9090000}"/>
    <cellStyle name="style1532699571015" xfId="2195" xr:uid="{00000000-0005-0000-0000-0000FA090000}"/>
    <cellStyle name="style1532699571109" xfId="2196" xr:uid="{00000000-0005-0000-0000-0000FB090000}"/>
    <cellStyle name="style1532699571187" xfId="2197" xr:uid="{00000000-0005-0000-0000-0000FC090000}"/>
    <cellStyle name="style1532699571281" xfId="2198" xr:uid="{00000000-0005-0000-0000-0000FD090000}"/>
    <cellStyle name="style1532699571359" xfId="2199" xr:uid="{00000000-0005-0000-0000-0000FE090000}"/>
    <cellStyle name="style1532699571452" xfId="2200" xr:uid="{00000000-0005-0000-0000-0000FF090000}"/>
    <cellStyle name="style1532699571530" xfId="2201" xr:uid="{00000000-0005-0000-0000-0000000A0000}"/>
    <cellStyle name="style1532699571608" xfId="2202" xr:uid="{00000000-0005-0000-0000-0000010A0000}"/>
    <cellStyle name="style1532699571671" xfId="2203" xr:uid="{00000000-0005-0000-0000-0000020A0000}"/>
    <cellStyle name="style1532699571749" xfId="2204" xr:uid="{00000000-0005-0000-0000-0000030A0000}"/>
    <cellStyle name="style1532699571827" xfId="2205" xr:uid="{00000000-0005-0000-0000-0000040A0000}"/>
    <cellStyle name="style1532699571905" xfId="2206" xr:uid="{00000000-0005-0000-0000-0000050A0000}"/>
    <cellStyle name="style1532699571998" xfId="2207" xr:uid="{00000000-0005-0000-0000-0000060A0000}"/>
    <cellStyle name="style1532699572092" xfId="2208" xr:uid="{00000000-0005-0000-0000-0000070A0000}"/>
    <cellStyle name="style1532699572185" xfId="2209" xr:uid="{00000000-0005-0000-0000-0000080A0000}"/>
    <cellStyle name="style1532699572279" xfId="2210" xr:uid="{00000000-0005-0000-0000-0000090A0000}"/>
    <cellStyle name="style1532699572373" xfId="2211" xr:uid="{00000000-0005-0000-0000-00000A0A0000}"/>
    <cellStyle name="style1532699572466" xfId="2212" xr:uid="{00000000-0005-0000-0000-00000B0A0000}"/>
    <cellStyle name="style1532699572560" xfId="2213" xr:uid="{00000000-0005-0000-0000-00000C0A0000}"/>
    <cellStyle name="style1532699572638" xfId="2214" xr:uid="{00000000-0005-0000-0000-00000D0A0000}"/>
    <cellStyle name="style1532699572731" xfId="2215" xr:uid="{00000000-0005-0000-0000-00000E0A0000}"/>
    <cellStyle name="style1532699572809" xfId="2216" xr:uid="{00000000-0005-0000-0000-00000F0A0000}"/>
    <cellStyle name="style1532699572903" xfId="2217" xr:uid="{00000000-0005-0000-0000-0000100A0000}"/>
    <cellStyle name="style1532699572981" xfId="2218" xr:uid="{00000000-0005-0000-0000-0000110A0000}"/>
    <cellStyle name="style1532699573075" xfId="2219" xr:uid="{00000000-0005-0000-0000-0000120A0000}"/>
    <cellStyle name="style1532699573168" xfId="2220" xr:uid="{00000000-0005-0000-0000-0000130A0000}"/>
    <cellStyle name="style1532699573246" xfId="2221" xr:uid="{00000000-0005-0000-0000-0000140A0000}"/>
    <cellStyle name="style1532699573340" xfId="2222" xr:uid="{00000000-0005-0000-0000-0000150A0000}"/>
    <cellStyle name="style1532699573418" xfId="2223" xr:uid="{00000000-0005-0000-0000-0000160A0000}"/>
    <cellStyle name="style1532699573511" xfId="2224" xr:uid="{00000000-0005-0000-0000-0000170A0000}"/>
    <cellStyle name="style1532699573589" xfId="2225" xr:uid="{00000000-0005-0000-0000-0000180A0000}"/>
    <cellStyle name="style1532699573683" xfId="2226" xr:uid="{00000000-0005-0000-0000-0000190A0000}"/>
    <cellStyle name="style1532699573777" xfId="2227" xr:uid="{00000000-0005-0000-0000-00001A0A0000}"/>
    <cellStyle name="style1532699573855" xfId="2228" xr:uid="{00000000-0005-0000-0000-00001B0A0000}"/>
    <cellStyle name="style1532699573948" xfId="2229" xr:uid="{00000000-0005-0000-0000-00001C0A0000}"/>
    <cellStyle name="style1532699574042" xfId="2230" xr:uid="{00000000-0005-0000-0000-00001D0A0000}"/>
    <cellStyle name="style1532699574120" xfId="2231" xr:uid="{00000000-0005-0000-0000-00001E0A0000}"/>
    <cellStyle name="style1532699574213" xfId="2232" xr:uid="{00000000-0005-0000-0000-00001F0A0000}"/>
    <cellStyle name="style1532699574323" xfId="2233" xr:uid="{00000000-0005-0000-0000-0000200A0000}"/>
    <cellStyle name="style1532699574432" xfId="2234" xr:uid="{00000000-0005-0000-0000-0000210A0000}"/>
    <cellStyle name="style1532699574525" xfId="2235" xr:uid="{00000000-0005-0000-0000-0000220A0000}"/>
    <cellStyle name="style1532699574603" xfId="2236" xr:uid="{00000000-0005-0000-0000-0000230A0000}"/>
    <cellStyle name="style1532699574697" xfId="2237" xr:uid="{00000000-0005-0000-0000-0000240A0000}"/>
    <cellStyle name="style1532699574775" xfId="2238" xr:uid="{00000000-0005-0000-0000-0000250A0000}"/>
    <cellStyle name="style1532699574869" xfId="2239" xr:uid="{00000000-0005-0000-0000-0000260A0000}"/>
    <cellStyle name="style1532699574947" xfId="2240" xr:uid="{00000000-0005-0000-0000-0000270A0000}"/>
    <cellStyle name="style1532699575025" xfId="2241" xr:uid="{00000000-0005-0000-0000-0000280A0000}"/>
    <cellStyle name="style1532699575087" xfId="2242" xr:uid="{00000000-0005-0000-0000-0000290A0000}"/>
    <cellStyle name="style1532699579627" xfId="2243" xr:uid="{00000000-0005-0000-0000-00002A0A0000}"/>
    <cellStyle name="style1532699579720" xfId="2244" xr:uid="{00000000-0005-0000-0000-00002B0A0000}"/>
    <cellStyle name="style1532699579798" xfId="2245" xr:uid="{00000000-0005-0000-0000-00002C0A0000}"/>
    <cellStyle name="style1532699579876" xfId="2246" xr:uid="{00000000-0005-0000-0000-00002D0A0000}"/>
    <cellStyle name="style1532699579970" xfId="2247" xr:uid="{00000000-0005-0000-0000-00002E0A0000}"/>
    <cellStyle name="style1532699580063" xfId="2248" xr:uid="{00000000-0005-0000-0000-00002F0A0000}"/>
    <cellStyle name="style1532699580126" xfId="2249" xr:uid="{00000000-0005-0000-0000-0000300A0000}"/>
    <cellStyle name="style1532699580204" xfId="2250" xr:uid="{00000000-0005-0000-0000-0000310A0000}"/>
    <cellStyle name="style1532699580282" xfId="2251" xr:uid="{00000000-0005-0000-0000-0000320A0000}"/>
    <cellStyle name="style1532699580360" xfId="2252" xr:uid="{00000000-0005-0000-0000-0000330A0000}"/>
    <cellStyle name="style1532699580438" xfId="2253" xr:uid="{00000000-0005-0000-0000-0000340A0000}"/>
    <cellStyle name="style1532699580516" xfId="2254" xr:uid="{00000000-0005-0000-0000-0000350A0000}"/>
    <cellStyle name="style1532699580594" xfId="2255" xr:uid="{00000000-0005-0000-0000-0000360A0000}"/>
    <cellStyle name="style1532699580703" xfId="2256" xr:uid="{00000000-0005-0000-0000-0000370A0000}"/>
    <cellStyle name="style1532699580781" xfId="2257" xr:uid="{00000000-0005-0000-0000-0000380A0000}"/>
    <cellStyle name="style1532699580875" xfId="2258" xr:uid="{00000000-0005-0000-0000-0000390A0000}"/>
    <cellStyle name="style1532699580953" xfId="2259" xr:uid="{00000000-0005-0000-0000-00003A0A0000}"/>
    <cellStyle name="style1532699581046" xfId="2260" xr:uid="{00000000-0005-0000-0000-00003B0A0000}"/>
    <cellStyle name="style1532699581124" xfId="2261" xr:uid="{00000000-0005-0000-0000-00003C0A0000}"/>
    <cellStyle name="style1532699581218" xfId="2262" xr:uid="{00000000-0005-0000-0000-00003D0A0000}"/>
    <cellStyle name="style1532699581311" xfId="2263" xr:uid="{00000000-0005-0000-0000-00003E0A0000}"/>
    <cellStyle name="style1532699581389" xfId="2264" xr:uid="{00000000-0005-0000-0000-00003F0A0000}"/>
    <cellStyle name="style1532699581467" xfId="2265" xr:uid="{00000000-0005-0000-0000-0000400A0000}"/>
    <cellStyle name="style1532699581561" xfId="2266" xr:uid="{00000000-0005-0000-0000-0000410A0000}"/>
    <cellStyle name="style1532699581639" xfId="2267" xr:uid="{00000000-0005-0000-0000-0000420A0000}"/>
    <cellStyle name="style1532699581733" xfId="2268" xr:uid="{00000000-0005-0000-0000-0000430A0000}"/>
    <cellStyle name="style1532699581826" xfId="2269" xr:uid="{00000000-0005-0000-0000-0000440A0000}"/>
    <cellStyle name="style1532699581904" xfId="2270" xr:uid="{00000000-0005-0000-0000-0000450A0000}"/>
    <cellStyle name="style1532699581998" xfId="2271" xr:uid="{00000000-0005-0000-0000-0000460A0000}"/>
    <cellStyle name="style1532699582076" xfId="2272" xr:uid="{00000000-0005-0000-0000-0000470A0000}"/>
    <cellStyle name="style1532699582169" xfId="2273" xr:uid="{00000000-0005-0000-0000-0000480A0000}"/>
    <cellStyle name="style1532699582263" xfId="2274" xr:uid="{00000000-0005-0000-0000-0000490A0000}"/>
    <cellStyle name="style1532699582341" xfId="2275" xr:uid="{00000000-0005-0000-0000-00004A0A0000}"/>
    <cellStyle name="style1532699582435" xfId="2276" xr:uid="{00000000-0005-0000-0000-00004B0A0000}"/>
    <cellStyle name="style1532699582528" xfId="2277" xr:uid="{00000000-0005-0000-0000-00004C0A0000}"/>
    <cellStyle name="style1532699582606" xfId="2278" xr:uid="{00000000-0005-0000-0000-00004D0A0000}"/>
    <cellStyle name="style1532699582700" xfId="2279" xr:uid="{00000000-0005-0000-0000-00004E0A0000}"/>
    <cellStyle name="style1532699582793" xfId="2280" xr:uid="{00000000-0005-0000-0000-00004F0A0000}"/>
    <cellStyle name="style1532699582887" xfId="2281" xr:uid="{00000000-0005-0000-0000-0000500A0000}"/>
    <cellStyle name="style1532699582965" xfId="2282" xr:uid="{00000000-0005-0000-0000-0000510A0000}"/>
    <cellStyle name="style1532699583059" xfId="2283" xr:uid="{00000000-0005-0000-0000-0000520A0000}"/>
    <cellStyle name="style1532699583152" xfId="2284" xr:uid="{00000000-0005-0000-0000-0000530A0000}"/>
    <cellStyle name="style1532699583230" xfId="2285" xr:uid="{00000000-0005-0000-0000-0000540A0000}"/>
    <cellStyle name="style1532699583324" xfId="2286" xr:uid="{00000000-0005-0000-0000-0000550A0000}"/>
    <cellStyle name="style1532699583402" xfId="2287" xr:uid="{00000000-0005-0000-0000-0000560A0000}"/>
    <cellStyle name="style1532699583495" xfId="2288" xr:uid="{00000000-0005-0000-0000-0000570A0000}"/>
    <cellStyle name="style1532699583573" xfId="2289" xr:uid="{00000000-0005-0000-0000-0000580A0000}"/>
    <cellStyle name="style1532699583651" xfId="2290" xr:uid="{00000000-0005-0000-0000-0000590A0000}"/>
    <cellStyle name="style1532699583729" xfId="2291" xr:uid="{00000000-0005-0000-0000-00005A0A0000}"/>
    <cellStyle name="style1532699793765" xfId="2292" xr:uid="{00000000-0005-0000-0000-00005B0A0000}"/>
    <cellStyle name="style1532699793858" xfId="2293" xr:uid="{00000000-0005-0000-0000-00005C0A0000}"/>
    <cellStyle name="style1532699793952" xfId="2294" xr:uid="{00000000-0005-0000-0000-00005D0A0000}"/>
    <cellStyle name="style1532699794045" xfId="2295" xr:uid="{00000000-0005-0000-0000-00005E0A0000}"/>
    <cellStyle name="style1532699794139" xfId="2296" xr:uid="{00000000-0005-0000-0000-00005F0A0000}"/>
    <cellStyle name="style1532699794233" xfId="2297" xr:uid="{00000000-0005-0000-0000-0000600A0000}"/>
    <cellStyle name="style1532699794311" xfId="2298" xr:uid="{00000000-0005-0000-0000-0000610A0000}"/>
    <cellStyle name="style1532699794389" xfId="2299" xr:uid="{00000000-0005-0000-0000-0000620A0000}"/>
    <cellStyle name="style1532699794467" xfId="2300" xr:uid="{00000000-0005-0000-0000-0000630A0000}"/>
    <cellStyle name="style1532699794545" xfId="2301" xr:uid="{00000000-0005-0000-0000-0000640A0000}"/>
    <cellStyle name="style1532699794638" xfId="2302" xr:uid="{00000000-0005-0000-0000-0000650A0000}"/>
    <cellStyle name="style1532699794716" xfId="2303" xr:uid="{00000000-0005-0000-0000-0000660A0000}"/>
    <cellStyle name="style1532699794794" xfId="2304" xr:uid="{00000000-0005-0000-0000-0000670A0000}"/>
    <cellStyle name="style1532699794888" xfId="2305" xr:uid="{00000000-0005-0000-0000-0000680A0000}"/>
    <cellStyle name="style1532699794981" xfId="2306" xr:uid="{00000000-0005-0000-0000-0000690A0000}"/>
    <cellStyle name="style1532699795075" xfId="2307" xr:uid="{00000000-0005-0000-0000-00006A0A0000}"/>
    <cellStyle name="style1532699795153" xfId="2308" xr:uid="{00000000-0005-0000-0000-00006B0A0000}"/>
    <cellStyle name="style1532699795247" xfId="2309" xr:uid="{00000000-0005-0000-0000-00006C0A0000}"/>
    <cellStyle name="style1532699795340" xfId="2310" xr:uid="{00000000-0005-0000-0000-00006D0A0000}"/>
    <cellStyle name="style1532699795418" xfId="2311" xr:uid="{00000000-0005-0000-0000-00006E0A0000}"/>
    <cellStyle name="style1532699795512" xfId="2312" xr:uid="{00000000-0005-0000-0000-00006F0A0000}"/>
    <cellStyle name="style1532699795605" xfId="2313" xr:uid="{00000000-0005-0000-0000-0000700A0000}"/>
    <cellStyle name="style1532699795699" xfId="2314" xr:uid="{00000000-0005-0000-0000-0000710A0000}"/>
    <cellStyle name="style1532699795808" xfId="2315" xr:uid="{00000000-0005-0000-0000-0000720A0000}"/>
    <cellStyle name="style1532699795902" xfId="2316" xr:uid="{00000000-0005-0000-0000-0000730A0000}"/>
    <cellStyle name="style1532699795995" xfId="2317" xr:uid="{00000000-0005-0000-0000-0000740A0000}"/>
    <cellStyle name="style1532699796105" xfId="2318" xr:uid="{00000000-0005-0000-0000-0000750A0000}"/>
    <cellStyle name="style1532699796183" xfId="2319" xr:uid="{00000000-0005-0000-0000-0000760A0000}"/>
    <cellStyle name="style1532699796292" xfId="2320" xr:uid="{00000000-0005-0000-0000-0000770A0000}"/>
    <cellStyle name="style1532699796385" xfId="2321" xr:uid="{00000000-0005-0000-0000-0000780A0000}"/>
    <cellStyle name="style1532699796479" xfId="2322" xr:uid="{00000000-0005-0000-0000-0000790A0000}"/>
    <cellStyle name="style1532699796573" xfId="2323" xr:uid="{00000000-0005-0000-0000-00007A0A0000}"/>
    <cellStyle name="style1532699796666" xfId="2324" xr:uid="{00000000-0005-0000-0000-00007B0A0000}"/>
    <cellStyle name="style1532699796760" xfId="2325" xr:uid="{00000000-0005-0000-0000-00007C0A0000}"/>
    <cellStyle name="style1532699796838" xfId="2326" xr:uid="{00000000-0005-0000-0000-00007D0A0000}"/>
    <cellStyle name="style1532699796931" xfId="2327" xr:uid="{00000000-0005-0000-0000-00007E0A0000}"/>
    <cellStyle name="style1532699797025" xfId="2328" xr:uid="{00000000-0005-0000-0000-00007F0A0000}"/>
    <cellStyle name="style1532699797119" xfId="2329" xr:uid="{00000000-0005-0000-0000-0000800A0000}"/>
    <cellStyle name="style1532699797212" xfId="2330" xr:uid="{00000000-0005-0000-0000-0000810A0000}"/>
    <cellStyle name="style1532699797306" xfId="2331" xr:uid="{00000000-0005-0000-0000-0000820A0000}"/>
    <cellStyle name="style1532699797399" xfId="2332" xr:uid="{00000000-0005-0000-0000-0000830A0000}"/>
    <cellStyle name="style1532699797493" xfId="2333" xr:uid="{00000000-0005-0000-0000-0000840A0000}"/>
    <cellStyle name="style1532699797587" xfId="2334" xr:uid="{00000000-0005-0000-0000-0000850A0000}"/>
    <cellStyle name="style1532699797696" xfId="2335" xr:uid="{00000000-0005-0000-0000-0000860A0000}"/>
    <cellStyle name="style1532699797789" xfId="2336" xr:uid="{00000000-0005-0000-0000-0000870A0000}"/>
    <cellStyle name="style1532699797867" xfId="2337" xr:uid="{00000000-0005-0000-0000-0000880A0000}"/>
    <cellStyle name="style1532699797961" xfId="2338" xr:uid="{00000000-0005-0000-0000-0000890A0000}"/>
    <cellStyle name="style1532699798039" xfId="2339" xr:uid="{00000000-0005-0000-0000-00008A0A0000}"/>
    <cellStyle name="style1532699798133" xfId="2340" xr:uid="{00000000-0005-0000-0000-00008B0A0000}"/>
    <cellStyle name="style1533979130930" xfId="2683" xr:uid="{00000000-0005-0000-0000-00008C0A0000}"/>
    <cellStyle name="style1534757068559" xfId="2691" xr:uid="{00000000-0005-0000-0000-00008D0A0000}"/>
    <cellStyle name="style1534757068652" xfId="2692" xr:uid="{00000000-0005-0000-0000-00008E0A0000}"/>
    <cellStyle name="style1534757069230" xfId="2693" xr:uid="{00000000-0005-0000-0000-00008F0A0000}"/>
    <cellStyle name="style1534757069323" xfId="2694" xr:uid="{00000000-0005-0000-0000-0000900A0000}"/>
    <cellStyle name="style1534757069401" xfId="2695" xr:uid="{00000000-0005-0000-0000-0000910A0000}"/>
    <cellStyle name="style1534757069495" xfId="2696" xr:uid="{00000000-0005-0000-0000-0000920A0000}"/>
    <cellStyle name="style1534757069588" xfId="2697" xr:uid="{00000000-0005-0000-0000-0000930A0000}"/>
    <cellStyle name="style1534757069698" xfId="2698" xr:uid="{00000000-0005-0000-0000-0000940A0000}"/>
    <cellStyle name="style1534757069776" xfId="2699" xr:uid="{00000000-0005-0000-0000-0000950A0000}"/>
    <cellStyle name="style1534757069869" xfId="2700" xr:uid="{00000000-0005-0000-0000-0000960A0000}"/>
    <cellStyle name="style1534757069963" xfId="2701" xr:uid="{00000000-0005-0000-0000-0000970A0000}"/>
    <cellStyle name="style1534757070072" xfId="2702" xr:uid="{00000000-0005-0000-0000-0000980A0000}"/>
    <cellStyle name="style1534757070150" xfId="2703" xr:uid="{00000000-0005-0000-0000-0000990A0000}"/>
    <cellStyle name="style1556019930603" xfId="2704" xr:uid="{00000000-0005-0000-0000-00009A0A0000}"/>
    <cellStyle name="style1556019930665" xfId="2705" xr:uid="{00000000-0005-0000-0000-00009B0A0000}"/>
    <cellStyle name="style1556019930728" xfId="2706" xr:uid="{00000000-0005-0000-0000-00009C0A0000}"/>
    <cellStyle name="style1556019930775" xfId="2707" xr:uid="{00000000-0005-0000-0000-00009D0A0000}"/>
    <cellStyle name="style1556019930837" xfId="2708" xr:uid="{00000000-0005-0000-0000-00009E0A0000}"/>
    <cellStyle name="style1556019930899" xfId="2709" xr:uid="{00000000-0005-0000-0000-00009F0A0000}"/>
    <cellStyle name="style1556019930962" xfId="2710" xr:uid="{00000000-0005-0000-0000-0000A00A0000}"/>
    <cellStyle name="style1556019931024" xfId="2711" xr:uid="{00000000-0005-0000-0000-0000A10A0000}"/>
    <cellStyle name="style1556019931102" xfId="2712" xr:uid="{00000000-0005-0000-0000-0000A20A0000}"/>
    <cellStyle name="style1556019931227" xfId="2713" xr:uid="{00000000-0005-0000-0000-0000A30A0000}"/>
    <cellStyle name="style1556019931289" xfId="2714" xr:uid="{00000000-0005-0000-0000-0000A40A0000}"/>
    <cellStyle name="style1556019931352" xfId="2715" xr:uid="{00000000-0005-0000-0000-0000A50A0000}"/>
    <cellStyle name="style1556019957699" xfId="2716" xr:uid="{00000000-0005-0000-0000-0000A60A0000}"/>
    <cellStyle name="style1556019957762" xfId="2717" xr:uid="{00000000-0005-0000-0000-0000A70A0000}"/>
    <cellStyle name="style1556019957824" xfId="2718" xr:uid="{00000000-0005-0000-0000-0000A80A0000}"/>
    <cellStyle name="style1556019957871" xfId="2719" xr:uid="{00000000-0005-0000-0000-0000A90A0000}"/>
    <cellStyle name="style1556019957933" xfId="2720" xr:uid="{00000000-0005-0000-0000-0000AA0A0000}"/>
    <cellStyle name="style1556019957996" xfId="2721" xr:uid="{00000000-0005-0000-0000-0000AB0A0000}"/>
    <cellStyle name="style1556019958058" xfId="2722" xr:uid="{00000000-0005-0000-0000-0000AC0A0000}"/>
    <cellStyle name="style1556019958120" xfId="2723" xr:uid="{00000000-0005-0000-0000-0000AD0A0000}"/>
    <cellStyle name="style1556019958198" xfId="2724" xr:uid="{00000000-0005-0000-0000-0000AE0A0000}"/>
    <cellStyle name="style1556019958261" xfId="2725" xr:uid="{00000000-0005-0000-0000-0000AF0A0000}"/>
    <cellStyle name="style1556019958323" xfId="2726" xr:uid="{00000000-0005-0000-0000-0000B00A0000}"/>
    <cellStyle name="style1582709989952" xfId="2728" xr:uid="{00000000-0005-0000-0000-0000B10A0000}"/>
    <cellStyle name="style1582709990099" xfId="2729" xr:uid="{00000000-0005-0000-0000-0000B20A0000}"/>
    <cellStyle name="style1582709990200" xfId="2730" xr:uid="{00000000-0005-0000-0000-0000B30A0000}"/>
    <cellStyle name="style1582709990326" xfId="2731" xr:uid="{00000000-0005-0000-0000-0000B40A0000}"/>
    <cellStyle name="style1582709990448" xfId="2732" xr:uid="{00000000-0005-0000-0000-0000B50A0000}"/>
    <cellStyle name="style1582709990563" xfId="2733" xr:uid="{00000000-0005-0000-0000-0000B60A0000}"/>
    <cellStyle name="style1582709990675" xfId="2734" xr:uid="{00000000-0005-0000-0000-0000B70A0000}"/>
    <cellStyle name="style1582709990830" xfId="2735" xr:uid="{00000000-0005-0000-0000-0000B80A0000}"/>
    <cellStyle name="style1582709990959" xfId="2736" xr:uid="{00000000-0005-0000-0000-0000B90A0000}"/>
    <cellStyle name="style1582709991084" xfId="2737" xr:uid="{00000000-0005-0000-0000-0000BA0A0000}"/>
    <cellStyle name="style1582709991206" xfId="2738" xr:uid="{00000000-0005-0000-0000-0000BB0A0000}"/>
    <cellStyle name="style1582709991332" xfId="2739" xr:uid="{00000000-0005-0000-0000-0000BC0A0000}"/>
    <cellStyle name="style1582709991455" xfId="2740" xr:uid="{00000000-0005-0000-0000-0000BD0A0000}"/>
    <cellStyle name="style1582709991595" xfId="2741" xr:uid="{00000000-0005-0000-0000-0000BE0A0000}"/>
    <cellStyle name="style1582709991722" xfId="2742" xr:uid="{00000000-0005-0000-0000-0000BF0A0000}"/>
    <cellStyle name="style1582709991834" xfId="2743" xr:uid="{00000000-0005-0000-0000-0000C00A0000}"/>
    <cellStyle name="style1582709991946" xfId="2744" xr:uid="{00000000-0005-0000-0000-0000C10A0000}"/>
    <cellStyle name="style1582709992059" xfId="2745" xr:uid="{00000000-0005-0000-0000-0000C20A0000}"/>
    <cellStyle name="style1582709992169" xfId="2746" xr:uid="{00000000-0005-0000-0000-0000C30A0000}"/>
    <cellStyle name="style1582709992278" xfId="2747" xr:uid="{00000000-0005-0000-0000-0000C40A0000}"/>
    <cellStyle name="style1582709992397" xfId="2748" xr:uid="{00000000-0005-0000-0000-0000C50A0000}"/>
    <cellStyle name="style1582709992516" xfId="2749" xr:uid="{00000000-0005-0000-0000-0000C60A0000}"/>
    <cellStyle name="style1582709992639" xfId="2750" xr:uid="{00000000-0005-0000-0000-0000C70A0000}"/>
    <cellStyle name="style1582709992753" xfId="2751" xr:uid="{00000000-0005-0000-0000-0000C80A0000}"/>
    <cellStyle name="style1582709992864" xfId="2752" xr:uid="{00000000-0005-0000-0000-0000C90A0000}"/>
    <cellStyle name="style1582709992948" xfId="2753" xr:uid="{00000000-0005-0000-0000-0000CA0A0000}"/>
    <cellStyle name="style1582709993034" xfId="2754" xr:uid="{00000000-0005-0000-0000-0000CB0A0000}"/>
    <cellStyle name="style1582709993115" xfId="2755" xr:uid="{00000000-0005-0000-0000-0000CC0A0000}"/>
    <cellStyle name="style1582709993195" xfId="2756" xr:uid="{00000000-0005-0000-0000-0000CD0A0000}"/>
    <cellStyle name="style1582709993277" xfId="2757" xr:uid="{00000000-0005-0000-0000-0000CE0A0000}"/>
    <cellStyle name="style1582709993366" xfId="2758" xr:uid="{00000000-0005-0000-0000-0000CF0A0000}"/>
    <cellStyle name="style1582709993447" xfId="2759" xr:uid="{00000000-0005-0000-0000-0000D00A0000}"/>
    <cellStyle name="style1582709993526" xfId="2760" xr:uid="{00000000-0005-0000-0000-0000D10A0000}"/>
    <cellStyle name="style1582709993643" xfId="2761" xr:uid="{00000000-0005-0000-0000-0000D20A0000}"/>
    <cellStyle name="style1582709993735" xfId="2762" xr:uid="{00000000-0005-0000-0000-0000D30A0000}"/>
    <cellStyle name="style1582709993822" xfId="2763" xr:uid="{00000000-0005-0000-0000-0000D40A0000}"/>
    <cellStyle name="style1582709993917" xfId="2764" xr:uid="{00000000-0005-0000-0000-0000D50A0000}"/>
    <cellStyle name="style1582709994040" xfId="2765" xr:uid="{00000000-0005-0000-0000-0000D60A0000}"/>
    <cellStyle name="style1582709994144" xfId="2766" xr:uid="{00000000-0005-0000-0000-0000D70A0000}"/>
    <cellStyle name="style1582709994250" xfId="2767" xr:uid="{00000000-0005-0000-0000-0000D80A0000}"/>
    <cellStyle name="style1582709994364" xfId="2768" xr:uid="{00000000-0005-0000-0000-0000D90A0000}"/>
    <cellStyle name="style1582709994472" xfId="2769" xr:uid="{00000000-0005-0000-0000-0000DA0A0000}"/>
    <cellStyle name="style1582709996501" xfId="2770" xr:uid="{00000000-0005-0000-0000-0000DB0A0000}"/>
    <cellStyle name="style1582709996603" xfId="2771" xr:uid="{00000000-0005-0000-0000-0000DC0A0000}"/>
    <cellStyle name="style1582709996687" xfId="2772" xr:uid="{00000000-0005-0000-0000-0000DD0A0000}"/>
    <cellStyle name="style1582709996778" xfId="2773" xr:uid="{00000000-0005-0000-0000-0000DE0A0000}"/>
    <cellStyle name="style1582709996870" xfId="2774" xr:uid="{00000000-0005-0000-0000-0000DF0A0000}"/>
    <cellStyle name="style1582709996961" xfId="2775" xr:uid="{00000000-0005-0000-0000-0000E00A0000}"/>
    <cellStyle name="style1582709997040" xfId="2776" xr:uid="{00000000-0005-0000-0000-0000E10A0000}"/>
    <cellStyle name="style1582709997129" xfId="2777" xr:uid="{00000000-0005-0000-0000-0000E20A0000}"/>
    <cellStyle name="style1582709997221" xfId="2778" xr:uid="{00000000-0005-0000-0000-0000E30A0000}"/>
    <cellStyle name="style1582709997309" xfId="2779" xr:uid="{00000000-0005-0000-0000-0000E40A0000}"/>
    <cellStyle name="style1582709997398" xfId="2780" xr:uid="{00000000-0005-0000-0000-0000E50A0000}"/>
    <cellStyle name="style1582709997487" xfId="2781" xr:uid="{00000000-0005-0000-0000-0000E60A0000}"/>
    <cellStyle name="style1582709997576" xfId="2782" xr:uid="{00000000-0005-0000-0000-0000E70A0000}"/>
    <cellStyle name="style1582709997664" xfId="2783" xr:uid="{00000000-0005-0000-0000-0000E80A0000}"/>
    <cellStyle name="style1582709997756" xfId="2784" xr:uid="{00000000-0005-0000-0000-0000E90A0000}"/>
    <cellStyle name="style1582709997855" xfId="2785" xr:uid="{00000000-0005-0000-0000-0000EA0A0000}"/>
    <cellStyle name="style1582709997953" xfId="2786" xr:uid="{00000000-0005-0000-0000-0000EB0A0000}"/>
    <cellStyle name="style1582709998062" xfId="2787" xr:uid="{00000000-0005-0000-0000-0000EC0A0000}"/>
    <cellStyle name="style1582709998170" xfId="2788" xr:uid="{00000000-0005-0000-0000-0000ED0A0000}"/>
    <cellStyle name="style1582709998276" xfId="2789" xr:uid="{00000000-0005-0000-0000-0000EE0A0000}"/>
    <cellStyle name="style1582709998370" xfId="2790" xr:uid="{00000000-0005-0000-0000-0000EF0A0000}"/>
    <cellStyle name="style1582709998463" xfId="2791" xr:uid="{00000000-0005-0000-0000-0000F00A0000}"/>
    <cellStyle name="style1582709998554" xfId="2792" xr:uid="{00000000-0005-0000-0000-0000F10A0000}"/>
    <cellStyle name="style1582709998647" xfId="2793" xr:uid="{00000000-0005-0000-0000-0000F20A0000}"/>
    <cellStyle name="style1582709998739" xfId="2794" xr:uid="{00000000-0005-0000-0000-0000F30A0000}"/>
    <cellStyle name="style1582709998817" xfId="2795" xr:uid="{00000000-0005-0000-0000-0000F40A0000}"/>
    <cellStyle name="style1582709998899" xfId="2796" xr:uid="{00000000-0005-0000-0000-0000F50A0000}"/>
    <cellStyle name="style1582709998978" xfId="2797" xr:uid="{00000000-0005-0000-0000-0000F60A0000}"/>
    <cellStyle name="style1582709999061" xfId="2798" xr:uid="{00000000-0005-0000-0000-0000F70A0000}"/>
    <cellStyle name="style1582709999149" xfId="2799" xr:uid="{00000000-0005-0000-0000-0000F80A0000}"/>
    <cellStyle name="style1582709999236" xfId="2800" xr:uid="{00000000-0005-0000-0000-0000F90A0000}"/>
    <cellStyle name="style1582709999321" xfId="2801" xr:uid="{00000000-0005-0000-0000-0000FA0A0000}"/>
    <cellStyle name="style1582709999406" xfId="2802" xr:uid="{00000000-0005-0000-0000-0000FB0A0000}"/>
    <cellStyle name="style1582709999504" xfId="2803" xr:uid="{00000000-0005-0000-0000-0000FC0A0000}"/>
    <cellStyle name="style1582709999582" xfId="2804" xr:uid="{00000000-0005-0000-0000-0000FD0A0000}"/>
    <cellStyle name="style1582709999659" xfId="2805" xr:uid="{00000000-0005-0000-0000-0000FE0A0000}"/>
    <cellStyle name="style1582709999741" xfId="2806" xr:uid="{00000000-0005-0000-0000-0000FF0A0000}"/>
    <cellStyle name="style1582709999831" xfId="2807" xr:uid="{00000000-0005-0000-0000-0000000B0000}"/>
    <cellStyle name="style1582709999920" xfId="2808" xr:uid="{00000000-0005-0000-0000-0000010B0000}"/>
    <cellStyle name="style1582710000011" xfId="2809" xr:uid="{00000000-0005-0000-0000-0000020B0000}"/>
    <cellStyle name="style1582710000100" xfId="2810" xr:uid="{00000000-0005-0000-0000-0000030B0000}"/>
    <cellStyle name="style1582710000189" xfId="2811" xr:uid="{00000000-0005-0000-0000-0000040B0000}"/>
    <cellStyle name="style1582710002424" xfId="2812" xr:uid="{00000000-0005-0000-0000-0000050B0000}"/>
    <cellStyle name="style1582710002534" xfId="2813" xr:uid="{00000000-0005-0000-0000-0000060B0000}"/>
    <cellStyle name="style1582710002629" xfId="2814" xr:uid="{00000000-0005-0000-0000-0000070B0000}"/>
    <cellStyle name="style1582710002723" xfId="2815" xr:uid="{00000000-0005-0000-0000-0000080B0000}"/>
    <cellStyle name="style1582710002818" xfId="2816" xr:uid="{00000000-0005-0000-0000-0000090B0000}"/>
    <cellStyle name="style1582710002909" xfId="2817" xr:uid="{00000000-0005-0000-0000-00000A0B0000}"/>
    <cellStyle name="style1582710002987" xfId="2818" xr:uid="{00000000-0005-0000-0000-00000B0B0000}"/>
    <cellStyle name="style1582710003075" xfId="2819" xr:uid="{00000000-0005-0000-0000-00000C0B0000}"/>
    <cellStyle name="style1582710003191" xfId="2820" xr:uid="{00000000-0005-0000-0000-00000D0B0000}"/>
    <cellStyle name="style1582710003288" xfId="2821" xr:uid="{00000000-0005-0000-0000-00000E0B0000}"/>
    <cellStyle name="style1582710003377" xfId="2822" xr:uid="{00000000-0005-0000-0000-00000F0B0000}"/>
    <cellStyle name="style1582710003454" xfId="2823" xr:uid="{00000000-0005-0000-0000-0000100B0000}"/>
    <cellStyle name="style1582710003542" xfId="2824" xr:uid="{00000000-0005-0000-0000-0000110B0000}"/>
    <cellStyle name="style1582710003631" xfId="2825" xr:uid="{00000000-0005-0000-0000-0000120B0000}"/>
    <cellStyle name="style1582710003735" xfId="2826" xr:uid="{00000000-0005-0000-0000-0000130B0000}"/>
    <cellStyle name="style1582710003825" xfId="2827" xr:uid="{00000000-0005-0000-0000-0000140B0000}"/>
    <cellStyle name="style1582710003913" xfId="2828" xr:uid="{00000000-0005-0000-0000-0000150B0000}"/>
    <cellStyle name="style1582710004003" xfId="2829" xr:uid="{00000000-0005-0000-0000-0000160B0000}"/>
    <cellStyle name="style1582710004094" xfId="2830" xr:uid="{00000000-0005-0000-0000-0000170B0000}"/>
    <cellStyle name="style1582710004183" xfId="2831" xr:uid="{00000000-0005-0000-0000-0000180B0000}"/>
    <cellStyle name="style1582710004274" xfId="2832" xr:uid="{00000000-0005-0000-0000-0000190B0000}"/>
    <cellStyle name="style1582710004362" xfId="2833" xr:uid="{00000000-0005-0000-0000-00001A0B0000}"/>
    <cellStyle name="style1582710004451" xfId="2834" xr:uid="{00000000-0005-0000-0000-00001B0B0000}"/>
    <cellStyle name="style1582710004546" xfId="2835" xr:uid="{00000000-0005-0000-0000-00001C0B0000}"/>
    <cellStyle name="style1582710004639" xfId="2836" xr:uid="{00000000-0005-0000-0000-00001D0B0000}"/>
    <cellStyle name="style1582710004727" xfId="2837" xr:uid="{00000000-0005-0000-0000-00001E0B0000}"/>
    <cellStyle name="style1582710004836" xfId="2838" xr:uid="{00000000-0005-0000-0000-00001F0B0000}"/>
    <cellStyle name="style1582710004928" xfId="2839" xr:uid="{00000000-0005-0000-0000-0000200B0000}"/>
    <cellStyle name="style1582710005009" xfId="2840" xr:uid="{00000000-0005-0000-0000-0000210B0000}"/>
    <cellStyle name="style1582710005091" xfId="2841" xr:uid="{00000000-0005-0000-0000-0000220B0000}"/>
    <cellStyle name="style1582710005176" xfId="2842" xr:uid="{00000000-0005-0000-0000-0000230B0000}"/>
    <cellStyle name="style1582710005334" xfId="2843" xr:uid="{00000000-0005-0000-0000-0000240B0000}"/>
    <cellStyle name="style1582710005423" xfId="2844" xr:uid="{00000000-0005-0000-0000-0000250B0000}"/>
    <cellStyle name="style1582710005505" xfId="2845" xr:uid="{00000000-0005-0000-0000-0000260B0000}"/>
    <cellStyle name="style1582710005589" xfId="2846" xr:uid="{00000000-0005-0000-0000-0000270B0000}"/>
    <cellStyle name="style1582710005670" xfId="2847" xr:uid="{00000000-0005-0000-0000-0000280B0000}"/>
    <cellStyle name="style1582710005748" xfId="2848" xr:uid="{00000000-0005-0000-0000-0000290B0000}"/>
    <cellStyle name="style1582710005828" xfId="2849" xr:uid="{00000000-0005-0000-0000-00002A0B0000}"/>
    <cellStyle name="style1582710005909" xfId="2850" xr:uid="{00000000-0005-0000-0000-00002B0B0000}"/>
    <cellStyle name="style1582710005998" xfId="2851" xr:uid="{00000000-0005-0000-0000-00002C0B0000}"/>
    <cellStyle name="style1582710006107" xfId="2852" xr:uid="{00000000-0005-0000-0000-00002D0B0000}"/>
    <cellStyle name="style1582710006339" xfId="2853" xr:uid="{00000000-0005-0000-0000-00002E0B0000}"/>
    <cellStyle name="style1582710006420" xfId="2854" xr:uid="{00000000-0005-0000-0000-00002F0B0000}"/>
    <cellStyle name="style1582710006508" xfId="2855" xr:uid="{00000000-0005-0000-0000-0000300B0000}"/>
    <cellStyle name="style1582710006589" xfId="2856" xr:uid="{00000000-0005-0000-0000-0000310B0000}"/>
    <cellStyle name="style1582710006687" xfId="2857" xr:uid="{00000000-0005-0000-0000-0000320B0000}"/>
    <cellStyle name="style1582710006777" xfId="2858" xr:uid="{00000000-0005-0000-0000-0000330B0000}"/>
    <cellStyle name="style1582710006874" xfId="2859" xr:uid="{00000000-0005-0000-0000-0000340B0000}"/>
    <cellStyle name="style1582710006962" xfId="2860" xr:uid="{00000000-0005-0000-0000-0000350B0000}"/>
    <cellStyle name="style1582710007050" xfId="2861" xr:uid="{00000000-0005-0000-0000-0000360B0000}"/>
    <cellStyle name="style1582710009353" xfId="2862" xr:uid="{00000000-0005-0000-0000-0000370B0000}"/>
    <cellStyle name="style1582710009453" xfId="2863" xr:uid="{00000000-0005-0000-0000-0000380B0000}"/>
    <cellStyle name="style1582710009548" xfId="2864" xr:uid="{00000000-0005-0000-0000-0000390B0000}"/>
    <cellStyle name="style1582710009640" xfId="2865" xr:uid="{00000000-0005-0000-0000-00003A0B0000}"/>
    <cellStyle name="style1582710009737" xfId="2866" xr:uid="{00000000-0005-0000-0000-00003B0B0000}"/>
    <cellStyle name="style1582710009827" xfId="2867" xr:uid="{00000000-0005-0000-0000-00003C0B0000}"/>
    <cellStyle name="style1582710009905" xfId="2868" xr:uid="{00000000-0005-0000-0000-00003D0B0000}"/>
    <cellStyle name="style1582710009993" xfId="2869" xr:uid="{00000000-0005-0000-0000-00003E0B0000}"/>
    <cellStyle name="style1582710010082" xfId="2870" xr:uid="{00000000-0005-0000-0000-00003F0B0000}"/>
    <cellStyle name="style1582710010170" xfId="2871" xr:uid="{00000000-0005-0000-0000-0000400B0000}"/>
    <cellStyle name="style1582710010256" xfId="2872" xr:uid="{00000000-0005-0000-0000-0000410B0000}"/>
    <cellStyle name="style1582710010332" xfId="2873" xr:uid="{00000000-0005-0000-0000-0000420B0000}"/>
    <cellStyle name="style1582710010419" xfId="2874" xr:uid="{00000000-0005-0000-0000-0000430B0000}"/>
    <cellStyle name="style1582710010506" xfId="2875" xr:uid="{00000000-0005-0000-0000-0000440B0000}"/>
    <cellStyle name="style1582710010595" xfId="2876" xr:uid="{00000000-0005-0000-0000-0000450B0000}"/>
    <cellStyle name="style1582710010685" xfId="2877" xr:uid="{00000000-0005-0000-0000-0000460B0000}"/>
    <cellStyle name="style1582710010772" xfId="2878" xr:uid="{00000000-0005-0000-0000-0000470B0000}"/>
    <cellStyle name="style1582710010860" xfId="2879" xr:uid="{00000000-0005-0000-0000-0000480B0000}"/>
    <cellStyle name="style1582710010946" xfId="2880" xr:uid="{00000000-0005-0000-0000-0000490B0000}"/>
    <cellStyle name="style1582710011033" xfId="2881" xr:uid="{00000000-0005-0000-0000-00004A0B0000}"/>
    <cellStyle name="style1582710011120" xfId="2882" xr:uid="{00000000-0005-0000-0000-00004B0B0000}"/>
    <cellStyle name="style1582710011210" xfId="2883" xr:uid="{00000000-0005-0000-0000-00004C0B0000}"/>
    <cellStyle name="style1582710011300" xfId="2884" xr:uid="{00000000-0005-0000-0000-00004D0B0000}"/>
    <cellStyle name="style1582710011388" xfId="2885" xr:uid="{00000000-0005-0000-0000-00004E0B0000}"/>
    <cellStyle name="style1582710011475" xfId="2886" xr:uid="{00000000-0005-0000-0000-00004F0B0000}"/>
    <cellStyle name="style1582710011562" xfId="2887" xr:uid="{00000000-0005-0000-0000-0000500B0000}"/>
    <cellStyle name="style1582710011663" xfId="2888" xr:uid="{00000000-0005-0000-0000-0000510B0000}"/>
    <cellStyle name="style1582710011754" xfId="2889" xr:uid="{00000000-0005-0000-0000-0000520B0000}"/>
    <cellStyle name="style1582710011829" xfId="2890" xr:uid="{00000000-0005-0000-0000-0000530B0000}"/>
    <cellStyle name="style1582710011906" xfId="2891" xr:uid="{00000000-0005-0000-0000-0000540B0000}"/>
    <cellStyle name="style1582710011981" xfId="2892" xr:uid="{00000000-0005-0000-0000-0000550B0000}"/>
    <cellStyle name="style1582710012104" xfId="2893" xr:uid="{00000000-0005-0000-0000-0000560B0000}"/>
    <cellStyle name="style1582710012183" xfId="2894" xr:uid="{00000000-0005-0000-0000-0000570B0000}"/>
    <cellStyle name="style1582710012259" xfId="2895" xr:uid="{00000000-0005-0000-0000-0000580B0000}"/>
    <cellStyle name="style1582710012341" xfId="2896" xr:uid="{00000000-0005-0000-0000-0000590B0000}"/>
    <cellStyle name="style1582710012423" xfId="2897" xr:uid="{00000000-0005-0000-0000-00005A0B0000}"/>
    <cellStyle name="style1582710012500" xfId="2898" xr:uid="{00000000-0005-0000-0000-00005B0B0000}"/>
    <cellStyle name="style1582710012577" xfId="2899" xr:uid="{00000000-0005-0000-0000-00005C0B0000}"/>
    <cellStyle name="style1582710012654" xfId="2900" xr:uid="{00000000-0005-0000-0000-00005D0B0000}"/>
    <cellStyle name="style1582710012733" xfId="2901" xr:uid="{00000000-0005-0000-0000-00005E0B0000}"/>
    <cellStyle name="style1582710012808" xfId="2902" xr:uid="{00000000-0005-0000-0000-00005F0B0000}"/>
    <cellStyle name="style1582710013025" xfId="2903" xr:uid="{00000000-0005-0000-0000-0000600B0000}"/>
    <cellStyle name="style1582710013108" xfId="2904" xr:uid="{00000000-0005-0000-0000-0000610B0000}"/>
    <cellStyle name="style1582710013184" xfId="2905" xr:uid="{00000000-0005-0000-0000-0000620B0000}"/>
    <cellStyle name="style1582710013262" xfId="2906" xr:uid="{00000000-0005-0000-0000-0000630B0000}"/>
    <cellStyle name="style1582710013352" xfId="2907" xr:uid="{00000000-0005-0000-0000-0000640B0000}"/>
    <cellStyle name="style1582710013440" xfId="2908" xr:uid="{00000000-0005-0000-0000-0000650B0000}"/>
    <cellStyle name="style1582710013528" xfId="2909" xr:uid="{00000000-0005-0000-0000-0000660B0000}"/>
    <cellStyle name="style1582710013616" xfId="2910" xr:uid="{00000000-0005-0000-0000-0000670B0000}"/>
    <cellStyle name="style1582710013704" xfId="2911" xr:uid="{00000000-0005-0000-0000-0000680B0000}"/>
    <cellStyle name="style1582710015876" xfId="2912" xr:uid="{00000000-0005-0000-0000-0000690B0000}"/>
    <cellStyle name="style1582710015976" xfId="2913" xr:uid="{00000000-0005-0000-0000-00006A0B0000}"/>
    <cellStyle name="style1582710016060" xfId="2914" xr:uid="{00000000-0005-0000-0000-00006B0B0000}"/>
    <cellStyle name="style1582710016147" xfId="2915" xr:uid="{00000000-0005-0000-0000-00006C0B0000}"/>
    <cellStyle name="style1582710016240" xfId="2916" xr:uid="{00000000-0005-0000-0000-00006D0B0000}"/>
    <cellStyle name="style1582710016327" xfId="2917" xr:uid="{00000000-0005-0000-0000-00006E0B0000}"/>
    <cellStyle name="style1582710016404" xfId="2918" xr:uid="{00000000-0005-0000-0000-00006F0B0000}"/>
    <cellStyle name="style1582710016490" xfId="2919" xr:uid="{00000000-0005-0000-0000-0000700B0000}"/>
    <cellStyle name="style1582710016576" xfId="2920" xr:uid="{00000000-0005-0000-0000-0000710B0000}"/>
    <cellStyle name="style1582710016662" xfId="2921" xr:uid="{00000000-0005-0000-0000-0000720B0000}"/>
    <cellStyle name="style1582710016752" xfId="2922" xr:uid="{00000000-0005-0000-0000-0000730B0000}"/>
    <cellStyle name="style1582710016826" xfId="2923" xr:uid="{00000000-0005-0000-0000-0000740B0000}"/>
    <cellStyle name="style1582710016912" xfId="2924" xr:uid="{00000000-0005-0000-0000-0000750B0000}"/>
    <cellStyle name="style1582710016998" xfId="2925" xr:uid="{00000000-0005-0000-0000-0000760B0000}"/>
    <cellStyle name="style1582710017085" xfId="2926" xr:uid="{00000000-0005-0000-0000-0000770B0000}"/>
    <cellStyle name="style1582710017171" xfId="2927" xr:uid="{00000000-0005-0000-0000-0000780B0000}"/>
    <cellStyle name="style1582710017258" xfId="2928" xr:uid="{00000000-0005-0000-0000-0000790B0000}"/>
    <cellStyle name="style1582710017347" xfId="2929" xr:uid="{00000000-0005-0000-0000-00007A0B0000}"/>
    <cellStyle name="style1582710017433" xfId="2930" xr:uid="{00000000-0005-0000-0000-00007B0B0000}"/>
    <cellStyle name="style1582710017526" xfId="2931" xr:uid="{00000000-0005-0000-0000-00007C0B0000}"/>
    <cellStyle name="style1582710017614" xfId="2932" xr:uid="{00000000-0005-0000-0000-00007D0B0000}"/>
    <cellStyle name="style1582710017700" xfId="2933" xr:uid="{00000000-0005-0000-0000-00007E0B0000}"/>
    <cellStyle name="style1582710017787" xfId="2934" xr:uid="{00000000-0005-0000-0000-00007F0B0000}"/>
    <cellStyle name="style1582710017875" xfId="2935" xr:uid="{00000000-0005-0000-0000-0000800B0000}"/>
    <cellStyle name="style1582710017965" xfId="2936" xr:uid="{00000000-0005-0000-0000-0000810B0000}"/>
    <cellStyle name="style1582710018051" xfId="2937" xr:uid="{00000000-0005-0000-0000-0000820B0000}"/>
    <cellStyle name="style1582710018145" xfId="2938" xr:uid="{00000000-0005-0000-0000-0000830B0000}"/>
    <cellStyle name="style1582710018233" xfId="2939" xr:uid="{00000000-0005-0000-0000-0000840B0000}"/>
    <cellStyle name="style1582710018307" xfId="2940" xr:uid="{00000000-0005-0000-0000-0000850B0000}"/>
    <cellStyle name="style1582710018384" xfId="2941" xr:uid="{00000000-0005-0000-0000-0000860B0000}"/>
    <cellStyle name="style1582710018459" xfId="2942" xr:uid="{00000000-0005-0000-0000-0000870B0000}"/>
    <cellStyle name="style1582710018583" xfId="2943" xr:uid="{00000000-0005-0000-0000-0000880B0000}"/>
    <cellStyle name="style1582710018661" xfId="2944" xr:uid="{00000000-0005-0000-0000-0000890B0000}"/>
    <cellStyle name="style1582710018737" xfId="2945" xr:uid="{00000000-0005-0000-0000-00008A0B0000}"/>
    <cellStyle name="style1582710018811" xfId="2946" xr:uid="{00000000-0005-0000-0000-00008B0B0000}"/>
    <cellStyle name="style1582710018886" xfId="2947" xr:uid="{00000000-0005-0000-0000-00008C0B0000}"/>
    <cellStyle name="style1582710018960" xfId="2948" xr:uid="{00000000-0005-0000-0000-00008D0B0000}"/>
    <cellStyle name="style1582710019035" xfId="2949" xr:uid="{00000000-0005-0000-0000-00008E0B0000}"/>
    <cellStyle name="style1582710019110" xfId="2950" xr:uid="{00000000-0005-0000-0000-00008F0B0000}"/>
    <cellStyle name="style1582710019186" xfId="2951" xr:uid="{00000000-0005-0000-0000-0000900B0000}"/>
    <cellStyle name="style1582710019261" xfId="2952" xr:uid="{00000000-0005-0000-0000-0000910B0000}"/>
    <cellStyle name="style1582710019424" xfId="2953" xr:uid="{00000000-0005-0000-0000-0000920B0000}"/>
    <cellStyle name="style1582710019498" xfId="2954" xr:uid="{00000000-0005-0000-0000-0000930B0000}"/>
    <cellStyle name="style1582710019579" xfId="2955" xr:uid="{00000000-0005-0000-0000-0000940B0000}"/>
    <cellStyle name="style1582710019654" xfId="2956" xr:uid="{00000000-0005-0000-0000-0000950B0000}"/>
    <cellStyle name="style1582710019742" xfId="2957" xr:uid="{00000000-0005-0000-0000-0000960B0000}"/>
    <cellStyle name="style1582710019828" xfId="2958" xr:uid="{00000000-0005-0000-0000-0000970B0000}"/>
    <cellStyle name="style1582710019914" xfId="2959" xr:uid="{00000000-0005-0000-0000-0000980B0000}"/>
    <cellStyle name="style1582710020001" xfId="2960" xr:uid="{00000000-0005-0000-0000-0000990B0000}"/>
    <cellStyle name="style1582710020087" xfId="2961" xr:uid="{00000000-0005-0000-0000-00009A0B0000}"/>
    <cellStyle name="style1582710022178" xfId="2962" xr:uid="{00000000-0005-0000-0000-00009B0B0000}"/>
    <cellStyle name="style1582710022273" xfId="2963" xr:uid="{00000000-0005-0000-0000-00009C0B0000}"/>
    <cellStyle name="style1582710022358" xfId="2964" xr:uid="{00000000-0005-0000-0000-00009D0B0000}"/>
    <cellStyle name="style1582710022446" xfId="2965" xr:uid="{00000000-0005-0000-0000-00009E0B0000}"/>
    <cellStyle name="style1582710022535" xfId="2966" xr:uid="{00000000-0005-0000-0000-00009F0B0000}"/>
    <cellStyle name="style1582710022626" xfId="2967" xr:uid="{00000000-0005-0000-0000-0000A00B0000}"/>
    <cellStyle name="style1582710022703" xfId="2968" xr:uid="{00000000-0005-0000-0000-0000A10B0000}"/>
    <cellStyle name="style1582710022789" xfId="2969" xr:uid="{00000000-0005-0000-0000-0000A20B0000}"/>
    <cellStyle name="style1582710022875" xfId="2970" xr:uid="{00000000-0005-0000-0000-0000A30B0000}"/>
    <cellStyle name="style1582710022961" xfId="2971" xr:uid="{00000000-0005-0000-0000-0000A40B0000}"/>
    <cellStyle name="style1582710023048" xfId="2972" xr:uid="{00000000-0005-0000-0000-0000A50B0000}"/>
    <cellStyle name="style1582710023124" xfId="2973" xr:uid="{00000000-0005-0000-0000-0000A60B0000}"/>
    <cellStyle name="style1582710023209" xfId="2974" xr:uid="{00000000-0005-0000-0000-0000A70B0000}"/>
    <cellStyle name="style1582710023296" xfId="2975" xr:uid="{00000000-0005-0000-0000-0000A80B0000}"/>
    <cellStyle name="style1582710023384" xfId="2976" xr:uid="{00000000-0005-0000-0000-0000A90B0000}"/>
    <cellStyle name="style1582710023471" xfId="2977" xr:uid="{00000000-0005-0000-0000-0000AA0B0000}"/>
    <cellStyle name="style1582710023558" xfId="2978" xr:uid="{00000000-0005-0000-0000-0000AB0B0000}"/>
    <cellStyle name="style1582710023645" xfId="2979" xr:uid="{00000000-0005-0000-0000-0000AC0B0000}"/>
    <cellStyle name="style1582710023733" xfId="2980" xr:uid="{00000000-0005-0000-0000-0000AD0B0000}"/>
    <cellStyle name="style1582710023820" xfId="2981" xr:uid="{00000000-0005-0000-0000-0000AE0B0000}"/>
    <cellStyle name="style1582710023908" xfId="2982" xr:uid="{00000000-0005-0000-0000-0000AF0B0000}"/>
    <cellStyle name="style1582710023995" xfId="2983" xr:uid="{00000000-0005-0000-0000-0000B00B0000}"/>
    <cellStyle name="style1582710024081" xfId="2984" xr:uid="{00000000-0005-0000-0000-0000B10B0000}"/>
    <cellStyle name="style1582710024168" xfId="2985" xr:uid="{00000000-0005-0000-0000-0000B20B0000}"/>
    <cellStyle name="style1582710024256" xfId="2986" xr:uid="{00000000-0005-0000-0000-0000B30B0000}"/>
    <cellStyle name="style1582710024343" xfId="2987" xr:uid="{00000000-0005-0000-0000-0000B40B0000}"/>
    <cellStyle name="style1582710024438" xfId="2988" xr:uid="{00000000-0005-0000-0000-0000B50B0000}"/>
    <cellStyle name="style1582710024525" xfId="2989" xr:uid="{00000000-0005-0000-0000-0000B60B0000}"/>
    <cellStyle name="style1582710024599" xfId="2990" xr:uid="{00000000-0005-0000-0000-0000B70B0000}"/>
    <cellStyle name="style1582710024674" xfId="2991" xr:uid="{00000000-0005-0000-0000-0000B80B0000}"/>
    <cellStyle name="style1582710024748" xfId="2992" xr:uid="{00000000-0005-0000-0000-0000B90B0000}"/>
    <cellStyle name="style1582710024861" xfId="2993" xr:uid="{00000000-0005-0000-0000-0000BA0B0000}"/>
    <cellStyle name="style1582710024938" xfId="2994" xr:uid="{00000000-0005-0000-0000-0000BB0B0000}"/>
    <cellStyle name="style1582710025012" xfId="2995" xr:uid="{00000000-0005-0000-0000-0000BC0B0000}"/>
    <cellStyle name="style1582710025086" xfId="2996" xr:uid="{00000000-0005-0000-0000-0000BD0B0000}"/>
    <cellStyle name="style1582710025162" xfId="2997" xr:uid="{00000000-0005-0000-0000-0000BE0B0000}"/>
    <cellStyle name="style1582710025235" xfId="2998" xr:uid="{00000000-0005-0000-0000-0000BF0B0000}"/>
    <cellStyle name="style1582710025310" xfId="2999" xr:uid="{00000000-0005-0000-0000-0000C00B0000}"/>
    <cellStyle name="style1582710025384" xfId="3000" xr:uid="{00000000-0005-0000-0000-0000C10B0000}"/>
    <cellStyle name="style1582710025459" xfId="3001" xr:uid="{00000000-0005-0000-0000-0000C20B0000}"/>
    <cellStyle name="style1582710025532" xfId="3002" xr:uid="{00000000-0005-0000-0000-0000C30B0000}"/>
    <cellStyle name="style1582710025696" xfId="3003" xr:uid="{00000000-0005-0000-0000-0000C40B0000}"/>
    <cellStyle name="style1582710025770" xfId="3004" xr:uid="{00000000-0005-0000-0000-0000C50B0000}"/>
    <cellStyle name="style1582710025845" xfId="3005" xr:uid="{00000000-0005-0000-0000-0000C60B0000}"/>
    <cellStyle name="style1582710025922" xfId="3006" xr:uid="{00000000-0005-0000-0000-0000C70B0000}"/>
    <cellStyle name="style1582710026008" xfId="3007" xr:uid="{00000000-0005-0000-0000-0000C80B0000}"/>
    <cellStyle name="style1582710026094" xfId="3008" xr:uid="{00000000-0005-0000-0000-0000C90B0000}"/>
    <cellStyle name="style1582710026182" xfId="3009" xr:uid="{00000000-0005-0000-0000-0000CA0B0000}"/>
    <cellStyle name="style1582710026269" xfId="3010" xr:uid="{00000000-0005-0000-0000-0000CB0B0000}"/>
    <cellStyle name="style1582710026357" xfId="3011" xr:uid="{00000000-0005-0000-0000-0000CC0B0000}"/>
    <cellStyle name="style1582710028398" xfId="3012" xr:uid="{00000000-0005-0000-0000-0000CD0B0000}"/>
    <cellStyle name="style1582710028494" xfId="3013" xr:uid="{00000000-0005-0000-0000-0000CE0B0000}"/>
    <cellStyle name="style1582710028575" xfId="3014" xr:uid="{00000000-0005-0000-0000-0000CF0B0000}"/>
    <cellStyle name="style1582710028663" xfId="3015" xr:uid="{00000000-0005-0000-0000-0000D00B0000}"/>
    <cellStyle name="style1582710028751" xfId="3016" xr:uid="{00000000-0005-0000-0000-0000D10B0000}"/>
    <cellStyle name="style1582710028839" xfId="3017" xr:uid="{00000000-0005-0000-0000-0000D20B0000}"/>
    <cellStyle name="style1582710028930" xfId="3018" xr:uid="{00000000-0005-0000-0000-0000D30B0000}"/>
    <cellStyle name="style1582710029033" xfId="3019" xr:uid="{00000000-0005-0000-0000-0000D40B0000}"/>
    <cellStyle name="style1582710029148" xfId="3020" xr:uid="{00000000-0005-0000-0000-0000D50B0000}"/>
    <cellStyle name="style1582710029245" xfId="3021" xr:uid="{00000000-0005-0000-0000-0000D60B0000}"/>
    <cellStyle name="style1582710029340" xfId="3022" xr:uid="{00000000-0005-0000-0000-0000D70B0000}"/>
    <cellStyle name="style1582710029422" xfId="3023" xr:uid="{00000000-0005-0000-0000-0000D80B0000}"/>
    <cellStyle name="style1582710029520" xfId="3024" xr:uid="{00000000-0005-0000-0000-0000D90B0000}"/>
    <cellStyle name="style1582710029625" xfId="3025" xr:uid="{00000000-0005-0000-0000-0000DA0B0000}"/>
    <cellStyle name="style1582710029732" xfId="3026" xr:uid="{00000000-0005-0000-0000-0000DB0B0000}"/>
    <cellStyle name="style1582710029835" xfId="3027" xr:uid="{00000000-0005-0000-0000-0000DC0B0000}"/>
    <cellStyle name="style1582710029932" xfId="3028" xr:uid="{00000000-0005-0000-0000-0000DD0B0000}"/>
    <cellStyle name="style1582710030031" xfId="3029" xr:uid="{00000000-0005-0000-0000-0000DE0B0000}"/>
    <cellStyle name="style1582710030131" xfId="3030" xr:uid="{00000000-0005-0000-0000-0000DF0B0000}"/>
    <cellStyle name="style1582710030233" xfId="3031" xr:uid="{00000000-0005-0000-0000-0000E00B0000}"/>
    <cellStyle name="style1582710030336" xfId="3032" xr:uid="{00000000-0005-0000-0000-0000E10B0000}"/>
    <cellStyle name="style1582710030435" xfId="3033" xr:uid="{00000000-0005-0000-0000-0000E20B0000}"/>
    <cellStyle name="style1582710030534" xfId="3034" xr:uid="{00000000-0005-0000-0000-0000E30B0000}"/>
    <cellStyle name="style1582710030633" xfId="3035" xr:uid="{00000000-0005-0000-0000-0000E40B0000}"/>
    <cellStyle name="style1582710030732" xfId="3036" xr:uid="{00000000-0005-0000-0000-0000E50B0000}"/>
    <cellStyle name="style1582710030831" xfId="3037" xr:uid="{00000000-0005-0000-0000-0000E60B0000}"/>
    <cellStyle name="style1582710030935" xfId="3038" xr:uid="{00000000-0005-0000-0000-0000E70B0000}"/>
    <cellStyle name="style1582710031037" xfId="3039" xr:uid="{00000000-0005-0000-0000-0000E80B0000}"/>
    <cellStyle name="style1582710031120" xfId="3040" xr:uid="{00000000-0005-0000-0000-0000E90B0000}"/>
    <cellStyle name="style1582710031205" xfId="3041" xr:uid="{00000000-0005-0000-0000-0000EA0B0000}"/>
    <cellStyle name="style1582710031290" xfId="3042" xr:uid="{00000000-0005-0000-0000-0000EB0B0000}"/>
    <cellStyle name="style1582710031390" xfId="3043" xr:uid="{00000000-0005-0000-0000-0000EC0B0000}"/>
    <cellStyle name="style1582710031477" xfId="3044" xr:uid="{00000000-0005-0000-0000-0000ED0B0000}"/>
    <cellStyle name="style1582710031557" xfId="3045" xr:uid="{00000000-0005-0000-0000-0000EE0B0000}"/>
    <cellStyle name="style1582710031640" xfId="3046" xr:uid="{00000000-0005-0000-0000-0000EF0B0000}"/>
    <cellStyle name="style1582710031722" xfId="3047" xr:uid="{00000000-0005-0000-0000-0000F00B0000}"/>
    <cellStyle name="style1582710031807" xfId="3048" xr:uid="{00000000-0005-0000-0000-0000F10B0000}"/>
    <cellStyle name="style1582710031889" xfId="3049" xr:uid="{00000000-0005-0000-0000-0000F20B0000}"/>
    <cellStyle name="style1582710031974" xfId="3050" xr:uid="{00000000-0005-0000-0000-0000F30B0000}"/>
    <cellStyle name="style1582710032089" xfId="3051" xr:uid="{00000000-0005-0000-0000-0000F40B0000}"/>
    <cellStyle name="style1582710032178" xfId="3052" xr:uid="{00000000-0005-0000-0000-0000F50B0000}"/>
    <cellStyle name="style1582710032260" xfId="3053" xr:uid="{00000000-0005-0000-0000-0000F60B0000}"/>
    <cellStyle name="style1582710032346" xfId="3054" xr:uid="{00000000-0005-0000-0000-0000F70B0000}"/>
    <cellStyle name="style1582710032434" xfId="3055" xr:uid="{00000000-0005-0000-0000-0000F80B0000}"/>
    <cellStyle name="style1582710032539" xfId="3056" xr:uid="{00000000-0005-0000-0000-0000F90B0000}"/>
    <cellStyle name="style1582710032640" xfId="3057" xr:uid="{00000000-0005-0000-0000-0000FA0B0000}"/>
    <cellStyle name="style1582710032737" xfId="3058" xr:uid="{00000000-0005-0000-0000-0000FB0B0000}"/>
    <cellStyle name="style1582710032835" xfId="3059" xr:uid="{00000000-0005-0000-0000-0000FC0B0000}"/>
    <cellStyle name="style1582710032933" xfId="3060" xr:uid="{00000000-0005-0000-0000-0000FD0B0000}"/>
    <cellStyle name="style1582710035155" xfId="3061" xr:uid="{00000000-0005-0000-0000-0000FE0B0000}"/>
    <cellStyle name="style1582710035271" xfId="3062" xr:uid="{00000000-0005-0000-0000-0000FF0B0000}"/>
    <cellStyle name="style1582710035366" xfId="3063" xr:uid="{00000000-0005-0000-0000-0000000C0000}"/>
    <cellStyle name="style1582710035468" xfId="3064" xr:uid="{00000000-0005-0000-0000-0000010C0000}"/>
    <cellStyle name="style1582710035570" xfId="3065" xr:uid="{00000000-0005-0000-0000-0000020C0000}"/>
    <cellStyle name="style1582710035672" xfId="3066" xr:uid="{00000000-0005-0000-0000-0000030C0000}"/>
    <cellStyle name="style1582710035758" xfId="3067" xr:uid="{00000000-0005-0000-0000-0000040C0000}"/>
    <cellStyle name="style1582710035856" xfId="3068" xr:uid="{00000000-0005-0000-0000-0000050C0000}"/>
    <cellStyle name="style1582710035952" xfId="3069" xr:uid="{00000000-0005-0000-0000-0000060C0000}"/>
    <cellStyle name="style1582710036046" xfId="3070" xr:uid="{00000000-0005-0000-0000-0000070C0000}"/>
    <cellStyle name="style1582710036146" xfId="3071" xr:uid="{00000000-0005-0000-0000-0000080C0000}"/>
    <cellStyle name="style1582710036231" xfId="3072" xr:uid="{00000000-0005-0000-0000-0000090C0000}"/>
    <cellStyle name="style1582710036326" xfId="3073" xr:uid="{00000000-0005-0000-0000-00000A0C0000}"/>
    <cellStyle name="style1582710036420" xfId="3074" xr:uid="{00000000-0005-0000-0000-00000B0C0000}"/>
    <cellStyle name="style1582710036516" xfId="3075" xr:uid="{00000000-0005-0000-0000-00000C0C0000}"/>
    <cellStyle name="style1582710036611" xfId="3076" xr:uid="{00000000-0005-0000-0000-00000D0C0000}"/>
    <cellStyle name="style1582710036710" xfId="3077" xr:uid="{00000000-0005-0000-0000-00000E0C0000}"/>
    <cellStyle name="style1582710036809" xfId="3078" xr:uid="{00000000-0005-0000-0000-00000F0C0000}"/>
    <cellStyle name="style1582710036907" xfId="3079" xr:uid="{00000000-0005-0000-0000-0000100C0000}"/>
    <cellStyle name="style1582710037004" xfId="3080" xr:uid="{00000000-0005-0000-0000-0000110C0000}"/>
    <cellStyle name="style1582710037102" xfId="3081" xr:uid="{00000000-0005-0000-0000-0000120C0000}"/>
    <cellStyle name="style1582710037200" xfId="3082" xr:uid="{00000000-0005-0000-0000-0000130C0000}"/>
    <cellStyle name="style1582710037299" xfId="3083" xr:uid="{00000000-0005-0000-0000-0000140C0000}"/>
    <cellStyle name="style1582710037397" xfId="3084" xr:uid="{00000000-0005-0000-0000-0000150C0000}"/>
    <cellStyle name="style1582710037492" xfId="3085" xr:uid="{00000000-0005-0000-0000-0000160C0000}"/>
    <cellStyle name="style1582710037587" xfId="3086" xr:uid="{00000000-0005-0000-0000-0000170C0000}"/>
    <cellStyle name="style1582710037685" xfId="3087" xr:uid="{00000000-0005-0000-0000-0000180C0000}"/>
    <cellStyle name="style1582710037783" xfId="3088" xr:uid="{00000000-0005-0000-0000-0000190C0000}"/>
    <cellStyle name="style1582710037867" xfId="3089" xr:uid="{00000000-0005-0000-0000-00001A0C0000}"/>
    <cellStyle name="style1582710037950" xfId="3090" xr:uid="{00000000-0005-0000-0000-00001B0C0000}"/>
    <cellStyle name="style1582710038035" xfId="3091" xr:uid="{00000000-0005-0000-0000-00001C0C0000}"/>
    <cellStyle name="style1582710038141" xfId="3092" xr:uid="{00000000-0005-0000-0000-00001D0C0000}"/>
    <cellStyle name="style1582710038228" xfId="3093" xr:uid="{00000000-0005-0000-0000-00001E0C0000}"/>
    <cellStyle name="style1582710038306" xfId="3094" xr:uid="{00000000-0005-0000-0000-00001F0C0000}"/>
    <cellStyle name="style1582710038381" xfId="3095" xr:uid="{00000000-0005-0000-0000-0000200C0000}"/>
    <cellStyle name="style1582710038463" xfId="3096" xr:uid="{00000000-0005-0000-0000-0000210C0000}"/>
    <cellStyle name="style1582710038541" xfId="3097" xr:uid="{00000000-0005-0000-0000-0000220C0000}"/>
    <cellStyle name="style1582710038614" xfId="3098" xr:uid="{00000000-0005-0000-0000-0000230C0000}"/>
    <cellStyle name="style1582710038689" xfId="3099" xr:uid="{00000000-0005-0000-0000-0000240C0000}"/>
    <cellStyle name="style1582710038808" xfId="3100" xr:uid="{00000000-0005-0000-0000-0000250C0000}"/>
    <cellStyle name="style1582710038881" xfId="3101" xr:uid="{00000000-0005-0000-0000-0000260C0000}"/>
    <cellStyle name="style1582710038956" xfId="3102" xr:uid="{00000000-0005-0000-0000-0000270C0000}"/>
    <cellStyle name="style1582710039032" xfId="3103" xr:uid="{00000000-0005-0000-0000-0000280C0000}"/>
    <cellStyle name="style1582710039118" xfId="3104" xr:uid="{00000000-0005-0000-0000-0000290C0000}"/>
    <cellStyle name="style1582710039203" xfId="3105" xr:uid="{00000000-0005-0000-0000-00002A0C0000}"/>
    <cellStyle name="style1582710039289" xfId="3106" xr:uid="{00000000-0005-0000-0000-00002B0C0000}"/>
    <cellStyle name="style1582710039375" xfId="3107" xr:uid="{00000000-0005-0000-0000-00002C0C0000}"/>
    <cellStyle name="style1582710039461" xfId="3108" xr:uid="{00000000-0005-0000-0000-00002D0C0000}"/>
    <cellStyle name="style1582710041609" xfId="3109" xr:uid="{00000000-0005-0000-0000-00002E0C0000}"/>
    <cellStyle name="style1582710041703" xfId="3110" xr:uid="{00000000-0005-0000-0000-00002F0C0000}"/>
    <cellStyle name="style1582710041781" xfId="3111" xr:uid="{00000000-0005-0000-0000-0000300C0000}"/>
    <cellStyle name="style1582710041870" xfId="3112" xr:uid="{00000000-0005-0000-0000-0000310C0000}"/>
    <cellStyle name="style1582710041961" xfId="3113" xr:uid="{00000000-0005-0000-0000-0000320C0000}"/>
    <cellStyle name="style1582710042048" xfId="3114" xr:uid="{00000000-0005-0000-0000-0000330C0000}"/>
    <cellStyle name="style1582710042121" xfId="3115" xr:uid="{00000000-0005-0000-0000-0000340C0000}"/>
    <cellStyle name="style1582710042207" xfId="3116" xr:uid="{00000000-0005-0000-0000-0000350C0000}"/>
    <cellStyle name="style1582710042293" xfId="3117" xr:uid="{00000000-0005-0000-0000-0000360C0000}"/>
    <cellStyle name="style1582710042379" xfId="3118" xr:uid="{00000000-0005-0000-0000-0000370C0000}"/>
    <cellStyle name="style1582710042467" xfId="3119" xr:uid="{00000000-0005-0000-0000-0000380C0000}"/>
    <cellStyle name="style1582710042540" xfId="3120" xr:uid="{00000000-0005-0000-0000-0000390C0000}"/>
    <cellStyle name="style1582710042626" xfId="3121" xr:uid="{00000000-0005-0000-0000-00003A0C0000}"/>
    <cellStyle name="style1582710042710" xfId="3122" xr:uid="{00000000-0005-0000-0000-00003B0C0000}"/>
    <cellStyle name="style1582710042796" xfId="3123" xr:uid="{00000000-0005-0000-0000-00003C0C0000}"/>
    <cellStyle name="style1582710042881" xfId="3124" xr:uid="{00000000-0005-0000-0000-00003D0C0000}"/>
    <cellStyle name="style1582710042966" xfId="3125" xr:uid="{00000000-0005-0000-0000-00003E0C0000}"/>
    <cellStyle name="style1582710043057" xfId="3126" xr:uid="{00000000-0005-0000-0000-00003F0C0000}"/>
    <cellStyle name="style1582710043142" xfId="3127" xr:uid="{00000000-0005-0000-0000-0000400C0000}"/>
    <cellStyle name="style1582710043229" xfId="3128" xr:uid="{00000000-0005-0000-0000-0000410C0000}"/>
    <cellStyle name="style1582710043315" xfId="3129" xr:uid="{00000000-0005-0000-0000-0000420C0000}"/>
    <cellStyle name="style1582710043401" xfId="3130" xr:uid="{00000000-0005-0000-0000-0000430C0000}"/>
    <cellStyle name="style1582710043488" xfId="3131" xr:uid="{00000000-0005-0000-0000-0000440C0000}"/>
    <cellStyle name="style1582710043577" xfId="3132" xr:uid="{00000000-0005-0000-0000-0000450C0000}"/>
    <cellStyle name="style1582710043661" xfId="3133" xr:uid="{00000000-0005-0000-0000-0000460C0000}"/>
    <cellStyle name="style1582710043747" xfId="3134" xr:uid="{00000000-0005-0000-0000-0000470C0000}"/>
    <cellStyle name="style1582710043843" xfId="3135" xr:uid="{00000000-0005-0000-0000-0000480C0000}"/>
    <cellStyle name="style1582710043916" xfId="3136" xr:uid="{00000000-0005-0000-0000-0000490C0000}"/>
    <cellStyle name="style1582710043991" xfId="3137" xr:uid="{00000000-0005-0000-0000-00004A0C0000}"/>
    <cellStyle name="style1582710044064" xfId="3138" xr:uid="{00000000-0005-0000-0000-00004B0C0000}"/>
    <cellStyle name="style1582710044160" xfId="3139" xr:uid="{00000000-0005-0000-0000-00004C0C0000}"/>
    <cellStyle name="style1582710044246" xfId="3140" xr:uid="{00000000-0005-0000-0000-00004D0C0000}"/>
    <cellStyle name="style1582710044321" xfId="3141" xr:uid="{00000000-0005-0000-0000-00004E0C0000}"/>
    <cellStyle name="style1582710044394" xfId="3142" xr:uid="{00000000-0005-0000-0000-00004F0C0000}"/>
    <cellStyle name="style1582710044467" xfId="3143" xr:uid="{00000000-0005-0000-0000-0000500C0000}"/>
    <cellStyle name="style1582710044541" xfId="3144" xr:uid="{00000000-0005-0000-0000-0000510C0000}"/>
    <cellStyle name="style1582710044615" xfId="3145" xr:uid="{00000000-0005-0000-0000-0000520C0000}"/>
    <cellStyle name="style1582710044689" xfId="3146" xr:uid="{00000000-0005-0000-0000-0000530C0000}"/>
    <cellStyle name="style1582710044761" xfId="3147" xr:uid="{00000000-0005-0000-0000-0000540C0000}"/>
    <cellStyle name="style1582710044838" xfId="3148" xr:uid="{00000000-0005-0000-0000-0000550C0000}"/>
    <cellStyle name="style1582710044921" xfId="3149" xr:uid="{00000000-0005-0000-0000-0000560C0000}"/>
    <cellStyle name="style1582710045007" xfId="3150" xr:uid="{00000000-0005-0000-0000-0000570C0000}"/>
    <cellStyle name="style1582710045097" xfId="3151" xr:uid="{00000000-0005-0000-0000-0000580C0000}"/>
    <cellStyle name="style1582710045171" xfId="3152" xr:uid="{00000000-0005-0000-0000-0000590C0000}"/>
    <cellStyle name="style1582710045245" xfId="3153" xr:uid="{00000000-0005-0000-0000-00005A0C0000}"/>
    <cellStyle name="style1582710045321" xfId="3154" xr:uid="{00000000-0005-0000-0000-00005B0C0000}"/>
    <cellStyle name="style1582710045407" xfId="3155" xr:uid="{00000000-0005-0000-0000-00005C0C0000}"/>
    <cellStyle name="style1582710045492" xfId="3156" xr:uid="{00000000-0005-0000-0000-00005D0C0000}"/>
    <cellStyle name="style1582710045578" xfId="3157" xr:uid="{00000000-0005-0000-0000-00005E0C0000}"/>
    <cellStyle name="style1582710045663" xfId="3158" xr:uid="{00000000-0005-0000-0000-00005F0C0000}"/>
    <cellStyle name="style1582710045749" xfId="3159" xr:uid="{00000000-0005-0000-0000-0000600C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1536325</xdr:colOff>
      <xdr:row>6</xdr:row>
      <xdr:rowOff>163181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6325" cy="1298561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24</xdr:row>
      <xdr:rowOff>171451</xdr:rowOff>
    </xdr:from>
    <xdr:to>
      <xdr:col>1</xdr:col>
      <xdr:colOff>28576</xdr:colOff>
      <xdr:row>44</xdr:row>
      <xdr:rowOff>163051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6" y="6076951"/>
          <a:ext cx="5715000" cy="38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ahrzeugstatistik_FZ@kba.de" TargetMode="External"/><Relationship Id="rId2" Type="http://schemas.openxmlformats.org/officeDocument/2006/relationships/hyperlink" Target="https://www.kba.de/DE/Service/Hinweise/Datenlizenz/datenlizenz_pdf.pdf?__blob=publicationFile&amp;v=6" TargetMode="External"/><Relationship Id="rId1" Type="http://schemas.openxmlformats.org/officeDocument/2006/relationships/hyperlink" Target="https://www.kba.de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kba.de/DE/Statistik/Fahrzeuge/Bestand/Segmente/segmente_node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ba.de/DE/Statistik/Fahrzeuge/fz_methodische_erlaueterungen_201801_pdf.pdf?__blob=publicationFile&amp;v=8" TargetMode="Externa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kba.de/DE/Service/Glossar/glossar_node.html" TargetMode="External"/><Relationship Id="rId4" Type="http://schemas.openxmlformats.org/officeDocument/2006/relationships/hyperlink" Target="https://www.kba.de/DE/Statistik/Fahrzeuge/fz_methodische_erlaueterungen_202001_pdf.pdf?__blob=publicationFile&amp;v=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3"/>
  <sheetViews>
    <sheetView showGridLines="0" zoomScaleNormal="100" workbookViewId="0"/>
  </sheetViews>
  <sheetFormatPr baseColWidth="10" defaultRowHeight="15" x14ac:dyDescent="0.25"/>
  <cols>
    <col min="1" max="1" width="85.7109375" customWidth="1"/>
  </cols>
  <sheetData>
    <row r="1" spans="1:1" x14ac:dyDescent="0.25">
      <c r="A1" s="17"/>
    </row>
    <row r="2" spans="1:1" x14ac:dyDescent="0.25">
      <c r="A2" s="5"/>
    </row>
    <row r="3" spans="1:1" x14ac:dyDescent="0.25">
      <c r="A3" s="5"/>
    </row>
    <row r="4" spans="1:1" x14ac:dyDescent="0.25">
      <c r="A4" s="5"/>
    </row>
    <row r="5" spans="1:1" x14ac:dyDescent="0.25">
      <c r="A5" s="5"/>
    </row>
    <row r="6" spans="1:1" x14ac:dyDescent="0.25">
      <c r="A6" s="5"/>
    </row>
    <row r="7" spans="1:1" x14ac:dyDescent="0.25">
      <c r="A7" s="5"/>
    </row>
    <row r="8" spans="1:1" x14ac:dyDescent="0.25">
      <c r="A8" s="5"/>
    </row>
    <row r="9" spans="1:1" x14ac:dyDescent="0.25">
      <c r="A9" s="5"/>
    </row>
    <row r="10" spans="1:1" ht="37.5" x14ac:dyDescent="0.25">
      <c r="A10" s="6" t="s">
        <v>0</v>
      </c>
    </row>
    <row r="11" spans="1:1" ht="26.25" x14ac:dyDescent="0.25">
      <c r="A11" s="7" t="s">
        <v>50</v>
      </c>
    </row>
    <row r="12" spans="1:1" ht="26.25" x14ac:dyDescent="0.25">
      <c r="A12" s="7" t="s">
        <v>676</v>
      </c>
    </row>
    <row r="13" spans="1:1" ht="26.25" x14ac:dyDescent="0.25">
      <c r="A13" s="8" t="s">
        <v>677</v>
      </c>
    </row>
    <row r="14" spans="1:1" x14ac:dyDescent="0.25">
      <c r="A14" s="5"/>
    </row>
    <row r="15" spans="1:1" ht="37.5" x14ac:dyDescent="0.25">
      <c r="A15" s="6" t="s">
        <v>51</v>
      </c>
    </row>
    <row r="16" spans="1:1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"/>
  <sheetViews>
    <sheetView showGridLines="0" zoomScaleNormal="100" workbookViewId="0"/>
  </sheetViews>
  <sheetFormatPr baseColWidth="10" defaultColWidth="11.42578125" defaultRowHeight="12.75" x14ac:dyDescent="0.2"/>
  <cols>
    <col min="1" max="1" width="11.42578125" style="9" customWidth="1"/>
    <col min="2" max="2" width="33.42578125" style="9" customWidth="1"/>
    <col min="3" max="3" width="100.5703125" style="9" customWidth="1"/>
    <col min="4" max="16384" width="11.42578125" style="16"/>
  </cols>
  <sheetData>
    <row r="1" spans="2:3" ht="15" customHeight="1" x14ac:dyDescent="0.2"/>
    <row r="2" spans="2:3" ht="15" customHeight="1" x14ac:dyDescent="0.2">
      <c r="B2" s="10" t="s">
        <v>26</v>
      </c>
    </row>
    <row r="3" spans="2:3" ht="15" customHeight="1" x14ac:dyDescent="0.2"/>
    <row r="4" spans="2:3" ht="15" customHeight="1" x14ac:dyDescent="0.2"/>
    <row r="5" spans="2:3" ht="15" customHeight="1" x14ac:dyDescent="0.2">
      <c r="B5" s="10" t="s">
        <v>27</v>
      </c>
      <c r="C5" s="9" t="s">
        <v>0</v>
      </c>
    </row>
    <row r="6" spans="2:3" ht="15" customHeight="1" x14ac:dyDescent="0.2"/>
    <row r="7" spans="2:3" ht="15" customHeight="1" x14ac:dyDescent="0.2">
      <c r="B7" s="10" t="s">
        <v>28</v>
      </c>
      <c r="C7" s="9" t="s">
        <v>49</v>
      </c>
    </row>
    <row r="8" spans="2:3" ht="15" customHeight="1" x14ac:dyDescent="0.2"/>
    <row r="9" spans="2:3" ht="15" customHeight="1" x14ac:dyDescent="0.2">
      <c r="B9" s="10" t="s">
        <v>29</v>
      </c>
      <c r="C9" s="15" t="s">
        <v>44</v>
      </c>
    </row>
    <row r="10" spans="2:3" ht="15" customHeight="1" x14ac:dyDescent="0.2"/>
    <row r="11" spans="2:3" ht="15" customHeight="1" x14ac:dyDescent="0.2">
      <c r="B11" s="10" t="s">
        <v>679</v>
      </c>
      <c r="C11" s="15" t="s">
        <v>680</v>
      </c>
    </row>
    <row r="12" spans="2:3" ht="15" customHeight="1" x14ac:dyDescent="0.2"/>
    <row r="13" spans="2:3" ht="15" customHeight="1" x14ac:dyDescent="0.2">
      <c r="B13" s="10" t="s">
        <v>30</v>
      </c>
      <c r="C13" s="9" t="s">
        <v>52</v>
      </c>
    </row>
    <row r="14" spans="2:3" ht="15" customHeight="1" x14ac:dyDescent="0.2"/>
    <row r="15" spans="2:3" ht="15" customHeight="1" x14ac:dyDescent="0.2">
      <c r="B15" s="10" t="s">
        <v>31</v>
      </c>
      <c r="C15" s="9" t="s">
        <v>32</v>
      </c>
    </row>
    <row r="16" spans="2:3" ht="15" customHeight="1" x14ac:dyDescent="0.2">
      <c r="C16" s="9" t="s">
        <v>33</v>
      </c>
    </row>
    <row r="17" spans="2:3" ht="15" customHeight="1" x14ac:dyDescent="0.2"/>
    <row r="18" spans="2:3" ht="15" customHeight="1" x14ac:dyDescent="0.2">
      <c r="B18" s="10" t="s">
        <v>34</v>
      </c>
      <c r="C18" s="20" t="s">
        <v>48</v>
      </c>
    </row>
    <row r="19" spans="2:3" ht="15" customHeight="1" x14ac:dyDescent="0.2"/>
    <row r="20" spans="2:3" ht="15" customHeight="1" x14ac:dyDescent="0.2">
      <c r="B20" s="10" t="s">
        <v>35</v>
      </c>
      <c r="C20" s="9" t="s">
        <v>36</v>
      </c>
    </row>
    <row r="21" spans="2:3" ht="15" customHeight="1" x14ac:dyDescent="0.2">
      <c r="B21" s="10" t="s">
        <v>37</v>
      </c>
      <c r="C21" s="14" t="s">
        <v>45</v>
      </c>
    </row>
    <row r="22" spans="2:3" ht="15" customHeight="1" x14ac:dyDescent="0.2">
      <c r="B22" s="10" t="s">
        <v>38</v>
      </c>
      <c r="C22" s="9" t="s">
        <v>46</v>
      </c>
    </row>
    <row r="23" spans="2:3" ht="15" customHeight="1" x14ac:dyDescent="0.2"/>
    <row r="24" spans="2:3" ht="15" customHeight="1" x14ac:dyDescent="0.2">
      <c r="B24" s="10" t="s">
        <v>39</v>
      </c>
      <c r="C24" s="11" t="s">
        <v>40</v>
      </c>
    </row>
    <row r="25" spans="2:3" ht="15" customHeight="1" x14ac:dyDescent="0.2">
      <c r="B25" s="10"/>
      <c r="C25" s="44" t="s">
        <v>674</v>
      </c>
    </row>
    <row r="26" spans="2:3" ht="15" customHeight="1" x14ac:dyDescent="0.2"/>
    <row r="27" spans="2:3" ht="15" customHeight="1" x14ac:dyDescent="0.2">
      <c r="B27" s="10" t="s">
        <v>41</v>
      </c>
      <c r="C27" s="9" t="s">
        <v>42</v>
      </c>
    </row>
    <row r="28" spans="2:3" ht="15" customHeight="1" x14ac:dyDescent="0.2">
      <c r="C28" s="12" t="s">
        <v>43</v>
      </c>
    </row>
  </sheetData>
  <hyperlinks>
    <hyperlink ref="C24" r:id="rId1" xr:uid="{00000000-0004-0000-0100-000000000000}"/>
    <hyperlink ref="C28" r:id="rId2" xr:uid="{00000000-0004-0000-0100-000001000000}"/>
    <hyperlink ref="C21" r:id="rId3" xr:uid="{00000000-0004-0000-0100-000002000000}"/>
    <hyperlink ref="C25" r:id="rId4" xr:uid="{00000000-0004-0000-0100-000003000000}"/>
  </hyperlinks>
  <pageMargins left="0.7" right="0.7" top="0.78740157499999996" bottom="0.78740157499999996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topLeftCell="A10" zoomScaleNormal="100" zoomScaleSheetLayoutView="90" workbookViewId="0"/>
  </sheetViews>
  <sheetFormatPr baseColWidth="10" defaultColWidth="11.42578125" defaultRowHeight="15" customHeight="1" x14ac:dyDescent="0.25"/>
  <cols>
    <col min="1" max="1" width="11.42578125" style="13" customWidth="1"/>
    <col min="2" max="2" width="17.85546875" style="1" customWidth="1"/>
    <col min="3" max="3" width="115.7109375" style="1" customWidth="1"/>
    <col min="4" max="48" width="11.42578125" style="1" customWidth="1"/>
    <col min="49" max="49" width="29.42578125" style="1" customWidth="1"/>
    <col min="50" max="50" width="158.7109375" style="1" customWidth="1"/>
    <col min="51" max="304" width="11.42578125" style="1" customWidth="1"/>
    <col min="305" max="305" width="29.42578125" style="1" customWidth="1"/>
    <col min="306" max="306" width="158.7109375" style="1" customWidth="1"/>
    <col min="307" max="560" width="11.42578125" style="1" customWidth="1"/>
    <col min="561" max="561" width="29.42578125" style="1" customWidth="1"/>
    <col min="562" max="562" width="158.7109375" style="1" customWidth="1"/>
    <col min="563" max="816" width="11.42578125" style="1" customWidth="1"/>
    <col min="817" max="817" width="29.42578125" style="1" customWidth="1"/>
    <col min="818" max="818" width="158.7109375" style="1" customWidth="1"/>
    <col min="819" max="1072" width="11.42578125" style="1" customWidth="1"/>
    <col min="1073" max="1073" width="29.42578125" style="1" customWidth="1"/>
    <col min="1074" max="1074" width="158.7109375" style="1" customWidth="1"/>
    <col min="1075" max="1328" width="11.42578125" style="1" customWidth="1"/>
    <col min="1329" max="1329" width="29.42578125" style="1" customWidth="1"/>
    <col min="1330" max="1330" width="158.7109375" style="1" customWidth="1"/>
    <col min="1331" max="1584" width="11.42578125" style="1" customWidth="1"/>
    <col min="1585" max="1585" width="29.42578125" style="1" customWidth="1"/>
    <col min="1586" max="1586" width="158.7109375" style="1" customWidth="1"/>
    <col min="1587" max="1840" width="11.42578125" style="1" customWidth="1"/>
    <col min="1841" max="1841" width="29.42578125" style="1" customWidth="1"/>
    <col min="1842" max="1842" width="158.7109375" style="1" customWidth="1"/>
    <col min="1843" max="2096" width="11.42578125" style="1" customWidth="1"/>
    <col min="2097" max="2097" width="29.42578125" style="1" customWidth="1"/>
    <col min="2098" max="2098" width="158.7109375" style="1" customWidth="1"/>
    <col min="2099" max="2352" width="11.42578125" style="1" customWidth="1"/>
    <col min="2353" max="2353" width="29.42578125" style="1" customWidth="1"/>
    <col min="2354" max="2354" width="158.7109375" style="1" customWidth="1"/>
    <col min="2355" max="2608" width="11.42578125" style="1" customWidth="1"/>
    <col min="2609" max="2609" width="29.42578125" style="1" customWidth="1"/>
    <col min="2610" max="2610" width="158.7109375" style="1" customWidth="1"/>
    <col min="2611" max="2864" width="11.42578125" style="1" customWidth="1"/>
    <col min="2865" max="2865" width="29.42578125" style="1" customWidth="1"/>
    <col min="2866" max="2866" width="158.7109375" style="1" customWidth="1"/>
    <col min="2867" max="3120" width="11.42578125" style="1" customWidth="1"/>
    <col min="3121" max="3121" width="29.42578125" style="1" customWidth="1"/>
    <col min="3122" max="3122" width="158.7109375" style="1" customWidth="1"/>
    <col min="3123" max="3376" width="11.42578125" style="1" customWidth="1"/>
    <col min="3377" max="3377" width="29.42578125" style="1" customWidth="1"/>
    <col min="3378" max="3378" width="158.7109375" style="1" customWidth="1"/>
    <col min="3379" max="3632" width="11.42578125" style="1" customWidth="1"/>
    <col min="3633" max="3633" width="29.42578125" style="1" customWidth="1"/>
    <col min="3634" max="3634" width="158.7109375" style="1" customWidth="1"/>
    <col min="3635" max="3888" width="11.42578125" style="1" customWidth="1"/>
    <col min="3889" max="3889" width="29.42578125" style="1" customWidth="1"/>
    <col min="3890" max="3890" width="158.7109375" style="1" customWidth="1"/>
    <col min="3891" max="4144" width="11.42578125" style="1" customWidth="1"/>
    <col min="4145" max="4145" width="29.42578125" style="1" customWidth="1"/>
    <col min="4146" max="4146" width="158.7109375" style="1" customWidth="1"/>
    <col min="4147" max="4400" width="11.42578125" style="1" customWidth="1"/>
    <col min="4401" max="4401" width="29.42578125" style="1" customWidth="1"/>
    <col min="4402" max="4402" width="158.7109375" style="1" customWidth="1"/>
    <col min="4403" max="4656" width="11.42578125" style="1" customWidth="1"/>
    <col min="4657" max="4657" width="29.42578125" style="1" customWidth="1"/>
    <col min="4658" max="4658" width="158.7109375" style="1" customWidth="1"/>
    <col min="4659" max="4912" width="11.42578125" style="1" customWidth="1"/>
    <col min="4913" max="4913" width="29.42578125" style="1" customWidth="1"/>
    <col min="4914" max="4914" width="158.7109375" style="1" customWidth="1"/>
    <col min="4915" max="5168" width="11.42578125" style="1" customWidth="1"/>
    <col min="5169" max="5169" width="29.42578125" style="1" customWidth="1"/>
    <col min="5170" max="5170" width="158.7109375" style="1" customWidth="1"/>
    <col min="5171" max="5423" width="11.42578125" style="1"/>
    <col min="5424" max="5424" width="11.42578125" style="1" customWidth="1"/>
    <col min="5425" max="5425" width="29.42578125" style="1" customWidth="1"/>
    <col min="5426" max="5426" width="158.7109375" style="1" customWidth="1"/>
    <col min="5427" max="5679" width="11.42578125" style="1"/>
    <col min="5680" max="5680" width="11.42578125" style="1" customWidth="1"/>
    <col min="5681" max="5681" width="29.42578125" style="1" customWidth="1"/>
    <col min="5682" max="5682" width="158.7109375" style="1" customWidth="1"/>
    <col min="5683" max="5935" width="11.42578125" style="1"/>
    <col min="5936" max="5936" width="11.42578125" style="1" customWidth="1"/>
    <col min="5937" max="5937" width="29.42578125" style="1" customWidth="1"/>
    <col min="5938" max="5938" width="158.7109375" style="1" customWidth="1"/>
    <col min="5939" max="6191" width="11.42578125" style="1"/>
    <col min="6192" max="6192" width="11.42578125" style="1" customWidth="1"/>
    <col min="6193" max="6193" width="29.42578125" style="1" customWidth="1"/>
    <col min="6194" max="6194" width="158.7109375" style="1" customWidth="1"/>
    <col min="6195" max="6447" width="11.42578125" style="1"/>
    <col min="6448" max="6448" width="11.42578125" style="1" customWidth="1"/>
    <col min="6449" max="6449" width="29.42578125" style="1" customWidth="1"/>
    <col min="6450" max="6450" width="158.7109375" style="1" customWidth="1"/>
    <col min="6451" max="6703" width="11.42578125" style="1"/>
    <col min="6704" max="6704" width="11.42578125" style="1" customWidth="1"/>
    <col min="6705" max="6705" width="29.42578125" style="1" customWidth="1"/>
    <col min="6706" max="6706" width="158.7109375" style="1" customWidth="1"/>
    <col min="6707" max="6959" width="11.42578125" style="1"/>
    <col min="6960" max="6960" width="11.42578125" style="1" customWidth="1"/>
    <col min="6961" max="6961" width="29.42578125" style="1" customWidth="1"/>
    <col min="6962" max="6962" width="158.7109375" style="1" customWidth="1"/>
    <col min="6963" max="7215" width="11.42578125" style="1"/>
    <col min="7216" max="7216" width="11.42578125" style="1" customWidth="1"/>
    <col min="7217" max="7217" width="29.42578125" style="1" customWidth="1"/>
    <col min="7218" max="7218" width="158.7109375" style="1" customWidth="1"/>
    <col min="7219" max="7471" width="11.42578125" style="1"/>
    <col min="7472" max="7472" width="11.42578125" style="1" customWidth="1"/>
    <col min="7473" max="7473" width="29.42578125" style="1" customWidth="1"/>
    <col min="7474" max="7474" width="158.7109375" style="1" customWidth="1"/>
    <col min="7475" max="7727" width="11.42578125" style="1"/>
    <col min="7728" max="7728" width="11.42578125" style="1" customWidth="1"/>
    <col min="7729" max="7729" width="29.42578125" style="1" customWidth="1"/>
    <col min="7730" max="7730" width="158.7109375" style="1" customWidth="1"/>
    <col min="7731" max="7983" width="11.42578125" style="1"/>
    <col min="7984" max="7984" width="11.42578125" style="1" customWidth="1"/>
    <col min="7985" max="7985" width="29.42578125" style="1" customWidth="1"/>
    <col min="7986" max="7986" width="158.7109375" style="1" customWidth="1"/>
    <col min="7987" max="8239" width="11.42578125" style="1"/>
    <col min="8240" max="8240" width="11.42578125" style="1" customWidth="1"/>
    <col min="8241" max="8241" width="29.42578125" style="1" customWidth="1"/>
    <col min="8242" max="8242" width="158.7109375" style="1" customWidth="1"/>
    <col min="8243" max="8375" width="11.42578125" style="1"/>
    <col min="8376" max="8628" width="11.42578125" style="1" customWidth="1"/>
    <col min="8629" max="16384" width="11.42578125" style="1"/>
  </cols>
  <sheetData>
    <row r="1" spans="1:3" s="4" customFormat="1" ht="15" customHeight="1" x14ac:dyDescent="0.25">
      <c r="A1" s="33"/>
      <c r="B1" s="37"/>
      <c r="C1" s="37"/>
    </row>
    <row r="2" spans="1:3" s="4" customFormat="1" ht="15" customHeight="1" x14ac:dyDescent="0.25">
      <c r="A2" s="33"/>
      <c r="B2" s="3" t="s">
        <v>0</v>
      </c>
      <c r="C2" s="37"/>
    </row>
    <row r="3" spans="1:3" s="4" customFormat="1" ht="15" customHeight="1" x14ac:dyDescent="0.25">
      <c r="A3" s="33"/>
      <c r="B3" s="3" t="s">
        <v>49</v>
      </c>
      <c r="C3" s="37"/>
    </row>
    <row r="4" spans="1:3" s="4" customFormat="1" ht="15" customHeight="1" x14ac:dyDescent="0.25">
      <c r="A4" s="33"/>
      <c r="B4" s="37"/>
      <c r="C4" s="37"/>
    </row>
    <row r="5" spans="1:3" s="4" customFormat="1" ht="15" customHeight="1" x14ac:dyDescent="0.25">
      <c r="A5" s="33"/>
      <c r="B5" s="3" t="s">
        <v>1</v>
      </c>
      <c r="C5" s="3"/>
    </row>
    <row r="6" spans="1:3" s="4" customFormat="1" ht="15" customHeight="1" x14ac:dyDescent="0.25">
      <c r="A6" s="33"/>
      <c r="B6" s="3"/>
      <c r="C6" s="3"/>
    </row>
    <row r="7" spans="1:3" s="4" customFormat="1" ht="15" customHeight="1" x14ac:dyDescent="0.25">
      <c r="A7" s="33"/>
      <c r="B7" s="2" t="s">
        <v>2</v>
      </c>
      <c r="C7" s="2" t="s">
        <v>3</v>
      </c>
    </row>
    <row r="8" spans="1:3" s="4" customFormat="1" ht="15" customHeight="1" x14ac:dyDescent="0.25">
      <c r="A8" s="33"/>
      <c r="B8" s="32" t="s">
        <v>672</v>
      </c>
      <c r="C8" s="52" t="s">
        <v>678</v>
      </c>
    </row>
    <row r="9" spans="1:3" s="4" customFormat="1" ht="15" customHeight="1" x14ac:dyDescent="0.25">
      <c r="A9" s="33"/>
      <c r="B9" s="37"/>
      <c r="C9" s="37"/>
    </row>
    <row r="10" spans="1:3" s="4" customFormat="1" ht="15" customHeight="1" x14ac:dyDescent="0.25">
      <c r="A10" s="33"/>
      <c r="B10" s="69" t="s">
        <v>4</v>
      </c>
      <c r="C10" s="69"/>
    </row>
    <row r="11" spans="1:3" s="4" customFormat="1" ht="15" customHeight="1" x14ac:dyDescent="0.25">
      <c r="A11" s="33"/>
      <c r="B11" s="18"/>
      <c r="C11" s="34"/>
    </row>
    <row r="12" spans="1:3" s="4" customFormat="1" ht="15" customHeight="1" x14ac:dyDescent="0.25">
      <c r="A12" s="33"/>
      <c r="B12" s="69" t="s">
        <v>47</v>
      </c>
      <c r="C12" s="69"/>
    </row>
    <row r="13" spans="1:3" s="4" customFormat="1" ht="15" customHeight="1" x14ac:dyDescent="0.25">
      <c r="A13" s="33"/>
      <c r="B13" s="37"/>
      <c r="C13" s="37"/>
    </row>
    <row r="14" spans="1:3" s="36" customFormat="1" ht="15" customHeight="1" x14ac:dyDescent="0.25">
      <c r="A14" s="35"/>
      <c r="B14" s="45" t="s">
        <v>5</v>
      </c>
      <c r="C14" s="19"/>
    </row>
    <row r="15" spans="1:3" s="36" customFormat="1" ht="15" customHeight="1" x14ac:dyDescent="0.25">
      <c r="A15" s="35"/>
      <c r="B15" s="38"/>
      <c r="C15" s="38"/>
    </row>
    <row r="16" spans="1:3" s="36" customFormat="1" ht="15" customHeight="1" x14ac:dyDescent="0.25">
      <c r="A16" s="35"/>
      <c r="B16" s="38">
        <v>0</v>
      </c>
      <c r="C16" s="38" t="s">
        <v>6</v>
      </c>
    </row>
    <row r="17" spans="1:3" s="36" customFormat="1" ht="15" customHeight="1" x14ac:dyDescent="0.25">
      <c r="A17" s="35"/>
      <c r="B17" s="38" t="s">
        <v>7</v>
      </c>
      <c r="C17" s="38" t="s">
        <v>8</v>
      </c>
    </row>
    <row r="18" spans="1:3" s="36" customFormat="1" ht="15" customHeight="1" x14ac:dyDescent="0.25">
      <c r="A18" s="35"/>
      <c r="B18" s="38" t="s">
        <v>9</v>
      </c>
      <c r="C18" s="38" t="s">
        <v>10</v>
      </c>
    </row>
    <row r="19" spans="1:3" s="36" customFormat="1" ht="15" customHeight="1" x14ac:dyDescent="0.25">
      <c r="A19" s="35"/>
      <c r="B19" s="38" t="s">
        <v>11</v>
      </c>
      <c r="C19" s="38" t="s">
        <v>12</v>
      </c>
    </row>
    <row r="20" spans="1:3" s="36" customFormat="1" ht="15" customHeight="1" x14ac:dyDescent="0.25">
      <c r="A20" s="35"/>
      <c r="B20" s="38" t="s">
        <v>13</v>
      </c>
      <c r="C20" s="38" t="s">
        <v>14</v>
      </c>
    </row>
    <row r="21" spans="1:3" s="36" customFormat="1" ht="15" customHeight="1" x14ac:dyDescent="0.25">
      <c r="A21" s="35"/>
      <c r="B21" s="38" t="s">
        <v>15</v>
      </c>
      <c r="C21" s="38" t="s">
        <v>16</v>
      </c>
    </row>
    <row r="22" spans="1:3" s="36" customFormat="1" ht="15" customHeight="1" x14ac:dyDescent="0.25">
      <c r="A22" s="35"/>
      <c r="B22" s="38" t="s">
        <v>17</v>
      </c>
      <c r="C22" s="38" t="s">
        <v>18</v>
      </c>
    </row>
    <row r="23" spans="1:3" s="36" customFormat="1" ht="15" customHeight="1" x14ac:dyDescent="0.25">
      <c r="A23" s="35"/>
      <c r="B23" s="38" t="s">
        <v>19</v>
      </c>
      <c r="C23" s="38" t="s">
        <v>20</v>
      </c>
    </row>
    <row r="24" spans="1:3" s="36" customFormat="1" ht="15" customHeight="1" x14ac:dyDescent="0.25">
      <c r="A24" s="35"/>
      <c r="B24" s="38" t="s">
        <v>21</v>
      </c>
      <c r="C24" s="38" t="s">
        <v>22</v>
      </c>
    </row>
    <row r="25" spans="1:3" s="36" customFormat="1" ht="15" customHeight="1" x14ac:dyDescent="0.25">
      <c r="A25" s="35"/>
      <c r="B25" s="38"/>
      <c r="C25" s="38"/>
    </row>
    <row r="26" spans="1:3" s="36" customFormat="1" ht="15" customHeight="1" x14ac:dyDescent="0.25">
      <c r="A26" s="35"/>
      <c r="B26" s="70" t="s">
        <v>23</v>
      </c>
      <c r="C26" s="70"/>
    </row>
  </sheetData>
  <customSheetViews>
    <customSheetView guid="{285917CA-8AC8-4245-BF1A-0F1DDF4DD3A2}">
      <selection activeCell="B8" sqref="B8"/>
      <pageMargins left="0.11811023622047245" right="0.19685039370078741" top="0.39370078740157483" bottom="0.39370078740157483" header="0.11811023622047245" footer="0.11811023622047245"/>
      <pageSetup paperSize="9" scale="38" orientation="landscape" r:id="rId1"/>
      <headerFooter>
        <oddHeader>&amp;R&amp;F</oddHeader>
        <oddFooter>&amp;R&amp;A</oddFooter>
      </headerFooter>
    </customSheetView>
    <customSheetView guid="{2C750B43-7064-4ECC-A383-71603CCB6D90}">
      <selection activeCell="B8" sqref="B8"/>
      <pageMargins left="0.11811023622047245" right="0.19685039370078741" top="0.39370078740157483" bottom="0.39370078740157483" header="0.11811023622047245" footer="0.11811023622047245"/>
      <pageSetup paperSize="9" scale="38" orientation="landscape" r:id="rId2"/>
      <headerFooter>
        <oddHeader>&amp;R&amp;F</oddHeader>
        <oddFooter>&amp;R&amp;A</oddFooter>
      </headerFooter>
    </customSheetView>
  </customSheetViews>
  <mergeCells count="3">
    <mergeCell ref="B10:C10"/>
    <mergeCell ref="B12:C12"/>
    <mergeCell ref="B26:C26"/>
  </mergeCells>
  <hyperlinks>
    <hyperlink ref="B10" r:id="rId3" display="Methodische Erläuterungen und Begriffsbestimmungen zu Statistiken über Fahrzeugzulassungen können auf der KBA-Internetseite abgerufen werden" xr:uid="{00000000-0004-0000-0200-000000000000}"/>
    <hyperlink ref="B8" location="FZ12.1!A1" display="FZ 12.1" xr:uid="{00000000-0004-0000-0200-000001000000}"/>
    <hyperlink ref="B10:C10" r:id="rId4" display="Methodische Erläuterungen zu Statistiken über Fahrzeugzulassungen können auf der KBA-Internetseite abgerufen werden" xr:uid="{00000000-0004-0000-0200-000002000000}"/>
    <hyperlink ref="B12:C12" r:id="rId5" display="Das Glossar mit Begriffserklärungen kann auf der KBA-Internetseite abgerufen werden." xr:uid="{00000000-0004-0000-0200-000003000000}"/>
  </hyperlinks>
  <pageMargins left="0.11811023622047245" right="0.19685039370078741" top="0.39370078740157483" bottom="0.39370078740157483" header="0.11811023622047245" footer="0.11811023622047245"/>
  <pageSetup paperSize="8" scale="85" orientation="landscape" r:id="rId6"/>
  <headerFooter>
    <oddHeader>&amp;R&amp;F</oddHeader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639"/>
  <sheetViews>
    <sheetView showGridLines="0" topLeftCell="A451" zoomScaleNormal="100" workbookViewId="0">
      <selection activeCell="C455" sqref="C455"/>
    </sheetView>
  </sheetViews>
  <sheetFormatPr baseColWidth="10" defaultColWidth="11.42578125" defaultRowHeight="12.75" x14ac:dyDescent="0.25"/>
  <cols>
    <col min="1" max="1" width="11.42578125" style="25"/>
    <col min="2" max="2" width="38.7109375" style="25" customWidth="1"/>
    <col min="3" max="3" width="37.7109375" style="25" customWidth="1"/>
    <col min="4" max="4" width="13.7109375" style="28" customWidth="1"/>
    <col min="5" max="5" width="10.7109375" style="29" customWidth="1"/>
    <col min="6" max="6" width="13.7109375" style="28" customWidth="1"/>
    <col min="7" max="7" width="10.7109375" style="29" customWidth="1"/>
    <col min="8" max="8" width="20.7109375" style="25" customWidth="1"/>
    <col min="9" max="16384" width="11.42578125" style="25"/>
  </cols>
  <sheetData>
    <row r="1" spans="2:13" ht="15" customHeight="1" x14ac:dyDescent="0.25">
      <c r="D1" s="25"/>
      <c r="E1" s="28"/>
      <c r="F1" s="29"/>
      <c r="G1" s="28"/>
      <c r="H1" s="29"/>
    </row>
    <row r="2" spans="2:13" ht="15" customHeight="1" x14ac:dyDescent="0.25">
      <c r="B2" s="43" t="s">
        <v>24</v>
      </c>
    </row>
    <row r="3" spans="2:13" ht="15" customHeight="1" x14ac:dyDescent="0.25"/>
    <row r="4" spans="2:13" ht="15" customHeight="1" x14ac:dyDescent="0.25">
      <c r="B4" s="21" t="s">
        <v>0</v>
      </c>
      <c r="C4" s="30"/>
      <c r="D4" s="30"/>
      <c r="E4" s="30"/>
      <c r="F4" s="30"/>
      <c r="G4" s="30"/>
    </row>
    <row r="5" spans="2:13" ht="15" customHeight="1" x14ac:dyDescent="0.25">
      <c r="B5" s="21" t="s">
        <v>49</v>
      </c>
      <c r="C5" s="30"/>
      <c r="D5" s="30"/>
      <c r="E5" s="30"/>
      <c r="F5" s="30"/>
      <c r="G5" s="30"/>
    </row>
    <row r="6" spans="2:13" ht="15" customHeight="1" x14ac:dyDescent="0.25">
      <c r="B6" s="22" t="s">
        <v>669</v>
      </c>
      <c r="D6" s="25"/>
      <c r="E6" s="25"/>
      <c r="F6" s="25"/>
      <c r="G6" s="25"/>
    </row>
    <row r="7" spans="2:13" ht="15" customHeight="1" x14ac:dyDescent="0.25">
      <c r="D7" s="25"/>
      <c r="E7" s="25"/>
      <c r="F7" s="25"/>
      <c r="G7" s="25"/>
    </row>
    <row r="8" spans="2:13" ht="15" customHeight="1" x14ac:dyDescent="0.25">
      <c r="B8" s="23"/>
      <c r="C8" s="24"/>
      <c r="D8" s="80" t="s">
        <v>44</v>
      </c>
      <c r="E8" s="81"/>
      <c r="F8" s="80" t="s">
        <v>655</v>
      </c>
      <c r="G8" s="81"/>
      <c r="H8" s="82" t="s">
        <v>53</v>
      </c>
      <c r="I8" s="80" t="s">
        <v>44</v>
      </c>
      <c r="J8" s="81"/>
      <c r="K8" s="80" t="s">
        <v>655</v>
      </c>
      <c r="L8" s="81"/>
      <c r="M8" s="82" t="s">
        <v>53</v>
      </c>
    </row>
    <row r="9" spans="2:13" ht="15" customHeight="1" x14ac:dyDescent="0.25">
      <c r="B9" s="26" t="s">
        <v>656</v>
      </c>
      <c r="C9" s="26" t="s">
        <v>657</v>
      </c>
      <c r="D9" s="46" t="s">
        <v>54</v>
      </c>
      <c r="E9" s="47" t="s">
        <v>55</v>
      </c>
      <c r="F9" s="46" t="s">
        <v>54</v>
      </c>
      <c r="G9" s="47" t="s">
        <v>55</v>
      </c>
      <c r="H9" s="82"/>
      <c r="I9" s="54" t="s">
        <v>54</v>
      </c>
      <c r="J9" s="55" t="s">
        <v>55</v>
      </c>
      <c r="K9" s="54" t="s">
        <v>54</v>
      </c>
      <c r="L9" s="55" t="s">
        <v>55</v>
      </c>
      <c r="M9" s="82"/>
    </row>
    <row r="10" spans="2:13" ht="15" customHeight="1" x14ac:dyDescent="0.25">
      <c r="B10" s="74" t="s">
        <v>56</v>
      </c>
      <c r="C10" s="49" t="s">
        <v>57</v>
      </c>
      <c r="D10" s="40">
        <v>8302</v>
      </c>
      <c r="E10" s="41">
        <v>0.2</v>
      </c>
      <c r="F10" s="40">
        <v>8314</v>
      </c>
      <c r="G10" s="41">
        <v>0.3</v>
      </c>
      <c r="H10" s="41">
        <v>-0.1</v>
      </c>
    </row>
    <row r="11" spans="2:13" ht="15" customHeight="1" x14ac:dyDescent="0.25">
      <c r="B11" s="75"/>
      <c r="C11" s="49" t="s">
        <v>58</v>
      </c>
      <c r="D11" s="40">
        <v>37487</v>
      </c>
      <c r="E11" s="41">
        <v>1.1000000000000001</v>
      </c>
      <c r="F11" s="40">
        <v>42719</v>
      </c>
      <c r="G11" s="41">
        <v>1.3</v>
      </c>
      <c r="H11" s="41">
        <v>-12.2</v>
      </c>
    </row>
    <row r="12" spans="2:13" ht="15" customHeight="1" x14ac:dyDescent="0.25">
      <c r="B12" s="75"/>
      <c r="C12" s="49" t="s">
        <v>59</v>
      </c>
      <c r="D12" s="40">
        <v>32266</v>
      </c>
      <c r="E12" s="41">
        <v>1</v>
      </c>
      <c r="F12" s="40">
        <v>33589</v>
      </c>
      <c r="G12" s="41">
        <v>1</v>
      </c>
      <c r="H12" s="41">
        <v>-3.9</v>
      </c>
    </row>
    <row r="13" spans="2:13" ht="15" customHeight="1" x14ac:dyDescent="0.25">
      <c r="B13" s="75"/>
      <c r="C13" s="49" t="s">
        <v>60</v>
      </c>
      <c r="D13" s="40">
        <v>1339</v>
      </c>
      <c r="E13" s="41">
        <v>0</v>
      </c>
      <c r="F13" s="40">
        <v>1201</v>
      </c>
      <c r="G13" s="41">
        <v>0</v>
      </c>
      <c r="H13" s="41">
        <v>11.5</v>
      </c>
    </row>
    <row r="14" spans="2:13" ht="15" customHeight="1" x14ac:dyDescent="0.25">
      <c r="B14" s="75"/>
      <c r="C14" s="49" t="s">
        <v>61</v>
      </c>
      <c r="D14" s="40">
        <v>104124</v>
      </c>
      <c r="E14" s="41">
        <v>3.1</v>
      </c>
      <c r="F14" s="40">
        <v>103959</v>
      </c>
      <c r="G14" s="41">
        <v>3.2</v>
      </c>
      <c r="H14" s="41">
        <v>0.2</v>
      </c>
    </row>
    <row r="15" spans="2:13" ht="15" customHeight="1" x14ac:dyDescent="0.25">
      <c r="B15" s="75"/>
      <c r="C15" s="49" t="s">
        <v>62</v>
      </c>
      <c r="D15" s="40">
        <v>21780</v>
      </c>
      <c r="E15" s="41">
        <v>0.7</v>
      </c>
      <c r="F15" s="40">
        <v>24841</v>
      </c>
      <c r="G15" s="41">
        <v>0.8</v>
      </c>
      <c r="H15" s="41">
        <v>-12.3</v>
      </c>
    </row>
    <row r="16" spans="2:13" ht="15" customHeight="1" x14ac:dyDescent="0.25">
      <c r="B16" s="75"/>
      <c r="C16" s="49" t="s">
        <v>63</v>
      </c>
      <c r="D16" s="40">
        <v>1384</v>
      </c>
      <c r="E16" s="41">
        <v>0</v>
      </c>
      <c r="F16" s="40">
        <v>1731</v>
      </c>
      <c r="G16" s="41">
        <v>0.1</v>
      </c>
      <c r="H16" s="41">
        <v>-20</v>
      </c>
    </row>
    <row r="17" spans="2:8" ht="15" customHeight="1" x14ac:dyDescent="0.25">
      <c r="B17" s="75"/>
      <c r="C17" s="49" t="s">
        <v>64</v>
      </c>
      <c r="D17" s="40">
        <v>3122</v>
      </c>
      <c r="E17" s="41">
        <v>0.1</v>
      </c>
      <c r="F17" s="40">
        <v>3303</v>
      </c>
      <c r="G17" s="41">
        <v>0.1</v>
      </c>
      <c r="H17" s="41">
        <v>-5.5</v>
      </c>
    </row>
    <row r="18" spans="2:8" ht="15" customHeight="1" x14ac:dyDescent="0.25">
      <c r="B18" s="75"/>
      <c r="C18" s="49" t="s">
        <v>65</v>
      </c>
      <c r="D18" s="40">
        <v>3737</v>
      </c>
      <c r="E18" s="41">
        <v>0.1</v>
      </c>
      <c r="F18" s="40">
        <v>4608</v>
      </c>
      <c r="G18" s="41">
        <v>0.1</v>
      </c>
      <c r="H18" s="41">
        <v>-18.899999999999999</v>
      </c>
    </row>
    <row r="19" spans="2:8" ht="15" customHeight="1" x14ac:dyDescent="0.25">
      <c r="B19" s="75"/>
      <c r="C19" s="49" t="s">
        <v>66</v>
      </c>
      <c r="D19" s="40">
        <v>188285</v>
      </c>
      <c r="E19" s="41">
        <v>5.6</v>
      </c>
      <c r="F19" s="40">
        <v>190842</v>
      </c>
      <c r="G19" s="41">
        <v>5.8</v>
      </c>
      <c r="H19" s="41">
        <v>-1.3</v>
      </c>
    </row>
    <row r="20" spans="2:8" ht="15" customHeight="1" x14ac:dyDescent="0.25">
      <c r="B20" s="75"/>
      <c r="C20" s="49" t="s">
        <v>67</v>
      </c>
      <c r="D20" s="40">
        <v>17079</v>
      </c>
      <c r="E20" s="41">
        <v>0.5</v>
      </c>
      <c r="F20" s="40">
        <v>20798</v>
      </c>
      <c r="G20" s="41">
        <v>0.6</v>
      </c>
      <c r="H20" s="41">
        <v>-17.899999999999999</v>
      </c>
    </row>
    <row r="21" spans="2:8" ht="15" customHeight="1" x14ac:dyDescent="0.25">
      <c r="B21" s="75"/>
      <c r="C21" s="49" t="s">
        <v>68</v>
      </c>
      <c r="D21" s="40">
        <v>290061</v>
      </c>
      <c r="E21" s="41">
        <v>8.6999999999999993</v>
      </c>
      <c r="F21" s="40">
        <v>258996</v>
      </c>
      <c r="G21" s="41">
        <v>7.9</v>
      </c>
      <c r="H21" s="41">
        <v>12</v>
      </c>
    </row>
    <row r="22" spans="2:8" ht="15" customHeight="1" x14ac:dyDescent="0.25">
      <c r="B22" s="75"/>
      <c r="C22" s="49" t="s">
        <v>69</v>
      </c>
      <c r="D22" s="40">
        <v>155064</v>
      </c>
      <c r="E22" s="41">
        <v>4.5999999999999996</v>
      </c>
      <c r="F22" s="40">
        <v>164399</v>
      </c>
      <c r="G22" s="41">
        <v>5</v>
      </c>
      <c r="H22" s="41">
        <v>-5.7</v>
      </c>
    </row>
    <row r="23" spans="2:8" ht="15" customHeight="1" x14ac:dyDescent="0.25">
      <c r="B23" s="75"/>
      <c r="C23" s="49" t="s">
        <v>70</v>
      </c>
      <c r="D23" s="40">
        <v>19138</v>
      </c>
      <c r="E23" s="41">
        <v>0.6</v>
      </c>
      <c r="F23" s="40">
        <v>22088</v>
      </c>
      <c r="G23" s="41">
        <v>0.7</v>
      </c>
      <c r="H23" s="41">
        <v>-13.4</v>
      </c>
    </row>
    <row r="24" spans="2:8" ht="15" customHeight="1" x14ac:dyDescent="0.25">
      <c r="B24" s="75"/>
      <c r="C24" s="49" t="s">
        <v>71</v>
      </c>
      <c r="D24" s="40">
        <v>214482</v>
      </c>
      <c r="E24" s="41">
        <v>6.4</v>
      </c>
      <c r="F24" s="40">
        <v>197670</v>
      </c>
      <c r="G24" s="41">
        <v>6</v>
      </c>
      <c r="H24" s="41">
        <v>8.5</v>
      </c>
    </row>
    <row r="25" spans="2:8" ht="15" customHeight="1" x14ac:dyDescent="0.25">
      <c r="B25" s="75"/>
      <c r="C25" s="49" t="s">
        <v>72</v>
      </c>
      <c r="D25" s="40">
        <v>128038</v>
      </c>
      <c r="E25" s="41">
        <v>3.8</v>
      </c>
      <c r="F25" s="40">
        <v>123430</v>
      </c>
      <c r="G25" s="41">
        <v>3.8</v>
      </c>
      <c r="H25" s="41">
        <v>3.7</v>
      </c>
    </row>
    <row r="26" spans="2:8" ht="15" customHeight="1" x14ac:dyDescent="0.25">
      <c r="B26" s="75"/>
      <c r="C26" s="49" t="s">
        <v>73</v>
      </c>
      <c r="D26" s="40">
        <v>7967</v>
      </c>
      <c r="E26" s="41">
        <v>0.2</v>
      </c>
      <c r="F26" s="40">
        <v>8510</v>
      </c>
      <c r="G26" s="41">
        <v>0.3</v>
      </c>
      <c r="H26" s="41">
        <v>-6.4</v>
      </c>
    </row>
    <row r="27" spans="2:8" ht="15" customHeight="1" x14ac:dyDescent="0.25">
      <c r="B27" s="75"/>
      <c r="C27" s="49" t="s">
        <v>74</v>
      </c>
      <c r="D27" s="40">
        <v>1044</v>
      </c>
      <c r="E27" s="41">
        <v>0</v>
      </c>
      <c r="F27" s="40">
        <v>1058</v>
      </c>
      <c r="G27" s="41">
        <v>0</v>
      </c>
      <c r="H27" s="41">
        <v>-1.3</v>
      </c>
    </row>
    <row r="28" spans="2:8" ht="15" customHeight="1" x14ac:dyDescent="0.25">
      <c r="B28" s="75"/>
      <c r="C28" s="49" t="s">
        <v>75</v>
      </c>
      <c r="D28" s="40">
        <v>11542</v>
      </c>
      <c r="E28" s="41">
        <v>0.3</v>
      </c>
      <c r="F28" s="40">
        <v>12100</v>
      </c>
      <c r="G28" s="41">
        <v>0.4</v>
      </c>
      <c r="H28" s="41">
        <v>-4.5999999999999996</v>
      </c>
    </row>
    <row r="29" spans="2:8" ht="15" customHeight="1" x14ac:dyDescent="0.25">
      <c r="B29" s="75"/>
      <c r="C29" s="49" t="s">
        <v>76</v>
      </c>
      <c r="D29" s="40">
        <v>146572</v>
      </c>
      <c r="E29" s="41">
        <v>4.4000000000000004</v>
      </c>
      <c r="F29" s="40">
        <v>131412</v>
      </c>
      <c r="G29" s="41">
        <v>4</v>
      </c>
      <c r="H29" s="41">
        <v>11.5</v>
      </c>
    </row>
    <row r="30" spans="2:8" ht="15" customHeight="1" x14ac:dyDescent="0.25">
      <c r="B30" s="75"/>
      <c r="C30" s="49" t="s">
        <v>77</v>
      </c>
      <c r="D30" s="40">
        <v>81880</v>
      </c>
      <c r="E30" s="41">
        <v>2.4</v>
      </c>
      <c r="F30" s="40">
        <v>87060</v>
      </c>
      <c r="G30" s="41">
        <v>2.7</v>
      </c>
      <c r="H30" s="41">
        <v>-5.9</v>
      </c>
    </row>
    <row r="31" spans="2:8" ht="15" customHeight="1" x14ac:dyDescent="0.25">
      <c r="B31" s="75"/>
      <c r="C31" s="49" t="s">
        <v>78</v>
      </c>
      <c r="D31" s="40">
        <v>33852</v>
      </c>
      <c r="E31" s="41">
        <v>1</v>
      </c>
      <c r="F31" s="40">
        <v>28490</v>
      </c>
      <c r="G31" s="41">
        <v>0.9</v>
      </c>
      <c r="H31" s="41">
        <v>18.8</v>
      </c>
    </row>
    <row r="32" spans="2:8" ht="15" customHeight="1" x14ac:dyDescent="0.25">
      <c r="B32" s="75"/>
      <c r="C32" s="49" t="s">
        <v>79</v>
      </c>
      <c r="D32" s="40">
        <v>1403</v>
      </c>
      <c r="E32" s="41">
        <v>0</v>
      </c>
      <c r="F32" s="40">
        <v>1254</v>
      </c>
      <c r="G32" s="41">
        <v>0</v>
      </c>
      <c r="H32" s="41">
        <v>11.9</v>
      </c>
    </row>
    <row r="33" spans="2:8" ht="15" customHeight="1" x14ac:dyDescent="0.25">
      <c r="B33" s="75"/>
      <c r="C33" s="49" t="s">
        <v>80</v>
      </c>
      <c r="D33" s="40">
        <v>20930</v>
      </c>
      <c r="E33" s="41">
        <v>0.6</v>
      </c>
      <c r="F33" s="40">
        <v>26125</v>
      </c>
      <c r="G33" s="41">
        <v>0.8</v>
      </c>
      <c r="H33" s="41">
        <v>-19.899999999999999</v>
      </c>
    </row>
    <row r="34" spans="2:8" ht="15" customHeight="1" x14ac:dyDescent="0.25">
      <c r="B34" s="75"/>
      <c r="C34" s="49" t="s">
        <v>81</v>
      </c>
      <c r="D34" s="40">
        <v>49917</v>
      </c>
      <c r="E34" s="41">
        <v>1.5</v>
      </c>
      <c r="F34" s="40">
        <v>52650</v>
      </c>
      <c r="G34" s="41">
        <v>1.6</v>
      </c>
      <c r="H34" s="41">
        <v>-5.2</v>
      </c>
    </row>
    <row r="35" spans="2:8" ht="15" customHeight="1" x14ac:dyDescent="0.25">
      <c r="B35" s="75"/>
      <c r="C35" s="49" t="s">
        <v>82</v>
      </c>
      <c r="D35" s="40">
        <v>21507</v>
      </c>
      <c r="E35" s="41">
        <v>0.6</v>
      </c>
      <c r="F35" s="40">
        <v>17479</v>
      </c>
      <c r="G35" s="41">
        <v>0.5</v>
      </c>
      <c r="H35" s="41">
        <v>23</v>
      </c>
    </row>
    <row r="36" spans="2:8" ht="15" customHeight="1" x14ac:dyDescent="0.25">
      <c r="B36" s="75"/>
      <c r="C36" s="49" t="s">
        <v>83</v>
      </c>
      <c r="D36" s="40">
        <v>358370</v>
      </c>
      <c r="E36" s="41">
        <v>10.7</v>
      </c>
      <c r="F36" s="40">
        <v>366980</v>
      </c>
      <c r="G36" s="41">
        <v>11.2</v>
      </c>
      <c r="H36" s="41">
        <v>-2.2999999999999998</v>
      </c>
    </row>
    <row r="37" spans="2:8" ht="15" customHeight="1" x14ac:dyDescent="0.25">
      <c r="B37" s="75"/>
      <c r="C37" s="49" t="s">
        <v>84</v>
      </c>
      <c r="D37" s="40">
        <v>27615</v>
      </c>
      <c r="E37" s="41">
        <v>0.8</v>
      </c>
      <c r="F37" s="40">
        <v>32347</v>
      </c>
      <c r="G37" s="41">
        <v>1</v>
      </c>
      <c r="H37" s="41">
        <v>-14.6</v>
      </c>
    </row>
    <row r="38" spans="2:8" ht="15" customHeight="1" x14ac:dyDescent="0.25">
      <c r="B38" s="75"/>
      <c r="C38" s="49" t="s">
        <v>85</v>
      </c>
      <c r="D38" s="40">
        <v>963</v>
      </c>
      <c r="E38" s="41">
        <v>0</v>
      </c>
      <c r="F38" s="40">
        <v>1181</v>
      </c>
      <c r="G38" s="41">
        <v>0</v>
      </c>
      <c r="H38" s="41">
        <v>-18.5</v>
      </c>
    </row>
    <row r="39" spans="2:8" ht="15" customHeight="1" x14ac:dyDescent="0.25">
      <c r="B39" s="75"/>
      <c r="C39" s="49" t="s">
        <v>86</v>
      </c>
      <c r="D39" s="40">
        <v>66591</v>
      </c>
      <c r="E39" s="41">
        <v>2</v>
      </c>
      <c r="F39" s="40">
        <v>60848</v>
      </c>
      <c r="G39" s="41">
        <v>1.9</v>
      </c>
      <c r="H39" s="41">
        <v>9.4</v>
      </c>
    </row>
    <row r="40" spans="2:8" ht="15" customHeight="1" x14ac:dyDescent="0.25">
      <c r="B40" s="75"/>
      <c r="C40" s="49" t="s">
        <v>87</v>
      </c>
      <c r="D40" s="40">
        <v>106825</v>
      </c>
      <c r="E40" s="41">
        <v>3.2</v>
      </c>
      <c r="F40" s="40">
        <v>94191</v>
      </c>
      <c r="G40" s="41">
        <v>2.9</v>
      </c>
      <c r="H40" s="41">
        <v>13.4</v>
      </c>
    </row>
    <row r="41" spans="2:8" ht="15" customHeight="1" x14ac:dyDescent="0.25">
      <c r="B41" s="75"/>
      <c r="C41" s="49" t="s">
        <v>88</v>
      </c>
      <c r="D41" s="40">
        <v>397935</v>
      </c>
      <c r="E41" s="41">
        <v>11.9</v>
      </c>
      <c r="F41" s="40">
        <v>387196</v>
      </c>
      <c r="G41" s="41">
        <v>11.8</v>
      </c>
      <c r="H41" s="41">
        <v>2.8</v>
      </c>
    </row>
    <row r="42" spans="2:8" ht="15" customHeight="1" x14ac:dyDescent="0.25">
      <c r="B42" s="75"/>
      <c r="C42" s="49" t="s">
        <v>89</v>
      </c>
      <c r="D42" s="40">
        <v>23367</v>
      </c>
      <c r="E42" s="41">
        <v>0.7</v>
      </c>
      <c r="F42" s="40">
        <v>25081</v>
      </c>
      <c r="G42" s="41">
        <v>0.8</v>
      </c>
      <c r="H42" s="41">
        <v>-6.8</v>
      </c>
    </row>
    <row r="43" spans="2:8" ht="15" customHeight="1" x14ac:dyDescent="0.25">
      <c r="B43" s="75"/>
      <c r="C43" s="49" t="s">
        <v>90</v>
      </c>
      <c r="D43" s="40">
        <v>15221</v>
      </c>
      <c r="E43" s="41">
        <v>0.5</v>
      </c>
      <c r="F43" s="40">
        <v>13792</v>
      </c>
      <c r="G43" s="41">
        <v>0.4</v>
      </c>
      <c r="H43" s="41">
        <v>10.4</v>
      </c>
    </row>
    <row r="44" spans="2:8" ht="15" customHeight="1" x14ac:dyDescent="0.25">
      <c r="B44" s="75"/>
      <c r="C44" s="49" t="s">
        <v>91</v>
      </c>
      <c r="D44" s="40">
        <v>27520</v>
      </c>
      <c r="E44" s="41">
        <v>0.8</v>
      </c>
      <c r="F44" s="40">
        <v>28393</v>
      </c>
      <c r="G44" s="41">
        <v>0.9</v>
      </c>
      <c r="H44" s="41">
        <v>-3.1</v>
      </c>
    </row>
    <row r="45" spans="2:8" ht="15" customHeight="1" x14ac:dyDescent="0.25">
      <c r="B45" s="75"/>
      <c r="C45" s="49" t="s">
        <v>92</v>
      </c>
      <c r="D45" s="40">
        <v>12991</v>
      </c>
      <c r="E45" s="41">
        <v>0.4</v>
      </c>
      <c r="F45" s="40">
        <v>14511</v>
      </c>
      <c r="G45" s="41">
        <v>0.4</v>
      </c>
      <c r="H45" s="41">
        <v>-10.5</v>
      </c>
    </row>
    <row r="46" spans="2:8" ht="15" customHeight="1" x14ac:dyDescent="0.25">
      <c r="B46" s="75"/>
      <c r="C46" s="49" t="s">
        <v>93</v>
      </c>
      <c r="D46" s="40">
        <v>163750</v>
      </c>
      <c r="E46" s="41">
        <v>4.9000000000000004</v>
      </c>
      <c r="F46" s="40">
        <v>156000</v>
      </c>
      <c r="G46" s="41">
        <v>4.7</v>
      </c>
      <c r="H46" s="41">
        <v>5</v>
      </c>
    </row>
    <row r="47" spans="2:8" ht="15" customHeight="1" x14ac:dyDescent="0.25">
      <c r="B47" s="75"/>
      <c r="C47" s="49" t="s">
        <v>94</v>
      </c>
      <c r="D47" s="40">
        <v>14789</v>
      </c>
      <c r="E47" s="41">
        <v>0.4</v>
      </c>
      <c r="F47" s="40">
        <v>15290</v>
      </c>
      <c r="G47" s="41">
        <v>0.5</v>
      </c>
      <c r="H47" s="41">
        <v>-3.3</v>
      </c>
    </row>
    <row r="48" spans="2:8" ht="15" customHeight="1" x14ac:dyDescent="0.25">
      <c r="B48" s="75"/>
      <c r="C48" s="49" t="s">
        <v>95</v>
      </c>
      <c r="D48" s="40">
        <v>109142</v>
      </c>
      <c r="E48" s="41">
        <v>3.3</v>
      </c>
      <c r="F48" s="40">
        <v>114531</v>
      </c>
      <c r="G48" s="41">
        <v>3.5</v>
      </c>
      <c r="H48" s="41">
        <v>-4.7</v>
      </c>
    </row>
    <row r="49" spans="2:15" ht="15" customHeight="1" x14ac:dyDescent="0.25">
      <c r="B49" s="75"/>
      <c r="C49" s="49" t="s">
        <v>96</v>
      </c>
      <c r="D49" s="40">
        <v>124061</v>
      </c>
      <c r="E49" s="41">
        <v>3.7</v>
      </c>
      <c r="F49" s="40">
        <v>138339</v>
      </c>
      <c r="G49" s="41">
        <v>4.2</v>
      </c>
      <c r="H49" s="41">
        <v>-10.3</v>
      </c>
    </row>
    <row r="50" spans="2:15" ht="15" customHeight="1" x14ac:dyDescent="0.25">
      <c r="B50" s="75"/>
      <c r="C50" s="49" t="s">
        <v>97</v>
      </c>
      <c r="D50" s="40">
        <v>292333</v>
      </c>
      <c r="E50" s="41">
        <v>8.6999999999999993</v>
      </c>
      <c r="F50" s="40">
        <v>266285</v>
      </c>
      <c r="G50" s="41">
        <v>8.1</v>
      </c>
      <c r="H50" s="41">
        <v>9.8000000000000007</v>
      </c>
    </row>
    <row r="51" spans="2:15" ht="15" customHeight="1" x14ac:dyDescent="0.25">
      <c r="B51" s="75"/>
      <c r="C51" s="49" t="s">
        <v>98</v>
      </c>
      <c r="D51" s="40">
        <v>748</v>
      </c>
      <c r="E51" s="41">
        <v>0</v>
      </c>
      <c r="F51" s="40">
        <v>825</v>
      </c>
      <c r="G51" s="41">
        <v>0</v>
      </c>
      <c r="H51" s="41">
        <v>-9.3000000000000007</v>
      </c>
    </row>
    <row r="52" spans="2:15" ht="15" customHeight="1" x14ac:dyDescent="0.25">
      <c r="B52" s="27" t="s">
        <v>658</v>
      </c>
      <c r="C52" s="49"/>
      <c r="D52" s="50">
        <v>3344523</v>
      </c>
      <c r="E52" s="51">
        <v>7</v>
      </c>
      <c r="F52" s="50">
        <v>3284416</v>
      </c>
      <c r="G52" s="51">
        <v>7</v>
      </c>
      <c r="H52" s="51">
        <v>1.8</v>
      </c>
      <c r="I52" s="27" t="s">
        <v>658</v>
      </c>
      <c r="J52" s="53"/>
      <c r="K52" s="50">
        <v>3344523</v>
      </c>
      <c r="L52" s="51">
        <v>7</v>
      </c>
      <c r="M52" s="50">
        <v>3284416</v>
      </c>
      <c r="N52" s="51">
        <v>7</v>
      </c>
      <c r="O52" s="51">
        <v>1.8</v>
      </c>
    </row>
    <row r="53" spans="2:15" ht="15" customHeight="1" x14ac:dyDescent="0.25">
      <c r="B53" s="74" t="s">
        <v>99</v>
      </c>
      <c r="C53" s="49" t="s">
        <v>100</v>
      </c>
      <c r="D53" s="40">
        <v>14863</v>
      </c>
      <c r="E53" s="41">
        <v>0.2</v>
      </c>
      <c r="F53" s="40">
        <v>15578</v>
      </c>
      <c r="G53" s="41">
        <v>0.2</v>
      </c>
      <c r="H53" s="41">
        <v>-4.5999999999999996</v>
      </c>
    </row>
    <row r="54" spans="2:15" ht="15" customHeight="1" x14ac:dyDescent="0.25">
      <c r="B54" s="75"/>
      <c r="C54" s="49" t="s">
        <v>101</v>
      </c>
      <c r="D54" s="40">
        <v>191487</v>
      </c>
      <c r="E54" s="41">
        <v>2.1</v>
      </c>
      <c r="F54" s="40">
        <v>180056</v>
      </c>
      <c r="G54" s="41">
        <v>2</v>
      </c>
      <c r="H54" s="41">
        <v>6.3</v>
      </c>
    </row>
    <row r="55" spans="2:15" ht="15" customHeight="1" x14ac:dyDescent="0.25">
      <c r="B55" s="75"/>
      <c r="C55" s="49" t="s">
        <v>102</v>
      </c>
      <c r="D55" s="40">
        <v>49322</v>
      </c>
      <c r="E55" s="41">
        <v>0.6</v>
      </c>
      <c r="F55" s="40">
        <v>51663</v>
      </c>
      <c r="G55" s="41">
        <v>0.6</v>
      </c>
      <c r="H55" s="41">
        <v>-4.5</v>
      </c>
    </row>
    <row r="56" spans="2:15" ht="15" customHeight="1" x14ac:dyDescent="0.25">
      <c r="B56" s="75"/>
      <c r="C56" s="49" t="s">
        <v>103</v>
      </c>
      <c r="D56" s="40">
        <v>21612</v>
      </c>
      <c r="E56" s="41">
        <v>0.2</v>
      </c>
      <c r="F56" s="40">
        <v>14340</v>
      </c>
      <c r="G56" s="41">
        <v>0.2</v>
      </c>
      <c r="H56" s="41">
        <v>50.7</v>
      </c>
    </row>
    <row r="57" spans="2:15" ht="15" customHeight="1" x14ac:dyDescent="0.25">
      <c r="B57" s="75"/>
      <c r="C57" s="49" t="s">
        <v>104</v>
      </c>
      <c r="D57" s="40">
        <v>20036</v>
      </c>
      <c r="E57" s="41">
        <v>0.2</v>
      </c>
      <c r="F57" s="40">
        <v>21415</v>
      </c>
      <c r="G57" s="41">
        <v>0.2</v>
      </c>
      <c r="H57" s="41">
        <v>-6.4</v>
      </c>
    </row>
    <row r="58" spans="2:15" ht="15" customHeight="1" x14ac:dyDescent="0.25">
      <c r="B58" s="75"/>
      <c r="C58" s="49" t="s">
        <v>105</v>
      </c>
      <c r="D58" s="40">
        <v>6803</v>
      </c>
      <c r="E58" s="41">
        <v>0.1</v>
      </c>
      <c r="F58" s="40">
        <v>7723</v>
      </c>
      <c r="G58" s="41">
        <v>0.1</v>
      </c>
      <c r="H58" s="41">
        <v>-11.9</v>
      </c>
    </row>
    <row r="59" spans="2:15" ht="15" customHeight="1" x14ac:dyDescent="0.25">
      <c r="B59" s="75"/>
      <c r="C59" s="49" t="s">
        <v>106</v>
      </c>
      <c r="D59" s="40">
        <v>2362</v>
      </c>
      <c r="E59" s="41">
        <v>0</v>
      </c>
      <c r="F59" s="40">
        <v>3233</v>
      </c>
      <c r="G59" s="41">
        <v>0</v>
      </c>
      <c r="H59" s="41">
        <v>-26.9</v>
      </c>
    </row>
    <row r="60" spans="2:15" ht="15" customHeight="1" x14ac:dyDescent="0.25">
      <c r="B60" s="75"/>
      <c r="C60" s="49" t="s">
        <v>107</v>
      </c>
      <c r="D60" s="40">
        <v>1554</v>
      </c>
      <c r="E60" s="41">
        <v>0</v>
      </c>
      <c r="F60" s="40">
        <v>1871</v>
      </c>
      <c r="G60" s="41">
        <v>0</v>
      </c>
      <c r="H60" s="41">
        <v>-16.899999999999999</v>
      </c>
    </row>
    <row r="61" spans="2:15" ht="15" customHeight="1" x14ac:dyDescent="0.25">
      <c r="B61" s="75"/>
      <c r="C61" s="49" t="s">
        <v>108</v>
      </c>
      <c r="D61" s="40">
        <v>32752</v>
      </c>
      <c r="E61" s="41">
        <v>0.4</v>
      </c>
      <c r="F61" s="40">
        <v>36253</v>
      </c>
      <c r="G61" s="41">
        <v>0.4</v>
      </c>
      <c r="H61" s="41">
        <v>-9.6999999999999993</v>
      </c>
    </row>
    <row r="62" spans="2:15" ht="15" customHeight="1" x14ac:dyDescent="0.25">
      <c r="B62" s="75"/>
      <c r="C62" s="49" t="s">
        <v>109</v>
      </c>
      <c r="D62" s="40">
        <v>160370</v>
      </c>
      <c r="E62" s="41">
        <v>1.8</v>
      </c>
      <c r="F62" s="40">
        <v>153091</v>
      </c>
      <c r="G62" s="41">
        <v>1.7</v>
      </c>
      <c r="H62" s="41">
        <v>4.8</v>
      </c>
    </row>
    <row r="63" spans="2:15" ht="15" customHeight="1" x14ac:dyDescent="0.25">
      <c r="B63" s="75"/>
      <c r="C63" s="49" t="s">
        <v>110</v>
      </c>
      <c r="D63" s="40">
        <v>11701</v>
      </c>
      <c r="E63" s="41">
        <v>0.1</v>
      </c>
      <c r="F63" s="40">
        <v>14624</v>
      </c>
      <c r="G63" s="41">
        <v>0.2</v>
      </c>
      <c r="H63" s="41">
        <v>-20</v>
      </c>
    </row>
    <row r="64" spans="2:15" ht="15" customHeight="1" x14ac:dyDescent="0.25">
      <c r="B64" s="75"/>
      <c r="C64" s="49" t="s">
        <v>111</v>
      </c>
      <c r="D64" s="40">
        <v>2070</v>
      </c>
      <c r="E64" s="41">
        <v>0</v>
      </c>
      <c r="F64" s="40">
        <v>2237</v>
      </c>
      <c r="G64" s="41">
        <v>0</v>
      </c>
      <c r="H64" s="41">
        <v>-7.5</v>
      </c>
    </row>
    <row r="65" spans="2:8" ht="15" customHeight="1" x14ac:dyDescent="0.25">
      <c r="B65" s="75"/>
      <c r="C65" s="49" t="s">
        <v>112</v>
      </c>
      <c r="D65" s="40">
        <v>1983</v>
      </c>
      <c r="E65" s="41">
        <v>0</v>
      </c>
      <c r="F65" s="40">
        <v>2023</v>
      </c>
      <c r="G65" s="41">
        <v>0</v>
      </c>
      <c r="H65" s="41">
        <v>-2</v>
      </c>
    </row>
    <row r="66" spans="2:8" ht="15" customHeight="1" x14ac:dyDescent="0.25">
      <c r="B66" s="75"/>
      <c r="C66" s="49" t="s">
        <v>113</v>
      </c>
      <c r="D66" s="40">
        <v>4120</v>
      </c>
      <c r="E66" s="41">
        <v>0</v>
      </c>
      <c r="F66" s="40">
        <v>4276</v>
      </c>
      <c r="G66" s="41">
        <v>0</v>
      </c>
      <c r="H66" s="41">
        <v>-3.6</v>
      </c>
    </row>
    <row r="67" spans="2:8" ht="15" customHeight="1" x14ac:dyDescent="0.25">
      <c r="B67" s="75"/>
      <c r="C67" s="49" t="s">
        <v>114</v>
      </c>
      <c r="D67" s="40">
        <v>24604</v>
      </c>
      <c r="E67" s="41">
        <v>0.3</v>
      </c>
      <c r="F67" s="40">
        <v>26257</v>
      </c>
      <c r="G67" s="41">
        <v>0.3</v>
      </c>
      <c r="H67" s="41">
        <v>-6.3</v>
      </c>
    </row>
    <row r="68" spans="2:8" ht="15" customHeight="1" x14ac:dyDescent="0.25">
      <c r="B68" s="75"/>
      <c r="C68" s="49" t="s">
        <v>115</v>
      </c>
      <c r="D68" s="40">
        <v>1330</v>
      </c>
      <c r="E68" s="41">
        <v>0</v>
      </c>
      <c r="F68" s="40">
        <v>1637</v>
      </c>
      <c r="G68" s="41">
        <v>0</v>
      </c>
      <c r="H68" s="41">
        <v>-18.8</v>
      </c>
    </row>
    <row r="69" spans="2:8" ht="15" customHeight="1" x14ac:dyDescent="0.25">
      <c r="B69" s="75"/>
      <c r="C69" s="49" t="s">
        <v>116</v>
      </c>
      <c r="D69" s="40">
        <v>23346</v>
      </c>
      <c r="E69" s="41">
        <v>0.3</v>
      </c>
      <c r="F69" s="40">
        <v>23477</v>
      </c>
      <c r="G69" s="41">
        <v>0.3</v>
      </c>
      <c r="H69" s="41">
        <v>-0.6</v>
      </c>
    </row>
    <row r="70" spans="2:8" ht="15" customHeight="1" x14ac:dyDescent="0.25">
      <c r="B70" s="75"/>
      <c r="C70" s="49" t="s">
        <v>117</v>
      </c>
      <c r="D70" s="40">
        <v>223977</v>
      </c>
      <c r="E70" s="41">
        <v>2.5</v>
      </c>
      <c r="F70" s="40">
        <v>248138</v>
      </c>
      <c r="G70" s="41">
        <v>2.8</v>
      </c>
      <c r="H70" s="41">
        <v>-9.6999999999999993</v>
      </c>
    </row>
    <row r="71" spans="2:8" ht="15" customHeight="1" x14ac:dyDescent="0.25">
      <c r="B71" s="75"/>
      <c r="C71" s="49" t="s">
        <v>118</v>
      </c>
      <c r="D71" s="40">
        <v>876200</v>
      </c>
      <c r="E71" s="41">
        <v>9.8000000000000007</v>
      </c>
      <c r="F71" s="40">
        <v>877627</v>
      </c>
      <c r="G71" s="41">
        <v>9.8000000000000007</v>
      </c>
      <c r="H71" s="41">
        <v>-0.2</v>
      </c>
    </row>
    <row r="72" spans="2:8" ht="15" customHeight="1" x14ac:dyDescent="0.25">
      <c r="B72" s="75"/>
      <c r="C72" s="49" t="s">
        <v>119</v>
      </c>
      <c r="D72" s="40">
        <v>89364</v>
      </c>
      <c r="E72" s="41">
        <v>1</v>
      </c>
      <c r="F72" s="40">
        <v>93546</v>
      </c>
      <c r="G72" s="41">
        <v>1</v>
      </c>
      <c r="H72" s="41">
        <v>-4.5</v>
      </c>
    </row>
    <row r="73" spans="2:8" ht="15" customHeight="1" x14ac:dyDescent="0.25">
      <c r="B73" s="75"/>
      <c r="C73" s="49" t="s">
        <v>120</v>
      </c>
      <c r="D73" s="40">
        <v>2857</v>
      </c>
      <c r="E73" s="41">
        <v>0</v>
      </c>
      <c r="F73" s="40">
        <v>3580</v>
      </c>
      <c r="G73" s="41">
        <v>0</v>
      </c>
      <c r="H73" s="41">
        <v>-20.2</v>
      </c>
    </row>
    <row r="74" spans="2:8" ht="15" customHeight="1" x14ac:dyDescent="0.25">
      <c r="B74" s="75"/>
      <c r="C74" s="49" t="s">
        <v>121</v>
      </c>
      <c r="D74" s="40">
        <v>140753</v>
      </c>
      <c r="E74" s="41">
        <v>1.6</v>
      </c>
      <c r="F74" s="40">
        <v>144300</v>
      </c>
      <c r="G74" s="41">
        <v>1.6</v>
      </c>
      <c r="H74" s="41">
        <v>-2.5</v>
      </c>
    </row>
    <row r="75" spans="2:8" ht="15" customHeight="1" x14ac:dyDescent="0.25">
      <c r="B75" s="75"/>
      <c r="C75" s="49" t="s">
        <v>122</v>
      </c>
      <c r="D75" s="40">
        <v>3494</v>
      </c>
      <c r="E75" s="41">
        <v>0</v>
      </c>
      <c r="F75" s="40">
        <v>4082</v>
      </c>
      <c r="G75" s="41">
        <v>0</v>
      </c>
      <c r="H75" s="41">
        <v>-14.4</v>
      </c>
    </row>
    <row r="76" spans="2:8" ht="15" customHeight="1" x14ac:dyDescent="0.25">
      <c r="B76" s="75"/>
      <c r="C76" s="49" t="s">
        <v>123</v>
      </c>
      <c r="D76" s="40">
        <v>54719</v>
      </c>
      <c r="E76" s="41">
        <v>0.6</v>
      </c>
      <c r="F76" s="40">
        <v>61133</v>
      </c>
      <c r="G76" s="41">
        <v>0.7</v>
      </c>
      <c r="H76" s="41">
        <v>-10.5</v>
      </c>
    </row>
    <row r="77" spans="2:8" ht="15" customHeight="1" x14ac:dyDescent="0.25">
      <c r="B77" s="75"/>
      <c r="C77" s="49" t="s">
        <v>124</v>
      </c>
      <c r="D77" s="40">
        <v>191901</v>
      </c>
      <c r="E77" s="41">
        <v>2.1</v>
      </c>
      <c r="F77" s="40">
        <v>172193</v>
      </c>
      <c r="G77" s="41">
        <v>1.9</v>
      </c>
      <c r="H77" s="41">
        <v>11.4</v>
      </c>
    </row>
    <row r="78" spans="2:8" ht="15" customHeight="1" x14ac:dyDescent="0.25">
      <c r="B78" s="75"/>
      <c r="C78" s="49" t="s">
        <v>125</v>
      </c>
      <c r="D78" s="40">
        <v>57872</v>
      </c>
      <c r="E78" s="41">
        <v>0.6</v>
      </c>
      <c r="F78" s="40">
        <v>53851</v>
      </c>
      <c r="G78" s="41">
        <v>0.6</v>
      </c>
      <c r="H78" s="41">
        <v>7.5</v>
      </c>
    </row>
    <row r="79" spans="2:8" ht="15" customHeight="1" x14ac:dyDescent="0.25">
      <c r="B79" s="75"/>
      <c r="C79" s="49" t="s">
        <v>126</v>
      </c>
      <c r="D79" s="40">
        <v>2866</v>
      </c>
      <c r="E79" s="41">
        <v>0</v>
      </c>
      <c r="F79" s="40">
        <v>3675</v>
      </c>
      <c r="G79" s="41">
        <v>0</v>
      </c>
      <c r="H79" s="41">
        <v>-22</v>
      </c>
    </row>
    <row r="80" spans="2:8" ht="15" customHeight="1" x14ac:dyDescent="0.25">
      <c r="B80" s="75"/>
      <c r="C80" s="49" t="s">
        <v>127</v>
      </c>
      <c r="D80" s="40">
        <v>11188</v>
      </c>
      <c r="E80" s="41">
        <v>0.1</v>
      </c>
      <c r="F80" s="40">
        <v>13583</v>
      </c>
      <c r="G80" s="41">
        <v>0.2</v>
      </c>
      <c r="H80" s="41">
        <v>-17.600000000000001</v>
      </c>
    </row>
    <row r="81" spans="2:8" ht="15" customHeight="1" x14ac:dyDescent="0.25">
      <c r="B81" s="75"/>
      <c r="C81" s="49" t="s">
        <v>128</v>
      </c>
      <c r="D81" s="40">
        <v>1029</v>
      </c>
      <c r="E81" s="41">
        <v>0</v>
      </c>
      <c r="F81" s="40">
        <v>1236</v>
      </c>
      <c r="G81" s="41">
        <v>0</v>
      </c>
      <c r="H81" s="41">
        <v>-16.7</v>
      </c>
    </row>
    <row r="82" spans="2:8" ht="15" customHeight="1" x14ac:dyDescent="0.25">
      <c r="B82" s="75"/>
      <c r="C82" s="49" t="s">
        <v>129</v>
      </c>
      <c r="D82" s="40">
        <v>146126</v>
      </c>
      <c r="E82" s="41">
        <v>1.6</v>
      </c>
      <c r="F82" s="40">
        <v>142238</v>
      </c>
      <c r="G82" s="41">
        <v>1.6</v>
      </c>
      <c r="H82" s="41">
        <v>2.7</v>
      </c>
    </row>
    <row r="83" spans="2:8" ht="15" customHeight="1" x14ac:dyDescent="0.25">
      <c r="B83" s="75"/>
      <c r="C83" s="49" t="s">
        <v>130</v>
      </c>
      <c r="D83" s="40">
        <v>2426</v>
      </c>
      <c r="E83" s="41">
        <v>0</v>
      </c>
      <c r="F83" s="40">
        <v>3158</v>
      </c>
      <c r="G83" s="41">
        <v>0</v>
      </c>
      <c r="H83" s="41">
        <v>-23.2</v>
      </c>
    </row>
    <row r="84" spans="2:8" ht="15" customHeight="1" x14ac:dyDescent="0.25">
      <c r="B84" s="75"/>
      <c r="C84" s="49" t="s">
        <v>131</v>
      </c>
      <c r="D84" s="40">
        <v>2711</v>
      </c>
      <c r="E84" s="41">
        <v>0</v>
      </c>
      <c r="F84" s="40">
        <v>3577</v>
      </c>
      <c r="G84" s="41">
        <v>0</v>
      </c>
      <c r="H84" s="41">
        <v>-24.2</v>
      </c>
    </row>
    <row r="85" spans="2:8" ht="15" customHeight="1" x14ac:dyDescent="0.25">
      <c r="B85" s="75"/>
      <c r="C85" s="49" t="s">
        <v>132</v>
      </c>
      <c r="D85" s="40">
        <v>475587</v>
      </c>
      <c r="E85" s="41">
        <v>5.3</v>
      </c>
      <c r="F85" s="40">
        <v>445226</v>
      </c>
      <c r="G85" s="41">
        <v>5</v>
      </c>
      <c r="H85" s="41">
        <v>6.8</v>
      </c>
    </row>
    <row r="86" spans="2:8" ht="15" customHeight="1" x14ac:dyDescent="0.25">
      <c r="B86" s="75"/>
      <c r="C86" s="49" t="s">
        <v>133</v>
      </c>
      <c r="D86" s="40">
        <v>108476</v>
      </c>
      <c r="E86" s="41">
        <v>1.2</v>
      </c>
      <c r="F86" s="40">
        <v>116606</v>
      </c>
      <c r="G86" s="41">
        <v>1.3</v>
      </c>
      <c r="H86" s="41">
        <v>-7</v>
      </c>
    </row>
    <row r="87" spans="2:8" ht="15" customHeight="1" x14ac:dyDescent="0.25">
      <c r="B87" s="75"/>
      <c r="C87" s="49" t="s">
        <v>134</v>
      </c>
      <c r="D87" s="40">
        <v>100889</v>
      </c>
      <c r="E87" s="41">
        <v>1.1000000000000001</v>
      </c>
      <c r="F87" s="40">
        <v>81561</v>
      </c>
      <c r="G87" s="41">
        <v>0.9</v>
      </c>
      <c r="H87" s="41">
        <v>23.7</v>
      </c>
    </row>
    <row r="88" spans="2:8" ht="15" customHeight="1" x14ac:dyDescent="0.25">
      <c r="B88" s="75"/>
      <c r="C88" s="49" t="s">
        <v>135</v>
      </c>
      <c r="D88" s="40">
        <v>54539</v>
      </c>
      <c r="E88" s="41">
        <v>0.6</v>
      </c>
      <c r="F88" s="40">
        <v>53961</v>
      </c>
      <c r="G88" s="41">
        <v>0.6</v>
      </c>
      <c r="H88" s="41">
        <v>1.1000000000000001</v>
      </c>
    </row>
    <row r="89" spans="2:8" ht="15" customHeight="1" x14ac:dyDescent="0.25">
      <c r="B89" s="75"/>
      <c r="C89" s="49" t="s">
        <v>136</v>
      </c>
      <c r="D89" s="40">
        <v>233124</v>
      </c>
      <c r="E89" s="41">
        <v>2.6</v>
      </c>
      <c r="F89" s="40">
        <v>240600</v>
      </c>
      <c r="G89" s="41">
        <v>2.7</v>
      </c>
      <c r="H89" s="41">
        <v>-3.1</v>
      </c>
    </row>
    <row r="90" spans="2:8" ht="15" customHeight="1" x14ac:dyDescent="0.25">
      <c r="B90" s="75"/>
      <c r="C90" s="49" t="s">
        <v>137</v>
      </c>
      <c r="D90" s="40">
        <v>1193801</v>
      </c>
      <c r="E90" s="41">
        <v>13.4</v>
      </c>
      <c r="F90" s="40">
        <v>1225206</v>
      </c>
      <c r="G90" s="41">
        <v>13.7</v>
      </c>
      <c r="H90" s="41">
        <v>-2.6</v>
      </c>
    </row>
    <row r="91" spans="2:8" ht="15" customHeight="1" x14ac:dyDescent="0.25">
      <c r="B91" s="75"/>
      <c r="C91" s="49" t="s">
        <v>138</v>
      </c>
      <c r="D91" s="40">
        <v>30855</v>
      </c>
      <c r="E91" s="41">
        <v>0.3</v>
      </c>
      <c r="F91" s="40">
        <v>33068</v>
      </c>
      <c r="G91" s="41">
        <v>0.4</v>
      </c>
      <c r="H91" s="41">
        <v>-6.7</v>
      </c>
    </row>
    <row r="92" spans="2:8" ht="15" customHeight="1" x14ac:dyDescent="0.25">
      <c r="B92" s="75"/>
      <c r="C92" s="49" t="s">
        <v>139</v>
      </c>
      <c r="D92" s="40">
        <v>3717</v>
      </c>
      <c r="E92" s="41">
        <v>0</v>
      </c>
      <c r="F92" s="40">
        <v>4081</v>
      </c>
      <c r="G92" s="41">
        <v>0</v>
      </c>
      <c r="H92" s="41">
        <v>-8.9</v>
      </c>
    </row>
    <row r="93" spans="2:8" ht="15" customHeight="1" x14ac:dyDescent="0.25">
      <c r="B93" s="75"/>
      <c r="C93" s="49" t="s">
        <v>140</v>
      </c>
      <c r="D93" s="40">
        <v>218369</v>
      </c>
      <c r="E93" s="41">
        <v>2.4</v>
      </c>
      <c r="F93" s="40">
        <v>243771</v>
      </c>
      <c r="G93" s="41">
        <v>2.7</v>
      </c>
      <c r="H93" s="41">
        <v>-10.4</v>
      </c>
    </row>
    <row r="94" spans="2:8" ht="15" customHeight="1" x14ac:dyDescent="0.25">
      <c r="B94" s="75"/>
      <c r="C94" s="49" t="s">
        <v>141</v>
      </c>
      <c r="D94" s="40">
        <v>172972</v>
      </c>
      <c r="E94" s="41">
        <v>1.9</v>
      </c>
      <c r="F94" s="40">
        <v>184855</v>
      </c>
      <c r="G94" s="41">
        <v>2.1</v>
      </c>
      <c r="H94" s="41">
        <v>-6.4</v>
      </c>
    </row>
    <row r="95" spans="2:8" ht="15" customHeight="1" x14ac:dyDescent="0.25">
      <c r="B95" s="75"/>
      <c r="C95" s="49" t="s">
        <v>142</v>
      </c>
      <c r="D95" s="40">
        <v>85739</v>
      </c>
      <c r="E95" s="41">
        <v>1</v>
      </c>
      <c r="F95" s="40">
        <v>84268</v>
      </c>
      <c r="G95" s="41">
        <v>0.9</v>
      </c>
      <c r="H95" s="41">
        <v>1.7</v>
      </c>
    </row>
    <row r="96" spans="2:8" ht="15" customHeight="1" x14ac:dyDescent="0.25">
      <c r="B96" s="75"/>
      <c r="C96" s="49" t="s">
        <v>143</v>
      </c>
      <c r="D96" s="40">
        <v>387277</v>
      </c>
      <c r="E96" s="41">
        <v>4.3</v>
      </c>
      <c r="F96" s="40">
        <v>392943</v>
      </c>
      <c r="G96" s="41">
        <v>4.4000000000000004</v>
      </c>
      <c r="H96" s="41">
        <v>-1.4</v>
      </c>
    </row>
    <row r="97" spans="2:8" ht="15" customHeight="1" x14ac:dyDescent="0.25">
      <c r="B97" s="75"/>
      <c r="C97" s="49" t="s">
        <v>144</v>
      </c>
      <c r="D97" s="40">
        <v>3568</v>
      </c>
      <c r="E97" s="41">
        <v>0</v>
      </c>
      <c r="F97" s="40">
        <v>3651</v>
      </c>
      <c r="G97" s="41">
        <v>0</v>
      </c>
      <c r="H97" s="41">
        <v>-2.2999999999999998</v>
      </c>
    </row>
    <row r="98" spans="2:8" ht="15" customHeight="1" x14ac:dyDescent="0.25">
      <c r="B98" s="75"/>
      <c r="C98" s="49" t="s">
        <v>145</v>
      </c>
      <c r="D98" s="40">
        <v>27555</v>
      </c>
      <c r="E98" s="41">
        <v>0.3</v>
      </c>
      <c r="F98" s="40">
        <v>18445</v>
      </c>
      <c r="G98" s="41">
        <v>0.2</v>
      </c>
      <c r="H98" s="41">
        <v>49.4</v>
      </c>
    </row>
    <row r="99" spans="2:8" ht="15" customHeight="1" x14ac:dyDescent="0.25">
      <c r="B99" s="75"/>
      <c r="C99" s="49" t="s">
        <v>146</v>
      </c>
      <c r="D99" s="40">
        <v>8883</v>
      </c>
      <c r="E99" s="41">
        <v>0.1</v>
      </c>
      <c r="F99" s="40">
        <v>11081</v>
      </c>
      <c r="G99" s="41">
        <v>0.1</v>
      </c>
      <c r="H99" s="41">
        <v>-19.8</v>
      </c>
    </row>
    <row r="100" spans="2:8" ht="15" customHeight="1" x14ac:dyDescent="0.25">
      <c r="B100" s="75"/>
      <c r="C100" s="49" t="s">
        <v>147</v>
      </c>
      <c r="D100" s="40">
        <v>418742</v>
      </c>
      <c r="E100" s="41">
        <v>4.7</v>
      </c>
      <c r="F100" s="40">
        <v>413897</v>
      </c>
      <c r="G100" s="41">
        <v>4.5999999999999996</v>
      </c>
      <c r="H100" s="41">
        <v>1.2</v>
      </c>
    </row>
    <row r="101" spans="2:8" ht="15" customHeight="1" x14ac:dyDescent="0.25">
      <c r="B101" s="75"/>
      <c r="C101" s="49" t="s">
        <v>148</v>
      </c>
      <c r="D101" s="40">
        <v>810494</v>
      </c>
      <c r="E101" s="41">
        <v>9.1</v>
      </c>
      <c r="F101" s="40">
        <v>787977</v>
      </c>
      <c r="G101" s="41">
        <v>8.8000000000000007</v>
      </c>
      <c r="H101" s="41">
        <v>2.9</v>
      </c>
    </row>
    <row r="102" spans="2:8" ht="15" customHeight="1" x14ac:dyDescent="0.25">
      <c r="B102" s="75"/>
      <c r="C102" s="49" t="s">
        <v>149</v>
      </c>
      <c r="D102" s="40">
        <v>4252</v>
      </c>
      <c r="E102" s="41">
        <v>0</v>
      </c>
      <c r="F102" s="40">
        <v>5633</v>
      </c>
      <c r="G102" s="41">
        <v>0.1</v>
      </c>
      <c r="H102" s="41">
        <v>-24.5</v>
      </c>
    </row>
    <row r="103" spans="2:8" ht="15" customHeight="1" x14ac:dyDescent="0.25">
      <c r="B103" s="75"/>
      <c r="C103" s="49" t="s">
        <v>150</v>
      </c>
      <c r="D103" s="40">
        <v>89381</v>
      </c>
      <c r="E103" s="41">
        <v>1</v>
      </c>
      <c r="F103" s="40">
        <v>76974</v>
      </c>
      <c r="G103" s="41">
        <v>0.9</v>
      </c>
      <c r="H103" s="41">
        <v>16.100000000000001</v>
      </c>
    </row>
    <row r="104" spans="2:8" ht="15" customHeight="1" x14ac:dyDescent="0.25">
      <c r="B104" s="75"/>
      <c r="C104" s="49" t="s">
        <v>151</v>
      </c>
      <c r="D104" s="40">
        <v>10336</v>
      </c>
      <c r="E104" s="41">
        <v>0.1</v>
      </c>
      <c r="F104" s="40">
        <v>10701</v>
      </c>
      <c r="G104" s="41">
        <v>0.1</v>
      </c>
      <c r="H104" s="41">
        <v>-3.4</v>
      </c>
    </row>
    <row r="105" spans="2:8" ht="15" customHeight="1" x14ac:dyDescent="0.25">
      <c r="B105" s="75"/>
      <c r="C105" s="49" t="s">
        <v>152</v>
      </c>
      <c r="D105" s="40">
        <v>12892</v>
      </c>
      <c r="E105" s="41">
        <v>0.1</v>
      </c>
      <c r="F105" s="40">
        <v>13951</v>
      </c>
      <c r="G105" s="41">
        <v>0.2</v>
      </c>
      <c r="H105" s="41">
        <v>-7.6</v>
      </c>
    </row>
    <row r="106" spans="2:8" ht="15" customHeight="1" x14ac:dyDescent="0.25">
      <c r="B106" s="75"/>
      <c r="C106" s="49" t="s">
        <v>153</v>
      </c>
      <c r="D106" s="40">
        <v>10815</v>
      </c>
      <c r="E106" s="41">
        <v>0.1</v>
      </c>
      <c r="F106" s="40">
        <v>10781</v>
      </c>
      <c r="G106" s="41">
        <v>0.1</v>
      </c>
      <c r="H106" s="41">
        <v>0.3</v>
      </c>
    </row>
    <row r="107" spans="2:8" ht="15" customHeight="1" x14ac:dyDescent="0.25">
      <c r="B107" s="75"/>
      <c r="C107" s="49" t="s">
        <v>154</v>
      </c>
      <c r="D107" s="40">
        <v>41057</v>
      </c>
      <c r="E107" s="41">
        <v>0.5</v>
      </c>
      <c r="F107" s="40">
        <v>34827</v>
      </c>
      <c r="G107" s="41">
        <v>0.4</v>
      </c>
      <c r="H107" s="41">
        <v>17.899999999999999</v>
      </c>
    </row>
    <row r="108" spans="2:8" ht="15" customHeight="1" x14ac:dyDescent="0.25">
      <c r="B108" s="75"/>
      <c r="C108" s="49" t="s">
        <v>155</v>
      </c>
      <c r="D108" s="40">
        <v>129925</v>
      </c>
      <c r="E108" s="41">
        <v>1.5</v>
      </c>
      <c r="F108" s="40">
        <v>129660</v>
      </c>
      <c r="G108" s="41">
        <v>1.4</v>
      </c>
      <c r="H108" s="41">
        <v>0.2</v>
      </c>
    </row>
    <row r="109" spans="2:8" ht="15" customHeight="1" x14ac:dyDescent="0.25">
      <c r="B109" s="75"/>
      <c r="C109" s="49" t="s">
        <v>156</v>
      </c>
      <c r="D109" s="40">
        <v>41388</v>
      </c>
      <c r="E109" s="41">
        <v>0.5</v>
      </c>
      <c r="F109" s="40">
        <v>43579</v>
      </c>
      <c r="G109" s="41">
        <v>0.5</v>
      </c>
      <c r="H109" s="41">
        <v>-5</v>
      </c>
    </row>
    <row r="110" spans="2:8" ht="15" customHeight="1" x14ac:dyDescent="0.25">
      <c r="B110" s="75"/>
      <c r="C110" s="49" t="s">
        <v>157</v>
      </c>
      <c r="D110" s="40">
        <v>14348</v>
      </c>
      <c r="E110" s="41">
        <v>0.2</v>
      </c>
      <c r="F110" s="40">
        <v>16944</v>
      </c>
      <c r="G110" s="41">
        <v>0.2</v>
      </c>
      <c r="H110" s="41">
        <v>-15.3</v>
      </c>
    </row>
    <row r="111" spans="2:8" ht="15" customHeight="1" x14ac:dyDescent="0.25">
      <c r="B111" s="75"/>
      <c r="C111" s="49" t="s">
        <v>158</v>
      </c>
      <c r="D111" s="40">
        <v>346133</v>
      </c>
      <c r="E111" s="41">
        <v>3.9</v>
      </c>
      <c r="F111" s="40">
        <v>342385</v>
      </c>
      <c r="G111" s="41">
        <v>3.8</v>
      </c>
      <c r="H111" s="41">
        <v>1.1000000000000001</v>
      </c>
    </row>
    <row r="112" spans="2:8" ht="15" customHeight="1" x14ac:dyDescent="0.25">
      <c r="B112" s="75"/>
      <c r="C112" s="49" t="s">
        <v>159</v>
      </c>
      <c r="D112" s="40">
        <v>19651</v>
      </c>
      <c r="E112" s="41">
        <v>0.2</v>
      </c>
      <c r="F112" s="40">
        <v>21290</v>
      </c>
      <c r="G112" s="41">
        <v>0.2</v>
      </c>
      <c r="H112" s="41">
        <v>-7.7</v>
      </c>
    </row>
    <row r="113" spans="2:15" ht="15" customHeight="1" x14ac:dyDescent="0.25">
      <c r="B113" s="75"/>
      <c r="C113" s="49" t="s">
        <v>160</v>
      </c>
      <c r="D113" s="40">
        <v>1499151</v>
      </c>
      <c r="E113" s="41">
        <v>16.8</v>
      </c>
      <c r="F113" s="40">
        <v>1521417</v>
      </c>
      <c r="G113" s="41">
        <v>17</v>
      </c>
      <c r="H113" s="41">
        <v>-1.5</v>
      </c>
    </row>
    <row r="114" spans="2:15" ht="15" customHeight="1" x14ac:dyDescent="0.25">
      <c r="B114" s="75"/>
      <c r="C114" s="49" t="s">
        <v>98</v>
      </c>
      <c r="D114" s="40">
        <v>2631</v>
      </c>
      <c r="E114" s="41">
        <v>0</v>
      </c>
      <c r="F114" s="40">
        <v>3008</v>
      </c>
      <c r="G114" s="41">
        <v>0</v>
      </c>
      <c r="H114" s="41">
        <v>-12.5</v>
      </c>
    </row>
    <row r="115" spans="2:15" ht="15" customHeight="1" x14ac:dyDescent="0.25">
      <c r="B115" s="27" t="s">
        <v>659</v>
      </c>
      <c r="C115" s="49"/>
      <c r="D115" s="50">
        <v>8934345</v>
      </c>
      <c r="E115" s="51">
        <v>18.7</v>
      </c>
      <c r="F115" s="50">
        <v>8958018</v>
      </c>
      <c r="G115" s="51">
        <v>19</v>
      </c>
      <c r="H115" s="51">
        <v>-0.3</v>
      </c>
      <c r="I115" s="27" t="s">
        <v>659</v>
      </c>
      <c r="J115" s="53"/>
      <c r="K115" s="50">
        <v>8934345</v>
      </c>
      <c r="L115" s="51">
        <v>18.7</v>
      </c>
      <c r="M115" s="50">
        <v>8958018</v>
      </c>
      <c r="N115" s="51">
        <v>19</v>
      </c>
      <c r="O115" s="51">
        <v>-0.3</v>
      </c>
    </row>
    <row r="116" spans="2:15" ht="15" customHeight="1" x14ac:dyDescent="0.25">
      <c r="B116" s="74" t="s">
        <v>161</v>
      </c>
      <c r="C116" s="49" t="s">
        <v>162</v>
      </c>
      <c r="D116" s="40">
        <v>21994</v>
      </c>
      <c r="E116" s="41">
        <v>0.2</v>
      </c>
      <c r="F116" s="40">
        <v>21807</v>
      </c>
      <c r="G116" s="41">
        <v>0.2</v>
      </c>
      <c r="H116" s="41">
        <v>0.9</v>
      </c>
    </row>
    <row r="117" spans="2:15" ht="15" customHeight="1" x14ac:dyDescent="0.25">
      <c r="B117" s="75"/>
      <c r="C117" s="49" t="s">
        <v>163</v>
      </c>
      <c r="D117" s="40">
        <v>3151</v>
      </c>
      <c r="E117" s="41">
        <v>0</v>
      </c>
      <c r="F117" s="40">
        <v>3599</v>
      </c>
      <c r="G117" s="41">
        <v>0</v>
      </c>
      <c r="H117" s="41">
        <v>-12.4</v>
      </c>
    </row>
    <row r="118" spans="2:15" ht="15" customHeight="1" x14ac:dyDescent="0.25">
      <c r="B118" s="75"/>
      <c r="C118" s="49" t="s">
        <v>164</v>
      </c>
      <c r="D118" s="40">
        <v>14474</v>
      </c>
      <c r="E118" s="41">
        <v>0.1</v>
      </c>
      <c r="F118" s="40">
        <v>17060</v>
      </c>
      <c r="G118" s="41">
        <v>0.1</v>
      </c>
      <c r="H118" s="41">
        <v>-15.2</v>
      </c>
    </row>
    <row r="119" spans="2:15" ht="15" customHeight="1" x14ac:dyDescent="0.25">
      <c r="B119" s="75"/>
      <c r="C119" s="49" t="s">
        <v>165</v>
      </c>
      <c r="D119" s="40">
        <v>761011</v>
      </c>
      <c r="E119" s="41">
        <v>6.4</v>
      </c>
      <c r="F119" s="40">
        <v>774411</v>
      </c>
      <c r="G119" s="41">
        <v>6.4</v>
      </c>
      <c r="H119" s="41">
        <v>-1.7</v>
      </c>
    </row>
    <row r="120" spans="2:15" ht="15" customHeight="1" x14ac:dyDescent="0.25">
      <c r="B120" s="75"/>
      <c r="C120" s="49" t="s">
        <v>166</v>
      </c>
      <c r="D120" s="40">
        <v>585671</v>
      </c>
      <c r="E120" s="41">
        <v>4.9000000000000004</v>
      </c>
      <c r="F120" s="40">
        <v>582656</v>
      </c>
      <c r="G120" s="41">
        <v>4.8</v>
      </c>
      <c r="H120" s="41">
        <v>0.5</v>
      </c>
    </row>
    <row r="121" spans="2:15" ht="15" customHeight="1" x14ac:dyDescent="0.25">
      <c r="B121" s="75"/>
      <c r="C121" s="49" t="s">
        <v>167</v>
      </c>
      <c r="D121" s="40">
        <v>189763</v>
      </c>
      <c r="E121" s="41">
        <v>1.6</v>
      </c>
      <c r="F121" s="40">
        <v>162386</v>
      </c>
      <c r="G121" s="41">
        <v>1.3</v>
      </c>
      <c r="H121" s="41">
        <v>16.899999999999999</v>
      </c>
    </row>
    <row r="122" spans="2:15" ht="15" customHeight="1" x14ac:dyDescent="0.25">
      <c r="B122" s="75"/>
      <c r="C122" s="49" t="s">
        <v>168</v>
      </c>
      <c r="D122" s="40">
        <v>17094</v>
      </c>
      <c r="E122" s="41">
        <v>0.1</v>
      </c>
      <c r="F122" s="40">
        <v>18088</v>
      </c>
      <c r="G122" s="41">
        <v>0.2</v>
      </c>
      <c r="H122" s="41">
        <v>-5.5</v>
      </c>
    </row>
    <row r="123" spans="2:15" ht="15" customHeight="1" x14ac:dyDescent="0.25">
      <c r="B123" s="75"/>
      <c r="C123" s="49" t="s">
        <v>169</v>
      </c>
      <c r="D123" s="40">
        <v>3670</v>
      </c>
      <c r="E123" s="41">
        <v>0</v>
      </c>
      <c r="F123" s="40">
        <v>4480</v>
      </c>
      <c r="G123" s="41">
        <v>0</v>
      </c>
      <c r="H123" s="41">
        <v>-18.100000000000001</v>
      </c>
    </row>
    <row r="124" spans="2:15" ht="15" customHeight="1" x14ac:dyDescent="0.25">
      <c r="B124" s="75"/>
      <c r="C124" s="49" t="s">
        <v>170</v>
      </c>
      <c r="D124" s="40">
        <v>8183</v>
      </c>
      <c r="E124" s="41">
        <v>0.1</v>
      </c>
      <c r="F124" s="40">
        <v>10135</v>
      </c>
      <c r="G124" s="41">
        <v>0.1</v>
      </c>
      <c r="H124" s="41">
        <v>-19.3</v>
      </c>
    </row>
    <row r="125" spans="2:15" ht="15" customHeight="1" x14ac:dyDescent="0.25">
      <c r="B125" s="75"/>
      <c r="C125" s="49" t="s">
        <v>171</v>
      </c>
      <c r="D125" s="40">
        <v>841</v>
      </c>
      <c r="E125" s="41">
        <v>0</v>
      </c>
      <c r="F125" s="40">
        <v>1112</v>
      </c>
      <c r="G125" s="41">
        <v>0</v>
      </c>
      <c r="H125" s="41">
        <v>-24.4</v>
      </c>
    </row>
    <row r="126" spans="2:15" ht="15" customHeight="1" x14ac:dyDescent="0.25">
      <c r="B126" s="75"/>
      <c r="C126" s="49" t="s">
        <v>172</v>
      </c>
      <c r="D126" s="40">
        <v>1258</v>
      </c>
      <c r="E126" s="41">
        <v>0</v>
      </c>
      <c r="F126" s="40">
        <v>1187</v>
      </c>
      <c r="G126" s="41">
        <v>0</v>
      </c>
      <c r="H126" s="41">
        <v>6</v>
      </c>
    </row>
    <row r="127" spans="2:15" ht="15" customHeight="1" x14ac:dyDescent="0.25">
      <c r="B127" s="75"/>
      <c r="C127" s="49" t="s">
        <v>173</v>
      </c>
      <c r="D127" s="40">
        <v>110822</v>
      </c>
      <c r="E127" s="41">
        <v>0.9</v>
      </c>
      <c r="F127" s="40">
        <v>115402</v>
      </c>
      <c r="G127" s="41">
        <v>1</v>
      </c>
      <c r="H127" s="41">
        <v>-4</v>
      </c>
    </row>
    <row r="128" spans="2:15" ht="15" customHeight="1" x14ac:dyDescent="0.25">
      <c r="B128" s="75"/>
      <c r="C128" s="49" t="s">
        <v>174</v>
      </c>
      <c r="D128" s="40">
        <v>33013</v>
      </c>
      <c r="E128" s="41">
        <v>0.3</v>
      </c>
      <c r="F128" s="40">
        <v>38690</v>
      </c>
      <c r="G128" s="41">
        <v>0.3</v>
      </c>
      <c r="H128" s="41">
        <v>-14.7</v>
      </c>
    </row>
    <row r="129" spans="2:8" ht="15" customHeight="1" x14ac:dyDescent="0.25">
      <c r="B129" s="75"/>
      <c r="C129" s="49" t="s">
        <v>175</v>
      </c>
      <c r="D129" s="40">
        <v>1434</v>
      </c>
      <c r="E129" s="41">
        <v>0</v>
      </c>
      <c r="F129" s="40">
        <v>1799</v>
      </c>
      <c r="G129" s="41">
        <v>0</v>
      </c>
      <c r="H129" s="41">
        <v>-20.3</v>
      </c>
    </row>
    <row r="130" spans="2:8" ht="15" customHeight="1" x14ac:dyDescent="0.25">
      <c r="B130" s="75"/>
      <c r="C130" s="49" t="s">
        <v>176</v>
      </c>
      <c r="D130" s="40">
        <v>120724</v>
      </c>
      <c r="E130" s="41">
        <v>1</v>
      </c>
      <c r="F130" s="40">
        <v>119061</v>
      </c>
      <c r="G130" s="41">
        <v>1</v>
      </c>
      <c r="H130" s="41">
        <v>1.4</v>
      </c>
    </row>
    <row r="131" spans="2:8" ht="15" customHeight="1" x14ac:dyDescent="0.25">
      <c r="B131" s="75"/>
      <c r="C131" s="49" t="s">
        <v>177</v>
      </c>
      <c r="D131" s="40">
        <v>225118</v>
      </c>
      <c r="E131" s="41">
        <v>1.9</v>
      </c>
      <c r="F131" s="40">
        <v>205149</v>
      </c>
      <c r="G131" s="41">
        <v>1.7</v>
      </c>
      <c r="H131" s="41">
        <v>9.6999999999999993</v>
      </c>
    </row>
    <row r="132" spans="2:8" ht="15" customHeight="1" x14ac:dyDescent="0.25">
      <c r="B132" s="75"/>
      <c r="C132" s="49" t="s">
        <v>178</v>
      </c>
      <c r="D132" s="40">
        <v>3289</v>
      </c>
      <c r="E132" s="41">
        <v>0</v>
      </c>
      <c r="F132" s="40">
        <v>3737</v>
      </c>
      <c r="G132" s="41">
        <v>0</v>
      </c>
      <c r="H132" s="41">
        <v>-12</v>
      </c>
    </row>
    <row r="133" spans="2:8" ht="15" customHeight="1" x14ac:dyDescent="0.25">
      <c r="B133" s="75"/>
      <c r="C133" s="49" t="s">
        <v>179</v>
      </c>
      <c r="D133" s="40">
        <v>5675</v>
      </c>
      <c r="E133" s="41">
        <v>0</v>
      </c>
      <c r="F133" s="40">
        <v>5947</v>
      </c>
      <c r="G133" s="41">
        <v>0</v>
      </c>
      <c r="H133" s="41">
        <v>-4.5999999999999996</v>
      </c>
    </row>
    <row r="134" spans="2:8" ht="15" customHeight="1" x14ac:dyDescent="0.25">
      <c r="B134" s="75"/>
      <c r="C134" s="49" t="s">
        <v>180</v>
      </c>
      <c r="D134" s="40">
        <v>10223</v>
      </c>
      <c r="E134" s="41">
        <v>0.1</v>
      </c>
      <c r="F134" s="40">
        <v>10690</v>
      </c>
      <c r="G134" s="41">
        <v>0.1</v>
      </c>
      <c r="H134" s="41">
        <v>-4.4000000000000004</v>
      </c>
    </row>
    <row r="135" spans="2:8" ht="15" customHeight="1" x14ac:dyDescent="0.25">
      <c r="B135" s="75"/>
      <c r="C135" s="49" t="s">
        <v>181</v>
      </c>
      <c r="D135" s="40">
        <v>1440</v>
      </c>
      <c r="E135" s="41">
        <v>0</v>
      </c>
      <c r="F135" s="40">
        <v>1984</v>
      </c>
      <c r="G135" s="41">
        <v>0</v>
      </c>
      <c r="H135" s="41">
        <v>-27.4</v>
      </c>
    </row>
    <row r="136" spans="2:8" ht="15" customHeight="1" x14ac:dyDescent="0.25">
      <c r="B136" s="75"/>
      <c r="C136" s="49" t="s">
        <v>182</v>
      </c>
      <c r="D136" s="40">
        <v>17910</v>
      </c>
      <c r="E136" s="41">
        <v>0.1</v>
      </c>
      <c r="F136" s="40">
        <v>20327</v>
      </c>
      <c r="G136" s="41">
        <v>0.2</v>
      </c>
      <c r="H136" s="41">
        <v>-11.9</v>
      </c>
    </row>
    <row r="137" spans="2:8" ht="15" customHeight="1" x14ac:dyDescent="0.25">
      <c r="B137" s="75"/>
      <c r="C137" s="49" t="s">
        <v>183</v>
      </c>
      <c r="D137" s="40">
        <v>823</v>
      </c>
      <c r="E137" s="41">
        <v>0</v>
      </c>
      <c r="F137" s="40">
        <v>1142</v>
      </c>
      <c r="G137" s="41">
        <v>0</v>
      </c>
      <c r="H137" s="41">
        <v>-27.9</v>
      </c>
    </row>
    <row r="138" spans="2:8" ht="15" customHeight="1" x14ac:dyDescent="0.25">
      <c r="B138" s="75"/>
      <c r="C138" s="49" t="s">
        <v>184</v>
      </c>
      <c r="D138" s="40">
        <v>15277</v>
      </c>
      <c r="E138" s="41">
        <v>0.1</v>
      </c>
      <c r="F138" s="40">
        <v>19231</v>
      </c>
      <c r="G138" s="41">
        <v>0.2</v>
      </c>
      <c r="H138" s="41">
        <v>-20.6</v>
      </c>
    </row>
    <row r="139" spans="2:8" ht="15" customHeight="1" x14ac:dyDescent="0.25">
      <c r="B139" s="75"/>
      <c r="C139" s="49" t="s">
        <v>185</v>
      </c>
      <c r="D139" s="40">
        <v>32412</v>
      </c>
      <c r="E139" s="41">
        <v>0.3</v>
      </c>
      <c r="F139" s="40">
        <v>23245</v>
      </c>
      <c r="G139" s="41">
        <v>0.2</v>
      </c>
      <c r="H139" s="41">
        <v>39.4</v>
      </c>
    </row>
    <row r="140" spans="2:8" ht="15" customHeight="1" x14ac:dyDescent="0.25">
      <c r="B140" s="75"/>
      <c r="C140" s="49" t="s">
        <v>186</v>
      </c>
      <c r="D140" s="40">
        <v>6905</v>
      </c>
      <c r="E140" s="41">
        <v>0.1</v>
      </c>
      <c r="F140" s="40">
        <v>5056</v>
      </c>
      <c r="G140" s="41">
        <v>0</v>
      </c>
      <c r="H140" s="41">
        <v>36.6</v>
      </c>
    </row>
    <row r="141" spans="2:8" ht="15" customHeight="1" x14ac:dyDescent="0.25">
      <c r="B141" s="75"/>
      <c r="C141" s="49" t="s">
        <v>187</v>
      </c>
      <c r="D141" s="40">
        <v>16836</v>
      </c>
      <c r="E141" s="41">
        <v>0.1</v>
      </c>
      <c r="F141" s="40">
        <v>20765</v>
      </c>
      <c r="G141" s="41">
        <v>0.2</v>
      </c>
      <c r="H141" s="41">
        <v>-18.899999999999999</v>
      </c>
    </row>
    <row r="142" spans="2:8" ht="15" customHeight="1" x14ac:dyDescent="0.25">
      <c r="B142" s="75"/>
      <c r="C142" s="49" t="s">
        <v>188</v>
      </c>
      <c r="D142" s="40">
        <v>845262</v>
      </c>
      <c r="E142" s="41">
        <v>7.1</v>
      </c>
      <c r="F142" s="40">
        <v>848152</v>
      </c>
      <c r="G142" s="41">
        <v>7</v>
      </c>
      <c r="H142" s="41">
        <v>-0.3</v>
      </c>
    </row>
    <row r="143" spans="2:8" ht="15" customHeight="1" x14ac:dyDescent="0.25">
      <c r="B143" s="75"/>
      <c r="C143" s="49" t="s">
        <v>189</v>
      </c>
      <c r="D143" s="40">
        <v>135548</v>
      </c>
      <c r="E143" s="41">
        <v>1.1000000000000001</v>
      </c>
      <c r="F143" s="40">
        <v>145061</v>
      </c>
      <c r="G143" s="41">
        <v>1.2</v>
      </c>
      <c r="H143" s="41">
        <v>-6.6</v>
      </c>
    </row>
    <row r="144" spans="2:8" ht="15" customHeight="1" x14ac:dyDescent="0.25">
      <c r="B144" s="75"/>
      <c r="C144" s="49" t="s">
        <v>190</v>
      </c>
      <c r="D144" s="40">
        <v>2242</v>
      </c>
      <c r="E144" s="41">
        <v>0</v>
      </c>
      <c r="F144" s="40">
        <v>2342</v>
      </c>
      <c r="G144" s="41">
        <v>0</v>
      </c>
      <c r="H144" s="41">
        <v>-4.3</v>
      </c>
    </row>
    <row r="145" spans="2:8" ht="15" customHeight="1" x14ac:dyDescent="0.25">
      <c r="B145" s="75"/>
      <c r="C145" s="49" t="s">
        <v>191</v>
      </c>
      <c r="D145" s="40">
        <v>8224</v>
      </c>
      <c r="E145" s="41">
        <v>0.1</v>
      </c>
      <c r="F145" s="40">
        <v>10073</v>
      </c>
      <c r="G145" s="41">
        <v>0.1</v>
      </c>
      <c r="H145" s="41">
        <v>-18.399999999999999</v>
      </c>
    </row>
    <row r="146" spans="2:8" ht="15" customHeight="1" x14ac:dyDescent="0.25">
      <c r="B146" s="75"/>
      <c r="C146" s="49" t="s">
        <v>192</v>
      </c>
      <c r="D146" s="40">
        <v>282605</v>
      </c>
      <c r="E146" s="41">
        <v>2.4</v>
      </c>
      <c r="F146" s="40">
        <v>262786</v>
      </c>
      <c r="G146" s="41">
        <v>2.2000000000000002</v>
      </c>
      <c r="H146" s="41">
        <v>7.5</v>
      </c>
    </row>
    <row r="147" spans="2:8" ht="15" customHeight="1" x14ac:dyDescent="0.25">
      <c r="B147" s="75"/>
      <c r="C147" s="49" t="s">
        <v>193</v>
      </c>
      <c r="D147" s="40">
        <v>11501</v>
      </c>
      <c r="E147" s="41">
        <v>0.1</v>
      </c>
      <c r="F147" s="40">
        <v>7943</v>
      </c>
      <c r="G147" s="41">
        <v>0.1</v>
      </c>
      <c r="H147" s="41">
        <v>44.8</v>
      </c>
    </row>
    <row r="148" spans="2:8" ht="15" customHeight="1" x14ac:dyDescent="0.25">
      <c r="B148" s="75"/>
      <c r="C148" s="49" t="s">
        <v>194</v>
      </c>
      <c r="D148" s="40">
        <v>949</v>
      </c>
      <c r="E148" s="41">
        <v>0</v>
      </c>
      <c r="F148" s="40">
        <v>1340</v>
      </c>
      <c r="G148" s="41">
        <v>0</v>
      </c>
      <c r="H148" s="41">
        <v>-29.2</v>
      </c>
    </row>
    <row r="149" spans="2:8" ht="15" customHeight="1" x14ac:dyDescent="0.25">
      <c r="B149" s="75"/>
      <c r="C149" s="49" t="s">
        <v>195</v>
      </c>
      <c r="D149" s="40">
        <v>1252</v>
      </c>
      <c r="E149" s="41">
        <v>0</v>
      </c>
      <c r="F149" s="40">
        <v>1251</v>
      </c>
      <c r="G149" s="41">
        <v>0</v>
      </c>
      <c r="H149" s="41">
        <v>0.1</v>
      </c>
    </row>
    <row r="150" spans="2:8" ht="15" customHeight="1" x14ac:dyDescent="0.25">
      <c r="B150" s="75"/>
      <c r="C150" s="49" t="s">
        <v>196</v>
      </c>
      <c r="D150" s="40">
        <v>160040</v>
      </c>
      <c r="E150" s="41">
        <v>1.3</v>
      </c>
      <c r="F150" s="40">
        <v>143849</v>
      </c>
      <c r="G150" s="41">
        <v>1.2</v>
      </c>
      <c r="H150" s="41">
        <v>11.3</v>
      </c>
    </row>
    <row r="151" spans="2:8" ht="15" customHeight="1" x14ac:dyDescent="0.25">
      <c r="B151" s="75"/>
      <c r="C151" s="49" t="s">
        <v>197</v>
      </c>
      <c r="D151" s="40">
        <v>5496</v>
      </c>
      <c r="E151" s="41">
        <v>0</v>
      </c>
      <c r="F151" s="40">
        <v>6457</v>
      </c>
      <c r="G151" s="41">
        <v>0.1</v>
      </c>
      <c r="H151" s="41">
        <v>-14.9</v>
      </c>
    </row>
    <row r="152" spans="2:8" ht="15" customHeight="1" x14ac:dyDescent="0.25">
      <c r="B152" s="75"/>
      <c r="C152" s="49" t="s">
        <v>198</v>
      </c>
      <c r="D152" s="40">
        <v>1386</v>
      </c>
      <c r="E152" s="41">
        <v>0</v>
      </c>
      <c r="F152" s="40">
        <v>1917</v>
      </c>
      <c r="G152" s="41">
        <v>0</v>
      </c>
      <c r="H152" s="41">
        <v>-27.7</v>
      </c>
    </row>
    <row r="153" spans="2:8" ht="15" customHeight="1" x14ac:dyDescent="0.25">
      <c r="B153" s="75"/>
      <c r="C153" s="49" t="s">
        <v>199</v>
      </c>
      <c r="D153" s="40">
        <v>1814</v>
      </c>
      <c r="E153" s="41">
        <v>0</v>
      </c>
      <c r="F153" s="40">
        <v>1771</v>
      </c>
      <c r="G153" s="41">
        <v>0</v>
      </c>
      <c r="H153" s="41">
        <v>2.4</v>
      </c>
    </row>
    <row r="154" spans="2:8" ht="15" customHeight="1" x14ac:dyDescent="0.25">
      <c r="B154" s="75"/>
      <c r="C154" s="49" t="s">
        <v>200</v>
      </c>
      <c r="D154" s="40">
        <v>1313</v>
      </c>
      <c r="E154" s="41">
        <v>0</v>
      </c>
      <c r="F154" s="40">
        <v>883</v>
      </c>
      <c r="G154" s="41">
        <v>0</v>
      </c>
      <c r="H154" s="41">
        <v>48.7</v>
      </c>
    </row>
    <row r="155" spans="2:8" ht="15" customHeight="1" x14ac:dyDescent="0.25">
      <c r="B155" s="75"/>
      <c r="C155" s="49" t="s">
        <v>201</v>
      </c>
      <c r="D155" s="40">
        <v>3536</v>
      </c>
      <c r="E155" s="41">
        <v>0</v>
      </c>
      <c r="F155" s="40">
        <v>3809</v>
      </c>
      <c r="G155" s="41">
        <v>0</v>
      </c>
      <c r="H155" s="41">
        <v>-7.2</v>
      </c>
    </row>
    <row r="156" spans="2:8" ht="15" customHeight="1" x14ac:dyDescent="0.25">
      <c r="B156" s="75"/>
      <c r="C156" s="49" t="s">
        <v>202</v>
      </c>
      <c r="D156" s="40">
        <v>3338</v>
      </c>
      <c r="E156" s="41">
        <v>0</v>
      </c>
      <c r="F156" s="40">
        <v>3268</v>
      </c>
      <c r="G156" s="41">
        <v>0</v>
      </c>
      <c r="H156" s="41">
        <v>2.1</v>
      </c>
    </row>
    <row r="157" spans="2:8" ht="15" customHeight="1" x14ac:dyDescent="0.25">
      <c r="B157" s="75"/>
      <c r="C157" s="49" t="s">
        <v>203</v>
      </c>
      <c r="D157" s="40">
        <v>82946</v>
      </c>
      <c r="E157" s="41">
        <v>0.7</v>
      </c>
      <c r="F157" s="40">
        <v>82853</v>
      </c>
      <c r="G157" s="41">
        <v>0.7</v>
      </c>
      <c r="H157" s="41">
        <v>0.1</v>
      </c>
    </row>
    <row r="158" spans="2:8" ht="15" customHeight="1" x14ac:dyDescent="0.25">
      <c r="B158" s="75"/>
      <c r="C158" s="49" t="s">
        <v>204</v>
      </c>
      <c r="D158" s="40">
        <v>164253</v>
      </c>
      <c r="E158" s="41">
        <v>1.4</v>
      </c>
      <c r="F158" s="40">
        <v>162196</v>
      </c>
      <c r="G158" s="41">
        <v>1.3</v>
      </c>
      <c r="H158" s="41">
        <v>1.3</v>
      </c>
    </row>
    <row r="159" spans="2:8" ht="15" customHeight="1" x14ac:dyDescent="0.25">
      <c r="B159" s="75"/>
      <c r="C159" s="49" t="s">
        <v>205</v>
      </c>
      <c r="D159" s="40">
        <v>21860</v>
      </c>
      <c r="E159" s="41">
        <v>0.2</v>
      </c>
      <c r="F159" s="40">
        <v>28305</v>
      </c>
      <c r="G159" s="41">
        <v>0.2</v>
      </c>
      <c r="H159" s="41">
        <v>-22.8</v>
      </c>
    </row>
    <row r="160" spans="2:8" ht="15" customHeight="1" x14ac:dyDescent="0.25">
      <c r="B160" s="75"/>
      <c r="C160" s="49" t="s">
        <v>206</v>
      </c>
      <c r="D160" s="40">
        <v>690793</v>
      </c>
      <c r="E160" s="41">
        <v>5.8</v>
      </c>
      <c r="F160" s="40">
        <v>695030</v>
      </c>
      <c r="G160" s="41">
        <v>5.8</v>
      </c>
      <c r="H160" s="41">
        <v>-0.6</v>
      </c>
    </row>
    <row r="161" spans="2:8" ht="15" customHeight="1" x14ac:dyDescent="0.25">
      <c r="B161" s="75"/>
      <c r="C161" s="49" t="s">
        <v>207</v>
      </c>
      <c r="D161" s="40">
        <v>5577</v>
      </c>
      <c r="E161" s="41">
        <v>0</v>
      </c>
      <c r="F161" s="40">
        <v>5736</v>
      </c>
      <c r="G161" s="41">
        <v>0</v>
      </c>
      <c r="H161" s="41">
        <v>-2.8</v>
      </c>
    </row>
    <row r="162" spans="2:8" ht="15" customHeight="1" x14ac:dyDescent="0.25">
      <c r="B162" s="75"/>
      <c r="C162" s="49" t="s">
        <v>208</v>
      </c>
      <c r="D162" s="40">
        <v>1545</v>
      </c>
      <c r="E162" s="41">
        <v>0</v>
      </c>
      <c r="F162" s="40">
        <v>2063</v>
      </c>
      <c r="G162" s="41">
        <v>0</v>
      </c>
      <c r="H162" s="41">
        <v>-25.1</v>
      </c>
    </row>
    <row r="163" spans="2:8" ht="15" customHeight="1" x14ac:dyDescent="0.25">
      <c r="B163" s="75"/>
      <c r="C163" s="49" t="s">
        <v>209</v>
      </c>
      <c r="D163" s="40">
        <v>26084</v>
      </c>
      <c r="E163" s="41">
        <v>0.2</v>
      </c>
      <c r="F163" s="40">
        <v>28266</v>
      </c>
      <c r="G163" s="41">
        <v>0.2</v>
      </c>
      <c r="H163" s="41">
        <v>-7.7</v>
      </c>
    </row>
    <row r="164" spans="2:8" ht="15" customHeight="1" x14ac:dyDescent="0.25">
      <c r="B164" s="75"/>
      <c r="C164" s="49" t="s">
        <v>210</v>
      </c>
      <c r="D164" s="40">
        <v>23373</v>
      </c>
      <c r="E164" s="41">
        <v>0.2</v>
      </c>
      <c r="F164" s="40">
        <v>27600</v>
      </c>
      <c r="G164" s="41">
        <v>0.2</v>
      </c>
      <c r="H164" s="41">
        <v>-15.3</v>
      </c>
    </row>
    <row r="165" spans="2:8" ht="15" customHeight="1" x14ac:dyDescent="0.25">
      <c r="B165" s="75"/>
      <c r="C165" s="49" t="s">
        <v>211</v>
      </c>
      <c r="D165" s="40">
        <v>26062</v>
      </c>
      <c r="E165" s="41">
        <v>0.2</v>
      </c>
      <c r="F165" s="40">
        <v>31781</v>
      </c>
      <c r="G165" s="41">
        <v>0.3</v>
      </c>
      <c r="H165" s="41">
        <v>-18</v>
      </c>
    </row>
    <row r="166" spans="2:8" ht="15" customHeight="1" x14ac:dyDescent="0.25">
      <c r="B166" s="75"/>
      <c r="C166" s="49" t="s">
        <v>212</v>
      </c>
      <c r="D166" s="40">
        <v>6655</v>
      </c>
      <c r="E166" s="41">
        <v>0.1</v>
      </c>
      <c r="F166" s="40">
        <v>4666</v>
      </c>
      <c r="G166" s="41">
        <v>0</v>
      </c>
      <c r="H166" s="41">
        <v>42.6</v>
      </c>
    </row>
    <row r="167" spans="2:8" ht="15" customHeight="1" x14ac:dyDescent="0.25">
      <c r="B167" s="75"/>
      <c r="C167" s="49" t="s">
        <v>213</v>
      </c>
      <c r="D167" s="40">
        <v>24325</v>
      </c>
      <c r="E167" s="41">
        <v>0.2</v>
      </c>
      <c r="F167" s="40">
        <v>23752</v>
      </c>
      <c r="G167" s="41">
        <v>0.2</v>
      </c>
      <c r="H167" s="41">
        <v>2.4</v>
      </c>
    </row>
    <row r="168" spans="2:8" ht="15" customHeight="1" x14ac:dyDescent="0.25">
      <c r="B168" s="75"/>
      <c r="C168" s="49" t="s">
        <v>214</v>
      </c>
      <c r="D168" s="40">
        <v>2086</v>
      </c>
      <c r="E168" s="41">
        <v>0</v>
      </c>
      <c r="F168" s="40">
        <v>2525</v>
      </c>
      <c r="G168" s="41">
        <v>0</v>
      </c>
      <c r="H168" s="41">
        <v>-17.399999999999999</v>
      </c>
    </row>
    <row r="169" spans="2:8" ht="15" customHeight="1" x14ac:dyDescent="0.25">
      <c r="B169" s="75"/>
      <c r="C169" s="49" t="s">
        <v>215</v>
      </c>
      <c r="D169" s="40">
        <v>5590</v>
      </c>
      <c r="E169" s="41">
        <v>0</v>
      </c>
      <c r="F169" s="40">
        <v>5834</v>
      </c>
      <c r="G169" s="41">
        <v>0</v>
      </c>
      <c r="H169" s="41">
        <v>-4.2</v>
      </c>
    </row>
    <row r="170" spans="2:8" ht="15" customHeight="1" x14ac:dyDescent="0.25">
      <c r="B170" s="75"/>
      <c r="C170" s="49" t="s">
        <v>216</v>
      </c>
      <c r="D170" s="40">
        <v>1916</v>
      </c>
      <c r="E170" s="41">
        <v>0</v>
      </c>
      <c r="F170" s="40">
        <v>1836</v>
      </c>
      <c r="G170" s="41">
        <v>0</v>
      </c>
      <c r="H170" s="41">
        <v>4.4000000000000004</v>
      </c>
    </row>
    <row r="171" spans="2:8" ht="15" customHeight="1" x14ac:dyDescent="0.25">
      <c r="B171" s="75"/>
      <c r="C171" s="49" t="s">
        <v>217</v>
      </c>
      <c r="D171" s="40">
        <v>1193338</v>
      </c>
      <c r="E171" s="41">
        <v>10</v>
      </c>
      <c r="F171" s="40">
        <v>1262355</v>
      </c>
      <c r="G171" s="41">
        <v>10.5</v>
      </c>
      <c r="H171" s="41">
        <v>-5.5</v>
      </c>
    </row>
    <row r="172" spans="2:8" ht="15" customHeight="1" x14ac:dyDescent="0.25">
      <c r="B172" s="75"/>
      <c r="C172" s="49" t="s">
        <v>218</v>
      </c>
      <c r="D172" s="40">
        <v>4526</v>
      </c>
      <c r="E172" s="41">
        <v>0</v>
      </c>
      <c r="F172" s="40">
        <v>4981</v>
      </c>
      <c r="G172" s="41">
        <v>0</v>
      </c>
      <c r="H172" s="41">
        <v>-9.1</v>
      </c>
    </row>
    <row r="173" spans="2:8" ht="15" customHeight="1" x14ac:dyDescent="0.25">
      <c r="B173" s="75"/>
      <c r="C173" s="49" t="s">
        <v>219</v>
      </c>
      <c r="D173" s="40">
        <v>18805</v>
      </c>
      <c r="E173" s="41">
        <v>0.2</v>
      </c>
      <c r="F173" s="40">
        <v>22589</v>
      </c>
      <c r="G173" s="41">
        <v>0.2</v>
      </c>
      <c r="H173" s="41">
        <v>-16.8</v>
      </c>
    </row>
    <row r="174" spans="2:8" ht="15" customHeight="1" x14ac:dyDescent="0.25">
      <c r="B174" s="75"/>
      <c r="C174" s="49" t="s">
        <v>220</v>
      </c>
      <c r="D174" s="40">
        <v>78411</v>
      </c>
      <c r="E174" s="41">
        <v>0.7</v>
      </c>
      <c r="F174" s="40">
        <v>88845</v>
      </c>
      <c r="G174" s="41">
        <v>0.7</v>
      </c>
      <c r="H174" s="41">
        <v>-11.7</v>
      </c>
    </row>
    <row r="175" spans="2:8" ht="15" customHeight="1" x14ac:dyDescent="0.25">
      <c r="B175" s="75"/>
      <c r="C175" s="49" t="s">
        <v>221</v>
      </c>
      <c r="D175" s="40">
        <v>109293</v>
      </c>
      <c r="E175" s="41">
        <v>0.9</v>
      </c>
      <c r="F175" s="40">
        <v>105417</v>
      </c>
      <c r="G175" s="41">
        <v>0.9</v>
      </c>
      <c r="H175" s="41">
        <v>3.7</v>
      </c>
    </row>
    <row r="176" spans="2:8" ht="15" customHeight="1" x14ac:dyDescent="0.25">
      <c r="B176" s="75"/>
      <c r="C176" s="49" t="s">
        <v>222</v>
      </c>
      <c r="D176" s="40">
        <v>1184</v>
      </c>
      <c r="E176" s="41">
        <v>0</v>
      </c>
      <c r="F176" s="40">
        <v>1398</v>
      </c>
      <c r="G176" s="41">
        <v>0</v>
      </c>
      <c r="H176" s="41">
        <v>-15.3</v>
      </c>
    </row>
    <row r="177" spans="2:8" ht="15" customHeight="1" x14ac:dyDescent="0.25">
      <c r="B177" s="75"/>
      <c r="C177" s="49" t="s">
        <v>223</v>
      </c>
      <c r="D177" s="40">
        <v>272236</v>
      </c>
      <c r="E177" s="41">
        <v>2.2999999999999998</v>
      </c>
      <c r="F177" s="40">
        <v>285777</v>
      </c>
      <c r="G177" s="41">
        <v>2.4</v>
      </c>
      <c r="H177" s="41">
        <v>-4.7</v>
      </c>
    </row>
    <row r="178" spans="2:8" ht="15" customHeight="1" x14ac:dyDescent="0.25">
      <c r="B178" s="75"/>
      <c r="C178" s="49" t="s">
        <v>224</v>
      </c>
      <c r="D178" s="40">
        <v>4037</v>
      </c>
      <c r="E178" s="41">
        <v>0</v>
      </c>
      <c r="F178" s="40">
        <v>4786</v>
      </c>
      <c r="G178" s="41">
        <v>0</v>
      </c>
      <c r="H178" s="41">
        <v>-15.6</v>
      </c>
    </row>
    <row r="179" spans="2:8" ht="15" customHeight="1" x14ac:dyDescent="0.25">
      <c r="B179" s="75"/>
      <c r="C179" s="49" t="s">
        <v>225</v>
      </c>
      <c r="D179" s="40">
        <v>374297</v>
      </c>
      <c r="E179" s="41">
        <v>3.1</v>
      </c>
      <c r="F179" s="40">
        <v>345978</v>
      </c>
      <c r="G179" s="41">
        <v>2.9</v>
      </c>
      <c r="H179" s="41">
        <v>8.1999999999999993</v>
      </c>
    </row>
    <row r="180" spans="2:8" ht="15" customHeight="1" x14ac:dyDescent="0.25">
      <c r="B180" s="75"/>
      <c r="C180" s="49" t="s">
        <v>226</v>
      </c>
      <c r="D180" s="40">
        <v>19050</v>
      </c>
      <c r="E180" s="41">
        <v>0.2</v>
      </c>
      <c r="F180" s="40">
        <v>20970</v>
      </c>
      <c r="G180" s="41">
        <v>0.2</v>
      </c>
      <c r="H180" s="41">
        <v>-9.1999999999999993</v>
      </c>
    </row>
    <row r="181" spans="2:8" ht="15" customHeight="1" x14ac:dyDescent="0.25">
      <c r="B181" s="75"/>
      <c r="C181" s="49" t="s">
        <v>227</v>
      </c>
      <c r="D181" s="40">
        <v>681942</v>
      </c>
      <c r="E181" s="41">
        <v>5.7</v>
      </c>
      <c r="F181" s="40">
        <v>668737</v>
      </c>
      <c r="G181" s="41">
        <v>5.6</v>
      </c>
      <c r="H181" s="41">
        <v>2</v>
      </c>
    </row>
    <row r="182" spans="2:8" ht="15" customHeight="1" x14ac:dyDescent="0.25">
      <c r="B182" s="75"/>
      <c r="C182" s="49" t="s">
        <v>228</v>
      </c>
      <c r="D182" s="40">
        <v>110913</v>
      </c>
      <c r="E182" s="41">
        <v>0.9</v>
      </c>
      <c r="F182" s="40">
        <v>103296</v>
      </c>
      <c r="G182" s="41">
        <v>0.9</v>
      </c>
      <c r="H182" s="41">
        <v>7.4</v>
      </c>
    </row>
    <row r="183" spans="2:8" ht="15" customHeight="1" x14ac:dyDescent="0.25">
      <c r="B183" s="75"/>
      <c r="C183" s="49" t="s">
        <v>229</v>
      </c>
      <c r="D183" s="40">
        <v>8970</v>
      </c>
      <c r="E183" s="41">
        <v>0.1</v>
      </c>
      <c r="F183" s="40" t="s">
        <v>7</v>
      </c>
      <c r="G183" s="41" t="s">
        <v>7</v>
      </c>
      <c r="H183" s="41" t="s">
        <v>15</v>
      </c>
    </row>
    <row r="184" spans="2:8" ht="15" customHeight="1" x14ac:dyDescent="0.25">
      <c r="B184" s="75"/>
      <c r="C184" s="49" t="s">
        <v>230</v>
      </c>
      <c r="D184" s="40">
        <v>14537</v>
      </c>
      <c r="E184" s="41">
        <v>0.1</v>
      </c>
      <c r="F184" s="40">
        <v>15339</v>
      </c>
      <c r="G184" s="41">
        <v>0.1</v>
      </c>
      <c r="H184" s="41">
        <v>-5.2</v>
      </c>
    </row>
    <row r="185" spans="2:8" ht="15" customHeight="1" x14ac:dyDescent="0.25">
      <c r="B185" s="75"/>
      <c r="C185" s="49" t="s">
        <v>231</v>
      </c>
      <c r="D185" s="40">
        <v>7386</v>
      </c>
      <c r="E185" s="41">
        <v>0.1</v>
      </c>
      <c r="F185" s="40">
        <v>8335</v>
      </c>
      <c r="G185" s="41">
        <v>0.1</v>
      </c>
      <c r="H185" s="41">
        <v>-11.4</v>
      </c>
    </row>
    <row r="186" spans="2:8" ht="15" customHeight="1" x14ac:dyDescent="0.25">
      <c r="B186" s="75"/>
      <c r="C186" s="49" t="s">
        <v>232</v>
      </c>
      <c r="D186" s="40">
        <v>159248</v>
      </c>
      <c r="E186" s="41">
        <v>1.3</v>
      </c>
      <c r="F186" s="40">
        <v>161228</v>
      </c>
      <c r="G186" s="41">
        <v>1.3</v>
      </c>
      <c r="H186" s="41">
        <v>-1.2</v>
      </c>
    </row>
    <row r="187" spans="2:8" ht="15" customHeight="1" x14ac:dyDescent="0.25">
      <c r="B187" s="75"/>
      <c r="C187" s="49" t="s">
        <v>233</v>
      </c>
      <c r="D187" s="40">
        <v>130010</v>
      </c>
      <c r="E187" s="41">
        <v>1.1000000000000001</v>
      </c>
      <c r="F187" s="40">
        <v>131031</v>
      </c>
      <c r="G187" s="41">
        <v>1.1000000000000001</v>
      </c>
      <c r="H187" s="41">
        <v>-0.8</v>
      </c>
    </row>
    <row r="188" spans="2:8" ht="15" customHeight="1" x14ac:dyDescent="0.25">
      <c r="B188" s="75"/>
      <c r="C188" s="49" t="s">
        <v>234</v>
      </c>
      <c r="D188" s="40">
        <v>1603</v>
      </c>
      <c r="E188" s="41">
        <v>0</v>
      </c>
      <c r="F188" s="40">
        <v>1833</v>
      </c>
      <c r="G188" s="41">
        <v>0</v>
      </c>
      <c r="H188" s="41">
        <v>-12.5</v>
      </c>
    </row>
    <row r="189" spans="2:8" ht="15" customHeight="1" x14ac:dyDescent="0.25">
      <c r="B189" s="75"/>
      <c r="C189" s="49" t="s">
        <v>235</v>
      </c>
      <c r="D189" s="40">
        <v>27543</v>
      </c>
      <c r="E189" s="41">
        <v>0.2</v>
      </c>
      <c r="F189" s="40">
        <v>28131</v>
      </c>
      <c r="G189" s="41">
        <v>0.2</v>
      </c>
      <c r="H189" s="41">
        <v>-2.1</v>
      </c>
    </row>
    <row r="190" spans="2:8" ht="15" customHeight="1" x14ac:dyDescent="0.25">
      <c r="B190" s="75"/>
      <c r="C190" s="49" t="s">
        <v>236</v>
      </c>
      <c r="D190" s="40">
        <v>13331</v>
      </c>
      <c r="E190" s="41">
        <v>0.1</v>
      </c>
      <c r="F190" s="40">
        <v>14219</v>
      </c>
      <c r="G190" s="41">
        <v>0.1</v>
      </c>
      <c r="H190" s="41">
        <v>-6.2</v>
      </c>
    </row>
    <row r="191" spans="2:8" ht="15" customHeight="1" x14ac:dyDescent="0.25">
      <c r="B191" s="75"/>
      <c r="C191" s="49" t="s">
        <v>237</v>
      </c>
      <c r="D191" s="40">
        <v>126049</v>
      </c>
      <c r="E191" s="41">
        <v>1.1000000000000001</v>
      </c>
      <c r="F191" s="40">
        <v>128980</v>
      </c>
      <c r="G191" s="41">
        <v>1.1000000000000001</v>
      </c>
      <c r="H191" s="41">
        <v>-2.2999999999999998</v>
      </c>
    </row>
    <row r="192" spans="2:8" ht="15" customHeight="1" x14ac:dyDescent="0.25">
      <c r="B192" s="75"/>
      <c r="C192" s="49" t="s">
        <v>238</v>
      </c>
      <c r="D192" s="40">
        <v>53409</v>
      </c>
      <c r="E192" s="41">
        <v>0.4</v>
      </c>
      <c r="F192" s="40">
        <v>55283</v>
      </c>
      <c r="G192" s="41">
        <v>0.5</v>
      </c>
      <c r="H192" s="41">
        <v>-3.4</v>
      </c>
    </row>
    <row r="193" spans="2:15" ht="15" customHeight="1" x14ac:dyDescent="0.25">
      <c r="B193" s="75"/>
      <c r="C193" s="49" t="s">
        <v>239</v>
      </c>
      <c r="D193" s="40">
        <v>3728097</v>
      </c>
      <c r="E193" s="41">
        <v>31.1</v>
      </c>
      <c r="F193" s="40">
        <v>3757818</v>
      </c>
      <c r="G193" s="41">
        <v>31.2</v>
      </c>
      <c r="H193" s="41">
        <v>-0.8</v>
      </c>
    </row>
    <row r="194" spans="2:15" ht="15" customHeight="1" x14ac:dyDescent="0.25">
      <c r="B194" s="75"/>
      <c r="C194" s="49" t="s">
        <v>240</v>
      </c>
      <c r="D194" s="40">
        <v>79181</v>
      </c>
      <c r="E194" s="41">
        <v>0.7</v>
      </c>
      <c r="F194" s="40">
        <v>87711</v>
      </c>
      <c r="G194" s="41">
        <v>0.7</v>
      </c>
      <c r="H194" s="41">
        <v>-9.6999999999999993</v>
      </c>
    </row>
    <row r="195" spans="2:15" ht="15" customHeight="1" x14ac:dyDescent="0.25">
      <c r="B195" s="75"/>
      <c r="C195" s="49" t="s">
        <v>98</v>
      </c>
      <c r="D195" s="40">
        <v>9079</v>
      </c>
      <c r="E195" s="41">
        <v>0.1</v>
      </c>
      <c r="F195" s="40">
        <v>10362</v>
      </c>
      <c r="G195" s="41">
        <v>0.1</v>
      </c>
      <c r="H195" s="41">
        <v>-12.4</v>
      </c>
    </row>
    <row r="196" spans="2:15" ht="15" customHeight="1" x14ac:dyDescent="0.25">
      <c r="B196" s="27" t="s">
        <v>660</v>
      </c>
      <c r="C196" s="49"/>
      <c r="D196" s="50">
        <v>11983057</v>
      </c>
      <c r="E196" s="51">
        <v>25.1</v>
      </c>
      <c r="F196" s="50">
        <v>12047890</v>
      </c>
      <c r="G196" s="51">
        <v>25.6</v>
      </c>
      <c r="H196" s="51">
        <v>-0.5</v>
      </c>
      <c r="I196" s="27" t="s">
        <v>660</v>
      </c>
      <c r="J196" s="53"/>
      <c r="K196" s="50">
        <v>11983057</v>
      </c>
      <c r="L196" s="51">
        <v>25.1</v>
      </c>
      <c r="M196" s="50">
        <v>12047890</v>
      </c>
      <c r="N196" s="51">
        <v>25.6</v>
      </c>
      <c r="O196" s="51">
        <v>-0.5</v>
      </c>
    </row>
    <row r="197" spans="2:15" ht="15" customHeight="1" x14ac:dyDescent="0.25">
      <c r="B197" s="74" t="s">
        <v>241</v>
      </c>
      <c r="C197" s="49" t="s">
        <v>242</v>
      </c>
      <c r="D197" s="40">
        <v>1585</v>
      </c>
      <c r="E197" s="41">
        <v>0</v>
      </c>
      <c r="F197" s="40">
        <v>1686</v>
      </c>
      <c r="G197" s="41">
        <v>0</v>
      </c>
      <c r="H197" s="41">
        <v>-6</v>
      </c>
    </row>
    <row r="198" spans="2:15" ht="15" customHeight="1" x14ac:dyDescent="0.25">
      <c r="B198" s="75"/>
      <c r="C198" s="49" t="s">
        <v>243</v>
      </c>
      <c r="D198" s="40">
        <v>8058</v>
      </c>
      <c r="E198" s="41">
        <v>0.1</v>
      </c>
      <c r="F198" s="40">
        <v>10256</v>
      </c>
      <c r="G198" s="41">
        <v>0.2</v>
      </c>
      <c r="H198" s="41">
        <v>-21.4</v>
      </c>
    </row>
    <row r="199" spans="2:15" ht="15" customHeight="1" x14ac:dyDescent="0.25">
      <c r="B199" s="75"/>
      <c r="C199" s="49" t="s">
        <v>244</v>
      </c>
      <c r="D199" s="40">
        <v>10512</v>
      </c>
      <c r="E199" s="41">
        <v>0.2</v>
      </c>
      <c r="F199" s="40">
        <v>11965</v>
      </c>
      <c r="G199" s="41">
        <v>0.2</v>
      </c>
      <c r="H199" s="41">
        <v>-12.1</v>
      </c>
    </row>
    <row r="200" spans="2:15" ht="15" customHeight="1" x14ac:dyDescent="0.25">
      <c r="B200" s="75"/>
      <c r="C200" s="49" t="s">
        <v>245</v>
      </c>
      <c r="D200" s="40">
        <v>4952</v>
      </c>
      <c r="E200" s="41">
        <v>0.1</v>
      </c>
      <c r="F200" s="40">
        <v>3576</v>
      </c>
      <c r="G200" s="41">
        <v>0.1</v>
      </c>
      <c r="H200" s="41">
        <v>38.5</v>
      </c>
    </row>
    <row r="201" spans="2:15" ht="15" customHeight="1" x14ac:dyDescent="0.25">
      <c r="B201" s="75"/>
      <c r="C201" s="49" t="s">
        <v>246</v>
      </c>
      <c r="D201" s="40">
        <v>940444</v>
      </c>
      <c r="E201" s="41">
        <v>15</v>
      </c>
      <c r="F201" s="40">
        <v>979675</v>
      </c>
      <c r="G201" s="41">
        <v>15.1</v>
      </c>
      <c r="H201" s="41">
        <v>-4</v>
      </c>
    </row>
    <row r="202" spans="2:15" ht="15" customHeight="1" x14ac:dyDescent="0.25">
      <c r="B202" s="75"/>
      <c r="C202" s="49" t="s">
        <v>247</v>
      </c>
      <c r="D202" s="40">
        <v>166510</v>
      </c>
      <c r="E202" s="41">
        <v>2.6</v>
      </c>
      <c r="F202" s="40">
        <v>156054</v>
      </c>
      <c r="G202" s="41">
        <v>2.4</v>
      </c>
      <c r="H202" s="41">
        <v>6.7</v>
      </c>
    </row>
    <row r="203" spans="2:15" ht="15" customHeight="1" x14ac:dyDescent="0.25">
      <c r="B203" s="75"/>
      <c r="C203" s="49" t="s">
        <v>248</v>
      </c>
      <c r="D203" s="40">
        <v>1575</v>
      </c>
      <c r="E203" s="41">
        <v>0</v>
      </c>
      <c r="F203" s="40">
        <v>1573</v>
      </c>
      <c r="G203" s="41">
        <v>0</v>
      </c>
      <c r="H203" s="41">
        <v>0.1</v>
      </c>
    </row>
    <row r="204" spans="2:15" ht="15" customHeight="1" x14ac:dyDescent="0.25">
      <c r="B204" s="75"/>
      <c r="C204" s="49" t="s">
        <v>249</v>
      </c>
      <c r="D204" s="40">
        <v>1052</v>
      </c>
      <c r="E204" s="41">
        <v>0</v>
      </c>
      <c r="F204" s="40">
        <v>1095</v>
      </c>
      <c r="G204" s="41">
        <v>0</v>
      </c>
      <c r="H204" s="41">
        <v>-3.9</v>
      </c>
    </row>
    <row r="205" spans="2:15" ht="15" customHeight="1" x14ac:dyDescent="0.25">
      <c r="B205" s="75"/>
      <c r="C205" s="49" t="s">
        <v>250</v>
      </c>
      <c r="D205" s="40">
        <v>1070649</v>
      </c>
      <c r="E205" s="41">
        <v>17</v>
      </c>
      <c r="F205" s="40">
        <v>1115268</v>
      </c>
      <c r="G205" s="41">
        <v>17.2</v>
      </c>
      <c r="H205" s="41">
        <v>-4</v>
      </c>
    </row>
    <row r="206" spans="2:15" ht="15" customHeight="1" x14ac:dyDescent="0.25">
      <c r="B206" s="75"/>
      <c r="C206" s="49" t="s">
        <v>251</v>
      </c>
      <c r="D206" s="40">
        <v>75350</v>
      </c>
      <c r="E206" s="41">
        <v>1.2</v>
      </c>
      <c r="F206" s="40">
        <v>68812</v>
      </c>
      <c r="G206" s="41">
        <v>1.1000000000000001</v>
      </c>
      <c r="H206" s="41">
        <v>9.5</v>
      </c>
    </row>
    <row r="207" spans="2:15" ht="15" customHeight="1" x14ac:dyDescent="0.25">
      <c r="B207" s="75"/>
      <c r="C207" s="49" t="s">
        <v>252</v>
      </c>
      <c r="D207" s="40">
        <v>1698</v>
      </c>
      <c r="E207" s="41">
        <v>0</v>
      </c>
      <c r="F207" s="40">
        <v>1965</v>
      </c>
      <c r="G207" s="41">
        <v>0</v>
      </c>
      <c r="H207" s="41">
        <v>-13.6</v>
      </c>
    </row>
    <row r="208" spans="2:15" ht="15" customHeight="1" x14ac:dyDescent="0.25">
      <c r="B208" s="75"/>
      <c r="C208" s="49" t="s">
        <v>253</v>
      </c>
      <c r="D208" s="40">
        <v>4051</v>
      </c>
      <c r="E208" s="41">
        <v>0.1</v>
      </c>
      <c r="F208" s="40">
        <v>4395</v>
      </c>
      <c r="G208" s="41">
        <v>0.1</v>
      </c>
      <c r="H208" s="41">
        <v>-7.8</v>
      </c>
    </row>
    <row r="209" spans="2:8" ht="15" customHeight="1" x14ac:dyDescent="0.25">
      <c r="B209" s="75"/>
      <c r="C209" s="49" t="s">
        <v>254</v>
      </c>
      <c r="D209" s="40">
        <v>3221</v>
      </c>
      <c r="E209" s="41">
        <v>0.1</v>
      </c>
      <c r="F209" s="40">
        <v>3496</v>
      </c>
      <c r="G209" s="41">
        <v>0.1</v>
      </c>
      <c r="H209" s="41">
        <v>-7.9</v>
      </c>
    </row>
    <row r="210" spans="2:8" ht="15" customHeight="1" x14ac:dyDescent="0.25">
      <c r="B210" s="75"/>
      <c r="C210" s="49" t="s">
        <v>255</v>
      </c>
      <c r="D210" s="40">
        <v>46668</v>
      </c>
      <c r="E210" s="41">
        <v>0.7</v>
      </c>
      <c r="F210" s="40">
        <v>45437</v>
      </c>
      <c r="G210" s="41">
        <v>0.7</v>
      </c>
      <c r="H210" s="41">
        <v>2.7</v>
      </c>
    </row>
    <row r="211" spans="2:8" ht="15" customHeight="1" x14ac:dyDescent="0.25">
      <c r="B211" s="75"/>
      <c r="C211" s="49" t="s">
        <v>256</v>
      </c>
      <c r="D211" s="40">
        <v>3397</v>
      </c>
      <c r="E211" s="41">
        <v>0.1</v>
      </c>
      <c r="F211" s="40">
        <v>4187</v>
      </c>
      <c r="G211" s="41">
        <v>0.1</v>
      </c>
      <c r="H211" s="41">
        <v>-18.899999999999999</v>
      </c>
    </row>
    <row r="212" spans="2:8" ht="15" customHeight="1" x14ac:dyDescent="0.25">
      <c r="B212" s="75"/>
      <c r="C212" s="49" t="s">
        <v>257</v>
      </c>
      <c r="D212" s="40">
        <v>2817</v>
      </c>
      <c r="E212" s="41">
        <v>0</v>
      </c>
      <c r="F212" s="40">
        <v>2947</v>
      </c>
      <c r="G212" s="41">
        <v>0</v>
      </c>
      <c r="H212" s="41">
        <v>-4.4000000000000004</v>
      </c>
    </row>
    <row r="213" spans="2:8" ht="15" customHeight="1" x14ac:dyDescent="0.25">
      <c r="B213" s="75"/>
      <c r="C213" s="49" t="s">
        <v>258</v>
      </c>
      <c r="D213" s="40">
        <v>1499</v>
      </c>
      <c r="E213" s="41">
        <v>0</v>
      </c>
      <c r="F213" s="40">
        <v>1625</v>
      </c>
      <c r="G213" s="41">
        <v>0</v>
      </c>
      <c r="H213" s="41">
        <v>-7.8</v>
      </c>
    </row>
    <row r="214" spans="2:8" ht="15" customHeight="1" x14ac:dyDescent="0.25">
      <c r="B214" s="75"/>
      <c r="C214" s="49" t="s">
        <v>259</v>
      </c>
      <c r="D214" s="40">
        <v>4088</v>
      </c>
      <c r="E214" s="41">
        <v>0.1</v>
      </c>
      <c r="F214" s="40">
        <v>4732</v>
      </c>
      <c r="G214" s="41">
        <v>0.1</v>
      </c>
      <c r="H214" s="41">
        <v>-13.6</v>
      </c>
    </row>
    <row r="215" spans="2:8" ht="15" customHeight="1" x14ac:dyDescent="0.25">
      <c r="B215" s="75"/>
      <c r="C215" s="49" t="s">
        <v>260</v>
      </c>
      <c r="D215" s="40">
        <v>1107</v>
      </c>
      <c r="E215" s="41">
        <v>0</v>
      </c>
      <c r="F215" s="40">
        <v>1243</v>
      </c>
      <c r="G215" s="41">
        <v>0</v>
      </c>
      <c r="H215" s="41">
        <v>-10.9</v>
      </c>
    </row>
    <row r="216" spans="2:8" ht="15" customHeight="1" x14ac:dyDescent="0.25">
      <c r="B216" s="75"/>
      <c r="C216" s="49" t="s">
        <v>261</v>
      </c>
      <c r="D216" s="40">
        <v>1655</v>
      </c>
      <c r="E216" s="41">
        <v>0</v>
      </c>
      <c r="F216" s="40">
        <v>2358</v>
      </c>
      <c r="G216" s="41">
        <v>0</v>
      </c>
      <c r="H216" s="41">
        <v>-29.8</v>
      </c>
    </row>
    <row r="217" spans="2:8" ht="15" customHeight="1" x14ac:dyDescent="0.25">
      <c r="B217" s="75"/>
      <c r="C217" s="49" t="s">
        <v>262</v>
      </c>
      <c r="D217" s="40">
        <v>2410</v>
      </c>
      <c r="E217" s="41">
        <v>0</v>
      </c>
      <c r="F217" s="40">
        <v>2939</v>
      </c>
      <c r="G217" s="41">
        <v>0</v>
      </c>
      <c r="H217" s="41">
        <v>-18</v>
      </c>
    </row>
    <row r="218" spans="2:8" ht="15" customHeight="1" x14ac:dyDescent="0.25">
      <c r="B218" s="75"/>
      <c r="C218" s="49" t="s">
        <v>263</v>
      </c>
      <c r="D218" s="40">
        <v>285303</v>
      </c>
      <c r="E218" s="41">
        <v>4.5</v>
      </c>
      <c r="F218" s="40">
        <v>306251</v>
      </c>
      <c r="G218" s="41">
        <v>4.7</v>
      </c>
      <c r="H218" s="41">
        <v>-6.8</v>
      </c>
    </row>
    <row r="219" spans="2:8" ht="15" customHeight="1" x14ac:dyDescent="0.25">
      <c r="B219" s="75"/>
      <c r="C219" s="49" t="s">
        <v>264</v>
      </c>
      <c r="D219" s="40">
        <v>1638</v>
      </c>
      <c r="E219" s="41">
        <v>0</v>
      </c>
      <c r="F219" s="40">
        <v>1850</v>
      </c>
      <c r="G219" s="41">
        <v>0</v>
      </c>
      <c r="H219" s="41">
        <v>-11.5</v>
      </c>
    </row>
    <row r="220" spans="2:8" ht="15" customHeight="1" x14ac:dyDescent="0.25">
      <c r="B220" s="75"/>
      <c r="C220" s="49" t="s">
        <v>265</v>
      </c>
      <c r="D220" s="40">
        <v>35083</v>
      </c>
      <c r="E220" s="41">
        <v>0.6</v>
      </c>
      <c r="F220" s="40">
        <v>39523</v>
      </c>
      <c r="G220" s="41">
        <v>0.6</v>
      </c>
      <c r="H220" s="41">
        <v>-11.2</v>
      </c>
    </row>
    <row r="221" spans="2:8" ht="15" customHeight="1" x14ac:dyDescent="0.25">
      <c r="B221" s="75"/>
      <c r="C221" s="49" t="s">
        <v>266</v>
      </c>
      <c r="D221" s="40">
        <v>2048</v>
      </c>
      <c r="E221" s="41">
        <v>0</v>
      </c>
      <c r="F221" s="40">
        <v>2289</v>
      </c>
      <c r="G221" s="41">
        <v>0</v>
      </c>
      <c r="H221" s="41">
        <v>-10.5</v>
      </c>
    </row>
    <row r="222" spans="2:8" ht="15" customHeight="1" x14ac:dyDescent="0.25">
      <c r="B222" s="75"/>
      <c r="C222" s="49" t="s">
        <v>267</v>
      </c>
      <c r="D222" s="40">
        <v>6077</v>
      </c>
      <c r="E222" s="41">
        <v>0.1</v>
      </c>
      <c r="F222" s="40">
        <v>6844</v>
      </c>
      <c r="G222" s="41">
        <v>0.1</v>
      </c>
      <c r="H222" s="41">
        <v>-11.2</v>
      </c>
    </row>
    <row r="223" spans="2:8" ht="15" customHeight="1" x14ac:dyDescent="0.25">
      <c r="B223" s="75"/>
      <c r="C223" s="49" t="s">
        <v>268</v>
      </c>
      <c r="D223" s="40">
        <v>2503</v>
      </c>
      <c r="E223" s="41">
        <v>0</v>
      </c>
      <c r="F223" s="40">
        <v>3131</v>
      </c>
      <c r="G223" s="41">
        <v>0</v>
      </c>
      <c r="H223" s="41">
        <v>-20.100000000000001</v>
      </c>
    </row>
    <row r="224" spans="2:8" ht="15" customHeight="1" x14ac:dyDescent="0.25">
      <c r="B224" s="75"/>
      <c r="C224" s="49" t="s">
        <v>269</v>
      </c>
      <c r="D224" s="40">
        <v>39893</v>
      </c>
      <c r="E224" s="41">
        <v>0.6</v>
      </c>
      <c r="F224" s="40">
        <v>40024</v>
      </c>
      <c r="G224" s="41">
        <v>0.6</v>
      </c>
      <c r="H224" s="41">
        <v>-0.3</v>
      </c>
    </row>
    <row r="225" spans="2:8" ht="15" customHeight="1" x14ac:dyDescent="0.25">
      <c r="B225" s="75"/>
      <c r="C225" s="49" t="s">
        <v>270</v>
      </c>
      <c r="D225" s="40">
        <v>3607</v>
      </c>
      <c r="E225" s="41">
        <v>0.1</v>
      </c>
      <c r="F225" s="40">
        <v>4229</v>
      </c>
      <c r="G225" s="41">
        <v>0.1</v>
      </c>
      <c r="H225" s="41">
        <v>-14.7</v>
      </c>
    </row>
    <row r="226" spans="2:8" ht="15" customHeight="1" x14ac:dyDescent="0.25">
      <c r="B226" s="75"/>
      <c r="C226" s="49" t="s">
        <v>271</v>
      </c>
      <c r="D226" s="40">
        <v>5372</v>
      </c>
      <c r="E226" s="41">
        <v>0.1</v>
      </c>
      <c r="F226" s="40">
        <v>5808</v>
      </c>
      <c r="G226" s="41">
        <v>0.1</v>
      </c>
      <c r="H226" s="41">
        <v>-7.5</v>
      </c>
    </row>
    <row r="227" spans="2:8" ht="15" customHeight="1" x14ac:dyDescent="0.25">
      <c r="B227" s="75"/>
      <c r="C227" s="49" t="s">
        <v>272</v>
      </c>
      <c r="D227" s="40">
        <v>5641</v>
      </c>
      <c r="E227" s="41">
        <v>0.1</v>
      </c>
      <c r="F227" s="40">
        <v>5242</v>
      </c>
      <c r="G227" s="41">
        <v>0.1</v>
      </c>
      <c r="H227" s="41">
        <v>7.6</v>
      </c>
    </row>
    <row r="228" spans="2:8" ht="15" customHeight="1" x14ac:dyDescent="0.25">
      <c r="B228" s="75"/>
      <c r="C228" s="49" t="s">
        <v>273</v>
      </c>
      <c r="D228" s="40">
        <v>2665</v>
      </c>
      <c r="E228" s="41">
        <v>0</v>
      </c>
      <c r="F228" s="40">
        <v>3188</v>
      </c>
      <c r="G228" s="41">
        <v>0</v>
      </c>
      <c r="H228" s="41">
        <v>-16.399999999999999</v>
      </c>
    </row>
    <row r="229" spans="2:8" ht="15" customHeight="1" x14ac:dyDescent="0.25">
      <c r="B229" s="75"/>
      <c r="C229" s="49" t="s">
        <v>274</v>
      </c>
      <c r="D229" s="40">
        <v>7943</v>
      </c>
      <c r="E229" s="41">
        <v>0.1</v>
      </c>
      <c r="F229" s="40">
        <v>6571</v>
      </c>
      <c r="G229" s="41">
        <v>0.1</v>
      </c>
      <c r="H229" s="41">
        <v>20.9</v>
      </c>
    </row>
    <row r="230" spans="2:8" ht="15" customHeight="1" x14ac:dyDescent="0.25">
      <c r="B230" s="75"/>
      <c r="C230" s="49" t="s">
        <v>275</v>
      </c>
      <c r="D230" s="40">
        <v>2442</v>
      </c>
      <c r="E230" s="41">
        <v>0</v>
      </c>
      <c r="F230" s="40">
        <v>1490</v>
      </c>
      <c r="G230" s="41">
        <v>0</v>
      </c>
      <c r="H230" s="41">
        <v>63.9</v>
      </c>
    </row>
    <row r="231" spans="2:8" ht="15" customHeight="1" x14ac:dyDescent="0.25">
      <c r="B231" s="75"/>
      <c r="C231" s="49" t="s">
        <v>276</v>
      </c>
      <c r="D231" s="40">
        <v>1101</v>
      </c>
      <c r="E231" s="41">
        <v>0</v>
      </c>
      <c r="F231" s="40">
        <v>1454</v>
      </c>
      <c r="G231" s="41">
        <v>0</v>
      </c>
      <c r="H231" s="41">
        <v>-24.3</v>
      </c>
    </row>
    <row r="232" spans="2:8" ht="15" customHeight="1" x14ac:dyDescent="0.25">
      <c r="B232" s="75"/>
      <c r="C232" s="49" t="s">
        <v>277</v>
      </c>
      <c r="D232" s="40">
        <v>8383</v>
      </c>
      <c r="E232" s="41">
        <v>0.1</v>
      </c>
      <c r="F232" s="40">
        <v>8737</v>
      </c>
      <c r="G232" s="41">
        <v>0.1</v>
      </c>
      <c r="H232" s="41">
        <v>-4.0999999999999996</v>
      </c>
    </row>
    <row r="233" spans="2:8" ht="15" customHeight="1" x14ac:dyDescent="0.25">
      <c r="B233" s="75"/>
      <c r="C233" s="49" t="s">
        <v>278</v>
      </c>
      <c r="D233" s="40">
        <v>2834</v>
      </c>
      <c r="E233" s="41">
        <v>0</v>
      </c>
      <c r="F233" s="40">
        <v>3188</v>
      </c>
      <c r="G233" s="41">
        <v>0</v>
      </c>
      <c r="H233" s="41">
        <v>-11.1</v>
      </c>
    </row>
    <row r="234" spans="2:8" ht="15" customHeight="1" x14ac:dyDescent="0.25">
      <c r="B234" s="75"/>
      <c r="C234" s="49" t="s">
        <v>279</v>
      </c>
      <c r="D234" s="40">
        <v>119501</v>
      </c>
      <c r="E234" s="41">
        <v>1.9</v>
      </c>
      <c r="F234" s="40">
        <v>126003</v>
      </c>
      <c r="G234" s="41">
        <v>1.9</v>
      </c>
      <c r="H234" s="41">
        <v>-5.2</v>
      </c>
    </row>
    <row r="235" spans="2:8" ht="15" customHeight="1" x14ac:dyDescent="0.25">
      <c r="B235" s="75"/>
      <c r="C235" s="49" t="s">
        <v>280</v>
      </c>
      <c r="D235" s="40">
        <v>16668</v>
      </c>
      <c r="E235" s="41">
        <v>0.3</v>
      </c>
      <c r="F235" s="40">
        <v>21951</v>
      </c>
      <c r="G235" s="41">
        <v>0.3</v>
      </c>
      <c r="H235" s="41">
        <v>-24.1</v>
      </c>
    </row>
    <row r="236" spans="2:8" ht="15" customHeight="1" x14ac:dyDescent="0.25">
      <c r="B236" s="75"/>
      <c r="C236" s="49" t="s">
        <v>281</v>
      </c>
      <c r="D236" s="40">
        <v>1073056</v>
      </c>
      <c r="E236" s="41">
        <v>17.100000000000001</v>
      </c>
      <c r="F236" s="40">
        <v>1088818</v>
      </c>
      <c r="G236" s="41">
        <v>16.8</v>
      </c>
      <c r="H236" s="41">
        <v>-1.4</v>
      </c>
    </row>
    <row r="237" spans="2:8" ht="15" customHeight="1" x14ac:dyDescent="0.25">
      <c r="B237" s="75"/>
      <c r="C237" s="49" t="s">
        <v>282</v>
      </c>
      <c r="D237" s="40">
        <v>91437</v>
      </c>
      <c r="E237" s="41">
        <v>1.5</v>
      </c>
      <c r="F237" s="40">
        <v>78689</v>
      </c>
      <c r="G237" s="41">
        <v>1.2</v>
      </c>
      <c r="H237" s="41">
        <v>16.2</v>
      </c>
    </row>
    <row r="238" spans="2:8" ht="15" customHeight="1" x14ac:dyDescent="0.25">
      <c r="B238" s="75"/>
      <c r="C238" s="49" t="s">
        <v>283</v>
      </c>
      <c r="D238" s="40">
        <v>33149</v>
      </c>
      <c r="E238" s="41">
        <v>0.5</v>
      </c>
      <c r="F238" s="40">
        <v>35698</v>
      </c>
      <c r="G238" s="41">
        <v>0.5</v>
      </c>
      <c r="H238" s="41">
        <v>-7.1</v>
      </c>
    </row>
    <row r="239" spans="2:8" ht="15" customHeight="1" x14ac:dyDescent="0.25">
      <c r="B239" s="75"/>
      <c r="C239" s="49" t="s">
        <v>284</v>
      </c>
      <c r="D239" s="40">
        <v>3758</v>
      </c>
      <c r="E239" s="41">
        <v>0.1</v>
      </c>
      <c r="F239" s="40">
        <v>4348</v>
      </c>
      <c r="G239" s="41">
        <v>0.1</v>
      </c>
      <c r="H239" s="41">
        <v>-13.6</v>
      </c>
    </row>
    <row r="240" spans="2:8" ht="15" customHeight="1" x14ac:dyDescent="0.25">
      <c r="B240" s="75"/>
      <c r="C240" s="49" t="s">
        <v>285</v>
      </c>
      <c r="D240" s="40">
        <v>16063</v>
      </c>
      <c r="E240" s="41">
        <v>0.3</v>
      </c>
      <c r="F240" s="40">
        <v>19992</v>
      </c>
      <c r="G240" s="41">
        <v>0.3</v>
      </c>
      <c r="H240" s="41">
        <v>-19.7</v>
      </c>
    </row>
    <row r="241" spans="2:8" ht="15" customHeight="1" x14ac:dyDescent="0.25">
      <c r="B241" s="75"/>
      <c r="C241" s="49" t="s">
        <v>286</v>
      </c>
      <c r="D241" s="40">
        <v>948</v>
      </c>
      <c r="E241" s="41">
        <v>0</v>
      </c>
      <c r="F241" s="40">
        <v>1069</v>
      </c>
      <c r="G241" s="41">
        <v>0</v>
      </c>
      <c r="H241" s="41">
        <v>-11.3</v>
      </c>
    </row>
    <row r="242" spans="2:8" ht="15" customHeight="1" x14ac:dyDescent="0.25">
      <c r="B242" s="75"/>
      <c r="C242" s="49" t="s">
        <v>287</v>
      </c>
      <c r="D242" s="40">
        <v>5116</v>
      </c>
      <c r="E242" s="41">
        <v>0.1</v>
      </c>
      <c r="F242" s="40">
        <v>6379</v>
      </c>
      <c r="G242" s="41">
        <v>0.1</v>
      </c>
      <c r="H242" s="41">
        <v>-19.8</v>
      </c>
    </row>
    <row r="243" spans="2:8" ht="15" customHeight="1" x14ac:dyDescent="0.25">
      <c r="B243" s="75"/>
      <c r="C243" s="49" t="s">
        <v>288</v>
      </c>
      <c r="D243" s="40">
        <v>23456</v>
      </c>
      <c r="E243" s="41">
        <v>0.4</v>
      </c>
      <c r="F243" s="40">
        <v>29496</v>
      </c>
      <c r="G243" s="41">
        <v>0.5</v>
      </c>
      <c r="H243" s="41">
        <v>-20.5</v>
      </c>
    </row>
    <row r="244" spans="2:8" ht="15" customHeight="1" x14ac:dyDescent="0.25">
      <c r="B244" s="75"/>
      <c r="C244" s="49" t="s">
        <v>289</v>
      </c>
      <c r="D244" s="40">
        <v>5441</v>
      </c>
      <c r="E244" s="41">
        <v>0.1</v>
      </c>
      <c r="F244" s="40">
        <v>5795</v>
      </c>
      <c r="G244" s="41">
        <v>0.1</v>
      </c>
      <c r="H244" s="41">
        <v>-6.1</v>
      </c>
    </row>
    <row r="245" spans="2:8" ht="15" customHeight="1" x14ac:dyDescent="0.25">
      <c r="B245" s="75"/>
      <c r="C245" s="49" t="s">
        <v>290</v>
      </c>
      <c r="D245" s="40">
        <v>14941</v>
      </c>
      <c r="E245" s="41">
        <v>0.2</v>
      </c>
      <c r="F245" s="40">
        <v>14020</v>
      </c>
      <c r="G245" s="41">
        <v>0.2</v>
      </c>
      <c r="H245" s="41">
        <v>6.6</v>
      </c>
    </row>
    <row r="246" spans="2:8" ht="15" customHeight="1" x14ac:dyDescent="0.25">
      <c r="B246" s="75"/>
      <c r="C246" s="49" t="s">
        <v>291</v>
      </c>
      <c r="D246" s="40">
        <v>204065</v>
      </c>
      <c r="E246" s="41">
        <v>3.2</v>
      </c>
      <c r="F246" s="40">
        <v>192759</v>
      </c>
      <c r="G246" s="41">
        <v>3</v>
      </c>
      <c r="H246" s="41">
        <v>5.9</v>
      </c>
    </row>
    <row r="247" spans="2:8" ht="15" customHeight="1" x14ac:dyDescent="0.25">
      <c r="B247" s="75"/>
      <c r="C247" s="49" t="s">
        <v>292</v>
      </c>
      <c r="D247" s="40">
        <v>22451</v>
      </c>
      <c r="E247" s="41">
        <v>0.4</v>
      </c>
      <c r="F247" s="40">
        <v>25714</v>
      </c>
      <c r="G247" s="41">
        <v>0.4</v>
      </c>
      <c r="H247" s="41">
        <v>-12.7</v>
      </c>
    </row>
    <row r="248" spans="2:8" ht="15" customHeight="1" x14ac:dyDescent="0.25">
      <c r="B248" s="75"/>
      <c r="C248" s="49" t="s">
        <v>293</v>
      </c>
      <c r="D248" s="40">
        <v>143248</v>
      </c>
      <c r="E248" s="41">
        <v>2.2999999999999998</v>
      </c>
      <c r="F248" s="40">
        <v>171913</v>
      </c>
      <c r="G248" s="41">
        <v>2.6</v>
      </c>
      <c r="H248" s="41">
        <v>-16.7</v>
      </c>
    </row>
    <row r="249" spans="2:8" ht="15" customHeight="1" x14ac:dyDescent="0.25">
      <c r="B249" s="75"/>
      <c r="C249" s="49" t="s">
        <v>294</v>
      </c>
      <c r="D249" s="40">
        <v>9347</v>
      </c>
      <c r="E249" s="41">
        <v>0.1</v>
      </c>
      <c r="F249" s="40">
        <v>11537</v>
      </c>
      <c r="G249" s="41">
        <v>0.2</v>
      </c>
      <c r="H249" s="41">
        <v>-19</v>
      </c>
    </row>
    <row r="250" spans="2:8" ht="15" customHeight="1" x14ac:dyDescent="0.25">
      <c r="B250" s="75"/>
      <c r="C250" s="49" t="s">
        <v>295</v>
      </c>
      <c r="D250" s="40">
        <v>17893</v>
      </c>
      <c r="E250" s="41">
        <v>0.3</v>
      </c>
      <c r="F250" s="40">
        <v>20641</v>
      </c>
      <c r="G250" s="41">
        <v>0.3</v>
      </c>
      <c r="H250" s="41">
        <v>-13.3</v>
      </c>
    </row>
    <row r="251" spans="2:8" ht="15" customHeight="1" x14ac:dyDescent="0.25">
      <c r="B251" s="75"/>
      <c r="C251" s="49" t="s">
        <v>296</v>
      </c>
      <c r="D251" s="40">
        <v>22921</v>
      </c>
      <c r="E251" s="41">
        <v>0.4</v>
      </c>
      <c r="F251" s="40">
        <v>20734</v>
      </c>
      <c r="G251" s="41">
        <v>0.3</v>
      </c>
      <c r="H251" s="41">
        <v>10.5</v>
      </c>
    </row>
    <row r="252" spans="2:8" ht="15" customHeight="1" x14ac:dyDescent="0.25">
      <c r="B252" s="75"/>
      <c r="C252" s="49" t="s">
        <v>297</v>
      </c>
      <c r="D252" s="40">
        <v>53004</v>
      </c>
      <c r="E252" s="41">
        <v>0.8</v>
      </c>
      <c r="F252" s="40">
        <v>63227</v>
      </c>
      <c r="G252" s="41">
        <v>1</v>
      </c>
      <c r="H252" s="41">
        <v>-16.2</v>
      </c>
    </row>
    <row r="253" spans="2:8" ht="15" customHeight="1" x14ac:dyDescent="0.25">
      <c r="B253" s="75"/>
      <c r="C253" s="49" t="s">
        <v>298</v>
      </c>
      <c r="D253" s="40">
        <v>11972</v>
      </c>
      <c r="E253" s="41">
        <v>0.2</v>
      </c>
      <c r="F253" s="40">
        <v>9385</v>
      </c>
      <c r="G253" s="41">
        <v>0.1</v>
      </c>
      <c r="H253" s="41">
        <v>27.6</v>
      </c>
    </row>
    <row r="254" spans="2:8" ht="15" customHeight="1" x14ac:dyDescent="0.25">
      <c r="B254" s="75"/>
      <c r="C254" s="49" t="s">
        <v>299</v>
      </c>
      <c r="D254" s="40">
        <v>30752</v>
      </c>
      <c r="E254" s="41">
        <v>0.5</v>
      </c>
      <c r="F254" s="40">
        <v>32253</v>
      </c>
      <c r="G254" s="41">
        <v>0.5</v>
      </c>
      <c r="H254" s="41">
        <v>-4.7</v>
      </c>
    </row>
    <row r="255" spans="2:8" ht="15" customHeight="1" x14ac:dyDescent="0.25">
      <c r="B255" s="75"/>
      <c r="C255" s="49" t="s">
        <v>300</v>
      </c>
      <c r="D255" s="40">
        <v>19643</v>
      </c>
      <c r="E255" s="41">
        <v>0.3</v>
      </c>
      <c r="F255" s="40">
        <v>20705</v>
      </c>
      <c r="G255" s="41">
        <v>0.3</v>
      </c>
      <c r="H255" s="41">
        <v>-5.0999999999999996</v>
      </c>
    </row>
    <row r="256" spans="2:8" ht="15" customHeight="1" x14ac:dyDescent="0.25">
      <c r="B256" s="75"/>
      <c r="C256" s="49" t="s">
        <v>301</v>
      </c>
      <c r="D256" s="40">
        <v>162424</v>
      </c>
      <c r="E256" s="41">
        <v>2.6</v>
      </c>
      <c r="F256" s="40">
        <v>152423</v>
      </c>
      <c r="G256" s="41">
        <v>2.2999999999999998</v>
      </c>
      <c r="H256" s="41">
        <v>6.6</v>
      </c>
    </row>
    <row r="257" spans="2:15" ht="15" customHeight="1" x14ac:dyDescent="0.25">
      <c r="B257" s="75"/>
      <c r="C257" s="49" t="s">
        <v>302</v>
      </c>
      <c r="D257" s="40">
        <v>17021</v>
      </c>
      <c r="E257" s="41">
        <v>0.3</v>
      </c>
      <c r="F257" s="40">
        <v>18914</v>
      </c>
      <c r="G257" s="41">
        <v>0.3</v>
      </c>
      <c r="H257" s="41">
        <v>-10</v>
      </c>
    </row>
    <row r="258" spans="2:15" ht="15" customHeight="1" x14ac:dyDescent="0.25">
      <c r="B258" s="75"/>
      <c r="C258" s="49" t="s">
        <v>303</v>
      </c>
      <c r="D258" s="40">
        <v>2042</v>
      </c>
      <c r="E258" s="41">
        <v>0</v>
      </c>
      <c r="F258" s="40">
        <v>1792</v>
      </c>
      <c r="G258" s="41">
        <v>0</v>
      </c>
      <c r="H258" s="41">
        <v>14</v>
      </c>
    </row>
    <row r="259" spans="2:15" ht="15" customHeight="1" x14ac:dyDescent="0.25">
      <c r="B259" s="75"/>
      <c r="C259" s="49" t="s">
        <v>304</v>
      </c>
      <c r="D259" s="40">
        <v>1603</v>
      </c>
      <c r="E259" s="41">
        <v>0</v>
      </c>
      <c r="F259" s="40">
        <v>1661</v>
      </c>
      <c r="G259" s="41">
        <v>0</v>
      </c>
      <c r="H259" s="41">
        <v>-3.5</v>
      </c>
    </row>
    <row r="260" spans="2:15" ht="15" customHeight="1" x14ac:dyDescent="0.25">
      <c r="B260" s="75"/>
      <c r="C260" s="49" t="s">
        <v>305</v>
      </c>
      <c r="D260" s="40">
        <v>8620</v>
      </c>
      <c r="E260" s="41">
        <v>0.1</v>
      </c>
      <c r="F260" s="40" t="s">
        <v>7</v>
      </c>
      <c r="G260" s="41" t="s">
        <v>7</v>
      </c>
      <c r="H260" s="41" t="s">
        <v>15</v>
      </c>
    </row>
    <row r="261" spans="2:15" ht="15" customHeight="1" x14ac:dyDescent="0.25">
      <c r="B261" s="75"/>
      <c r="C261" s="49" t="s">
        <v>306</v>
      </c>
      <c r="D261" s="40">
        <v>114937</v>
      </c>
      <c r="E261" s="41">
        <v>1.8</v>
      </c>
      <c r="F261" s="40">
        <v>126448</v>
      </c>
      <c r="G261" s="41">
        <v>1.9</v>
      </c>
      <c r="H261" s="41">
        <v>-9.1</v>
      </c>
    </row>
    <row r="262" spans="2:15" ht="15" customHeight="1" x14ac:dyDescent="0.25">
      <c r="B262" s="75"/>
      <c r="C262" s="49" t="s">
        <v>307</v>
      </c>
      <c r="D262" s="40">
        <v>4364</v>
      </c>
      <c r="E262" s="41">
        <v>0.1</v>
      </c>
      <c r="F262" s="40">
        <v>5257</v>
      </c>
      <c r="G262" s="41">
        <v>0.1</v>
      </c>
      <c r="H262" s="41">
        <v>-17</v>
      </c>
    </row>
    <row r="263" spans="2:15" ht="15" customHeight="1" x14ac:dyDescent="0.25">
      <c r="B263" s="75"/>
      <c r="C263" s="49" t="s">
        <v>308</v>
      </c>
      <c r="D263" s="40">
        <v>5500</v>
      </c>
      <c r="E263" s="41">
        <v>0.1</v>
      </c>
      <c r="F263" s="40">
        <v>6049</v>
      </c>
      <c r="G263" s="41">
        <v>0.1</v>
      </c>
      <c r="H263" s="41">
        <v>-9.1</v>
      </c>
    </row>
    <row r="264" spans="2:15" ht="15" customHeight="1" x14ac:dyDescent="0.25">
      <c r="B264" s="75"/>
      <c r="C264" s="49" t="s">
        <v>309</v>
      </c>
      <c r="D264" s="40">
        <v>35032</v>
      </c>
      <c r="E264" s="41">
        <v>0.6</v>
      </c>
      <c r="F264" s="40">
        <v>38351</v>
      </c>
      <c r="G264" s="41">
        <v>0.6</v>
      </c>
      <c r="H264" s="41">
        <v>-8.6999999999999993</v>
      </c>
    </row>
    <row r="265" spans="2:15" ht="15" customHeight="1" x14ac:dyDescent="0.25">
      <c r="B265" s="75"/>
      <c r="C265" s="49" t="s">
        <v>310</v>
      </c>
      <c r="D265" s="40">
        <v>74119</v>
      </c>
      <c r="E265" s="41">
        <v>1.2</v>
      </c>
      <c r="F265" s="40">
        <v>77653</v>
      </c>
      <c r="G265" s="41">
        <v>1.2</v>
      </c>
      <c r="H265" s="41">
        <v>-4.5999999999999996</v>
      </c>
    </row>
    <row r="266" spans="2:15" ht="15" customHeight="1" x14ac:dyDescent="0.25">
      <c r="B266" s="75"/>
      <c r="C266" s="49" t="s">
        <v>311</v>
      </c>
      <c r="D266" s="40">
        <v>55364</v>
      </c>
      <c r="E266" s="41">
        <v>0.9</v>
      </c>
      <c r="F266" s="40">
        <v>50445</v>
      </c>
      <c r="G266" s="41">
        <v>0.8</v>
      </c>
      <c r="H266" s="41">
        <v>9.8000000000000007</v>
      </c>
    </row>
    <row r="267" spans="2:15" ht="15" customHeight="1" x14ac:dyDescent="0.25">
      <c r="B267" s="75"/>
      <c r="C267" s="49" t="s">
        <v>312</v>
      </c>
      <c r="D267" s="40">
        <v>15554</v>
      </c>
      <c r="E267" s="41">
        <v>0.2</v>
      </c>
      <c r="F267" s="40">
        <v>8920</v>
      </c>
      <c r="G267" s="41">
        <v>0.1</v>
      </c>
      <c r="H267" s="41">
        <v>74.400000000000006</v>
      </c>
    </row>
    <row r="268" spans="2:15" ht="15" customHeight="1" x14ac:dyDescent="0.25">
      <c r="B268" s="75"/>
      <c r="C268" s="49" t="s">
        <v>313</v>
      </c>
      <c r="D268" s="40">
        <v>4474</v>
      </c>
      <c r="E268" s="41">
        <v>0.1</v>
      </c>
      <c r="F268" s="40">
        <v>4565</v>
      </c>
      <c r="G268" s="41">
        <v>0.1</v>
      </c>
      <c r="H268" s="41">
        <v>-2</v>
      </c>
    </row>
    <row r="269" spans="2:15" ht="15" customHeight="1" x14ac:dyDescent="0.25">
      <c r="B269" s="75"/>
      <c r="C269" s="49" t="s">
        <v>314</v>
      </c>
      <c r="D269" s="40">
        <v>1030519</v>
      </c>
      <c r="E269" s="41">
        <v>16.399999999999999</v>
      </c>
      <c r="F269" s="40">
        <v>1084274</v>
      </c>
      <c r="G269" s="41">
        <v>16.7</v>
      </c>
      <c r="H269" s="41">
        <v>-5</v>
      </c>
    </row>
    <row r="270" spans="2:15" ht="15" customHeight="1" x14ac:dyDescent="0.25">
      <c r="B270" s="75"/>
      <c r="C270" s="49" t="s">
        <v>315</v>
      </c>
      <c r="D270" s="40">
        <v>39312</v>
      </c>
      <c r="E270" s="41">
        <v>0.6</v>
      </c>
      <c r="F270" s="40">
        <v>41632</v>
      </c>
      <c r="G270" s="41">
        <v>0.6</v>
      </c>
      <c r="H270" s="41">
        <v>-5.6</v>
      </c>
    </row>
    <row r="271" spans="2:15" ht="15" customHeight="1" x14ac:dyDescent="0.25">
      <c r="B271" s="75"/>
      <c r="C271" s="49" t="s">
        <v>98</v>
      </c>
      <c r="D271" s="40">
        <v>11113</v>
      </c>
      <c r="E271" s="41">
        <v>0.2</v>
      </c>
      <c r="F271" s="40">
        <v>12827</v>
      </c>
      <c r="G271" s="41">
        <v>0.2</v>
      </c>
      <c r="H271" s="41">
        <v>-13.4</v>
      </c>
    </row>
    <row r="272" spans="2:15" ht="15" customHeight="1" x14ac:dyDescent="0.25">
      <c r="B272" s="27" t="s">
        <v>661</v>
      </c>
      <c r="C272" s="49"/>
      <c r="D272" s="50">
        <v>6286659</v>
      </c>
      <c r="E272" s="51">
        <v>13.2</v>
      </c>
      <c r="F272" s="50">
        <v>6497440</v>
      </c>
      <c r="G272" s="51">
        <v>13.8</v>
      </c>
      <c r="H272" s="51">
        <v>-3.2</v>
      </c>
      <c r="I272" s="27" t="s">
        <v>661</v>
      </c>
      <c r="J272" s="53"/>
      <c r="K272" s="50">
        <v>6286659</v>
      </c>
      <c r="L272" s="51">
        <v>13.2</v>
      </c>
      <c r="M272" s="50">
        <v>6497440</v>
      </c>
      <c r="N272" s="51">
        <v>13.8</v>
      </c>
      <c r="O272" s="51">
        <v>-3.2</v>
      </c>
    </row>
    <row r="273" spans="2:8" ht="15" customHeight="1" x14ac:dyDescent="0.25">
      <c r="B273" s="74" t="s">
        <v>316</v>
      </c>
      <c r="C273" s="49" t="s">
        <v>317</v>
      </c>
      <c r="D273" s="40">
        <v>1388</v>
      </c>
      <c r="E273" s="41">
        <v>0.1</v>
      </c>
      <c r="F273" s="40">
        <v>1635</v>
      </c>
      <c r="G273" s="41">
        <v>0.1</v>
      </c>
      <c r="H273" s="41">
        <v>-15.1</v>
      </c>
    </row>
    <row r="274" spans="2:8" ht="15" customHeight="1" x14ac:dyDescent="0.25">
      <c r="B274" s="75"/>
      <c r="C274" s="49" t="s">
        <v>318</v>
      </c>
      <c r="D274" s="40">
        <v>469803</v>
      </c>
      <c r="E274" s="41">
        <v>24.4</v>
      </c>
      <c r="F274" s="40">
        <v>474425</v>
      </c>
      <c r="G274" s="41">
        <v>24.2</v>
      </c>
      <c r="H274" s="41">
        <v>-1</v>
      </c>
    </row>
    <row r="275" spans="2:8" ht="15" customHeight="1" x14ac:dyDescent="0.25">
      <c r="B275" s="75"/>
      <c r="C275" s="49" t="s">
        <v>319</v>
      </c>
      <c r="D275" s="40">
        <v>546006</v>
      </c>
      <c r="E275" s="41">
        <v>28.4</v>
      </c>
      <c r="F275" s="40">
        <v>554885</v>
      </c>
      <c r="G275" s="41">
        <v>28.3</v>
      </c>
      <c r="H275" s="41">
        <v>-1.6</v>
      </c>
    </row>
    <row r="276" spans="2:8" ht="15" customHeight="1" x14ac:dyDescent="0.25">
      <c r="B276" s="75"/>
      <c r="C276" s="49" t="s">
        <v>320</v>
      </c>
      <c r="D276" s="40">
        <v>6995</v>
      </c>
      <c r="E276" s="41">
        <v>0.4</v>
      </c>
      <c r="F276" s="40">
        <v>7379</v>
      </c>
      <c r="G276" s="41">
        <v>0.4</v>
      </c>
      <c r="H276" s="41">
        <v>-5.2</v>
      </c>
    </row>
    <row r="277" spans="2:8" ht="15" customHeight="1" x14ac:dyDescent="0.25">
      <c r="B277" s="75"/>
      <c r="C277" s="49" t="s">
        <v>321</v>
      </c>
      <c r="D277" s="40">
        <v>1907</v>
      </c>
      <c r="E277" s="41">
        <v>0.1</v>
      </c>
      <c r="F277" s="40">
        <v>2072</v>
      </c>
      <c r="G277" s="41">
        <v>0.1</v>
      </c>
      <c r="H277" s="41">
        <v>-8</v>
      </c>
    </row>
    <row r="278" spans="2:8" ht="15" customHeight="1" x14ac:dyDescent="0.25">
      <c r="B278" s="75"/>
      <c r="C278" s="49" t="s">
        <v>322</v>
      </c>
      <c r="D278" s="40">
        <v>1425</v>
      </c>
      <c r="E278" s="41">
        <v>0.1</v>
      </c>
      <c r="F278" s="40">
        <v>1577</v>
      </c>
      <c r="G278" s="41">
        <v>0.1</v>
      </c>
      <c r="H278" s="41">
        <v>-9.6</v>
      </c>
    </row>
    <row r="279" spans="2:8" ht="15" customHeight="1" x14ac:dyDescent="0.25">
      <c r="B279" s="75"/>
      <c r="C279" s="49" t="s">
        <v>323</v>
      </c>
      <c r="D279" s="40">
        <v>2017</v>
      </c>
      <c r="E279" s="41">
        <v>0.1</v>
      </c>
      <c r="F279" s="40">
        <v>2465</v>
      </c>
      <c r="G279" s="41">
        <v>0.1</v>
      </c>
      <c r="H279" s="41">
        <v>-18.2</v>
      </c>
    </row>
    <row r="280" spans="2:8" ht="15" customHeight="1" x14ac:dyDescent="0.25">
      <c r="B280" s="75"/>
      <c r="C280" s="49" t="s">
        <v>324</v>
      </c>
      <c r="D280" s="40">
        <v>2931</v>
      </c>
      <c r="E280" s="41">
        <v>0.2</v>
      </c>
      <c r="F280" s="40">
        <v>3118</v>
      </c>
      <c r="G280" s="41">
        <v>0.2</v>
      </c>
      <c r="H280" s="41">
        <v>-6</v>
      </c>
    </row>
    <row r="281" spans="2:8" ht="15" customHeight="1" x14ac:dyDescent="0.25">
      <c r="B281" s="75"/>
      <c r="C281" s="49" t="s">
        <v>325</v>
      </c>
      <c r="D281" s="40">
        <v>12582</v>
      </c>
      <c r="E281" s="41">
        <v>0.7</v>
      </c>
      <c r="F281" s="40">
        <v>12514</v>
      </c>
      <c r="G281" s="41">
        <v>0.6</v>
      </c>
      <c r="H281" s="41">
        <v>0.5</v>
      </c>
    </row>
    <row r="282" spans="2:8" ht="15" customHeight="1" x14ac:dyDescent="0.25">
      <c r="B282" s="75"/>
      <c r="C282" s="49" t="s">
        <v>326</v>
      </c>
      <c r="D282" s="40">
        <v>3024</v>
      </c>
      <c r="E282" s="41">
        <v>0.2</v>
      </c>
      <c r="F282" s="40">
        <v>3176</v>
      </c>
      <c r="G282" s="41">
        <v>0.2</v>
      </c>
      <c r="H282" s="41">
        <v>-4.8</v>
      </c>
    </row>
    <row r="283" spans="2:8" ht="15" customHeight="1" x14ac:dyDescent="0.25">
      <c r="B283" s="75"/>
      <c r="C283" s="49" t="s">
        <v>327</v>
      </c>
      <c r="D283" s="40">
        <v>671437</v>
      </c>
      <c r="E283" s="41">
        <v>34.9</v>
      </c>
      <c r="F283" s="40">
        <v>680585</v>
      </c>
      <c r="G283" s="41">
        <v>34.700000000000003</v>
      </c>
      <c r="H283" s="41">
        <v>-1.3</v>
      </c>
    </row>
    <row r="284" spans="2:8" ht="15" customHeight="1" x14ac:dyDescent="0.25">
      <c r="B284" s="75"/>
      <c r="C284" s="49" t="s">
        <v>328</v>
      </c>
      <c r="D284" s="40">
        <v>1187</v>
      </c>
      <c r="E284" s="41">
        <v>0.1</v>
      </c>
      <c r="F284" s="40">
        <v>1436</v>
      </c>
      <c r="G284" s="41">
        <v>0.1</v>
      </c>
      <c r="H284" s="41">
        <v>-17.3</v>
      </c>
    </row>
    <row r="285" spans="2:8" ht="15" customHeight="1" x14ac:dyDescent="0.25">
      <c r="B285" s="75"/>
      <c r="C285" s="49" t="s">
        <v>329</v>
      </c>
      <c r="D285" s="40">
        <v>34539</v>
      </c>
      <c r="E285" s="41">
        <v>1.8</v>
      </c>
      <c r="F285" s="40">
        <v>41938</v>
      </c>
      <c r="G285" s="41">
        <v>2.1</v>
      </c>
      <c r="H285" s="41">
        <v>-17.600000000000001</v>
      </c>
    </row>
    <row r="286" spans="2:8" ht="15" customHeight="1" x14ac:dyDescent="0.25">
      <c r="B286" s="75"/>
      <c r="C286" s="49" t="s">
        <v>330</v>
      </c>
      <c r="D286" s="40">
        <v>2785</v>
      </c>
      <c r="E286" s="41">
        <v>0.1</v>
      </c>
      <c r="F286" s="40">
        <v>3327</v>
      </c>
      <c r="G286" s="41">
        <v>0.2</v>
      </c>
      <c r="H286" s="41">
        <v>-16.3</v>
      </c>
    </row>
    <row r="287" spans="2:8" ht="15" customHeight="1" x14ac:dyDescent="0.25">
      <c r="B287" s="75"/>
      <c r="C287" s="49" t="s">
        <v>331</v>
      </c>
      <c r="D287" s="40">
        <v>928</v>
      </c>
      <c r="E287" s="41">
        <v>0</v>
      </c>
      <c r="F287" s="40">
        <v>1127</v>
      </c>
      <c r="G287" s="41">
        <v>0.1</v>
      </c>
      <c r="H287" s="41">
        <v>-17.7</v>
      </c>
    </row>
    <row r="288" spans="2:8" ht="15" customHeight="1" x14ac:dyDescent="0.25">
      <c r="B288" s="75"/>
      <c r="C288" s="49" t="s">
        <v>332</v>
      </c>
      <c r="D288" s="40">
        <v>7584</v>
      </c>
      <c r="E288" s="41">
        <v>0.4</v>
      </c>
      <c r="F288" s="40">
        <v>8241</v>
      </c>
      <c r="G288" s="41">
        <v>0.4</v>
      </c>
      <c r="H288" s="41">
        <v>-8</v>
      </c>
    </row>
    <row r="289" spans="2:15" ht="15" customHeight="1" x14ac:dyDescent="0.25">
      <c r="B289" s="75"/>
      <c r="C289" s="49" t="s">
        <v>333</v>
      </c>
      <c r="D289" s="40">
        <v>1600</v>
      </c>
      <c r="E289" s="41">
        <v>0.1</v>
      </c>
      <c r="F289" s="40">
        <v>1752</v>
      </c>
      <c r="G289" s="41">
        <v>0.1</v>
      </c>
      <c r="H289" s="41">
        <v>-8.6999999999999993</v>
      </c>
    </row>
    <row r="290" spans="2:15" ht="15" customHeight="1" x14ac:dyDescent="0.25">
      <c r="B290" s="75"/>
      <c r="C290" s="49" t="s">
        <v>334</v>
      </c>
      <c r="D290" s="40">
        <v>2178</v>
      </c>
      <c r="E290" s="41">
        <v>0.1</v>
      </c>
      <c r="F290" s="40">
        <v>1281</v>
      </c>
      <c r="G290" s="41">
        <v>0.1</v>
      </c>
      <c r="H290" s="41">
        <v>70</v>
      </c>
    </row>
    <row r="291" spans="2:15" ht="15" customHeight="1" x14ac:dyDescent="0.25">
      <c r="B291" s="75"/>
      <c r="C291" s="49" t="s">
        <v>335</v>
      </c>
      <c r="D291" s="40">
        <v>2467</v>
      </c>
      <c r="E291" s="41">
        <v>0.1</v>
      </c>
      <c r="F291" s="40">
        <v>2081</v>
      </c>
      <c r="G291" s="41">
        <v>0.1</v>
      </c>
      <c r="H291" s="41">
        <v>18.5</v>
      </c>
    </row>
    <row r="292" spans="2:15" ht="15" customHeight="1" x14ac:dyDescent="0.25">
      <c r="B292" s="75"/>
      <c r="C292" s="49" t="s">
        <v>336</v>
      </c>
      <c r="D292" s="40">
        <v>106243</v>
      </c>
      <c r="E292" s="41">
        <v>5.5</v>
      </c>
      <c r="F292" s="40">
        <v>112419</v>
      </c>
      <c r="G292" s="41">
        <v>5.7</v>
      </c>
      <c r="H292" s="41">
        <v>-5.5</v>
      </c>
    </row>
    <row r="293" spans="2:15" ht="15" customHeight="1" x14ac:dyDescent="0.25">
      <c r="B293" s="75"/>
      <c r="C293" s="49" t="s">
        <v>337</v>
      </c>
      <c r="D293" s="40">
        <v>8547</v>
      </c>
      <c r="E293" s="41">
        <v>0.4</v>
      </c>
      <c r="F293" s="40">
        <v>9234</v>
      </c>
      <c r="G293" s="41">
        <v>0.5</v>
      </c>
      <c r="H293" s="41">
        <v>-7.4</v>
      </c>
    </row>
    <row r="294" spans="2:15" ht="15" customHeight="1" x14ac:dyDescent="0.25">
      <c r="B294" s="75"/>
      <c r="C294" s="49" t="s">
        <v>338</v>
      </c>
      <c r="D294" s="40">
        <v>26206</v>
      </c>
      <c r="E294" s="41">
        <v>1.4</v>
      </c>
      <c r="F294" s="40">
        <v>22325</v>
      </c>
      <c r="G294" s="41">
        <v>1.1000000000000001</v>
      </c>
      <c r="H294" s="41">
        <v>17.399999999999999</v>
      </c>
    </row>
    <row r="295" spans="2:15" ht="15" customHeight="1" x14ac:dyDescent="0.25">
      <c r="B295" s="75"/>
      <c r="C295" s="49" t="s">
        <v>98</v>
      </c>
      <c r="D295" s="40">
        <v>9735</v>
      </c>
      <c r="E295" s="41">
        <v>0.5</v>
      </c>
      <c r="F295" s="40">
        <v>10659</v>
      </c>
      <c r="G295" s="41">
        <v>0.5</v>
      </c>
      <c r="H295" s="41">
        <v>-8.6999999999999993</v>
      </c>
    </row>
    <row r="296" spans="2:15" ht="15" customHeight="1" x14ac:dyDescent="0.25">
      <c r="B296" s="27" t="s">
        <v>675</v>
      </c>
      <c r="C296" s="49"/>
      <c r="D296" s="50">
        <v>1923514</v>
      </c>
      <c r="E296" s="51">
        <v>4</v>
      </c>
      <c r="F296" s="50">
        <v>1959651</v>
      </c>
      <c r="G296" s="51">
        <v>4.2</v>
      </c>
      <c r="H296" s="51">
        <v>-1.8</v>
      </c>
      <c r="I296" s="27" t="s">
        <v>675</v>
      </c>
      <c r="J296" s="53"/>
      <c r="K296" s="50">
        <v>1923514</v>
      </c>
      <c r="L296" s="51">
        <v>4</v>
      </c>
      <c r="M296" s="50">
        <v>1959651</v>
      </c>
      <c r="N296" s="51">
        <v>4.2</v>
      </c>
      <c r="O296" s="51">
        <v>-1.8</v>
      </c>
    </row>
    <row r="297" spans="2:15" ht="15" customHeight="1" x14ac:dyDescent="0.25">
      <c r="B297" s="76" t="s">
        <v>339</v>
      </c>
      <c r="C297" s="49" t="s">
        <v>340</v>
      </c>
      <c r="D297" s="40">
        <v>20232</v>
      </c>
      <c r="E297" s="41">
        <v>7.5</v>
      </c>
      <c r="F297" s="40">
        <v>18900</v>
      </c>
      <c r="G297" s="41">
        <v>6.6</v>
      </c>
      <c r="H297" s="41">
        <v>7</v>
      </c>
    </row>
    <row r="298" spans="2:15" ht="15" customHeight="1" x14ac:dyDescent="0.25">
      <c r="B298" s="77"/>
      <c r="C298" s="49" t="s">
        <v>341</v>
      </c>
      <c r="D298" s="40">
        <v>30354</v>
      </c>
      <c r="E298" s="41">
        <v>11.3</v>
      </c>
      <c r="F298" s="40">
        <v>32193</v>
      </c>
      <c r="G298" s="41">
        <v>11.2</v>
      </c>
      <c r="H298" s="41">
        <v>-5.7</v>
      </c>
    </row>
    <row r="299" spans="2:15" ht="15" customHeight="1" x14ac:dyDescent="0.25">
      <c r="B299" s="77"/>
      <c r="C299" s="49" t="s">
        <v>342</v>
      </c>
      <c r="D299" s="40">
        <v>3214</v>
      </c>
      <c r="E299" s="41">
        <v>1.2</v>
      </c>
      <c r="F299" s="40">
        <v>2964</v>
      </c>
      <c r="G299" s="41">
        <v>1</v>
      </c>
      <c r="H299" s="41">
        <v>8.4</v>
      </c>
    </row>
    <row r="300" spans="2:15" ht="15" customHeight="1" x14ac:dyDescent="0.25">
      <c r="B300" s="77"/>
      <c r="C300" s="49" t="s">
        <v>343</v>
      </c>
      <c r="D300" s="40">
        <v>21448</v>
      </c>
      <c r="E300" s="41">
        <v>8</v>
      </c>
      <c r="F300" s="40">
        <v>20854</v>
      </c>
      <c r="G300" s="41">
        <v>7.3</v>
      </c>
      <c r="H300" s="41">
        <v>2.8</v>
      </c>
    </row>
    <row r="301" spans="2:15" ht="15" customHeight="1" x14ac:dyDescent="0.25">
      <c r="B301" s="77"/>
      <c r="C301" s="49" t="s">
        <v>344</v>
      </c>
      <c r="D301" s="40">
        <v>29214</v>
      </c>
      <c r="E301" s="41">
        <v>10.8</v>
      </c>
      <c r="F301" s="40">
        <v>50395</v>
      </c>
      <c r="G301" s="41">
        <v>17.600000000000001</v>
      </c>
      <c r="H301" s="41">
        <v>-42</v>
      </c>
    </row>
    <row r="302" spans="2:15" ht="15" customHeight="1" x14ac:dyDescent="0.25">
      <c r="B302" s="77"/>
      <c r="C302" s="49" t="s">
        <v>345</v>
      </c>
      <c r="D302" s="40">
        <v>5792</v>
      </c>
      <c r="E302" s="41">
        <v>2.1</v>
      </c>
      <c r="F302" s="40">
        <v>3757</v>
      </c>
      <c r="G302" s="41">
        <v>1.3</v>
      </c>
      <c r="H302" s="41">
        <v>54.2</v>
      </c>
    </row>
    <row r="303" spans="2:15" ht="15" customHeight="1" x14ac:dyDescent="0.25">
      <c r="B303" s="77"/>
      <c r="C303" s="49" t="s">
        <v>346</v>
      </c>
      <c r="D303" s="40">
        <v>10376</v>
      </c>
      <c r="E303" s="41">
        <v>3.9</v>
      </c>
      <c r="F303" s="40">
        <v>10515</v>
      </c>
      <c r="G303" s="41">
        <v>3.7</v>
      </c>
      <c r="H303" s="41">
        <v>-1.3</v>
      </c>
    </row>
    <row r="304" spans="2:15" ht="15" customHeight="1" x14ac:dyDescent="0.25">
      <c r="B304" s="77"/>
      <c r="C304" s="49" t="s">
        <v>347</v>
      </c>
      <c r="D304" s="40">
        <v>1099</v>
      </c>
      <c r="E304" s="41">
        <v>0.4</v>
      </c>
      <c r="F304" s="40">
        <v>1121</v>
      </c>
      <c r="G304" s="41">
        <v>0.4</v>
      </c>
      <c r="H304" s="41">
        <v>-2</v>
      </c>
    </row>
    <row r="305" spans="2:15" ht="15" customHeight="1" x14ac:dyDescent="0.25">
      <c r="B305" s="77"/>
      <c r="C305" s="49" t="s">
        <v>348</v>
      </c>
      <c r="D305" s="40">
        <v>2077</v>
      </c>
      <c r="E305" s="41">
        <v>0.8</v>
      </c>
      <c r="F305" s="40">
        <v>2028</v>
      </c>
      <c r="G305" s="41">
        <v>0.7</v>
      </c>
      <c r="H305" s="41">
        <v>2.4</v>
      </c>
    </row>
    <row r="306" spans="2:15" ht="15" customHeight="1" x14ac:dyDescent="0.25">
      <c r="B306" s="77"/>
      <c r="C306" s="49" t="s">
        <v>349</v>
      </c>
      <c r="D306" s="40">
        <v>1511</v>
      </c>
      <c r="E306" s="41">
        <v>0.6</v>
      </c>
      <c r="F306" s="40">
        <v>1481</v>
      </c>
      <c r="G306" s="41">
        <v>0.5</v>
      </c>
      <c r="H306" s="41">
        <v>2</v>
      </c>
    </row>
    <row r="307" spans="2:15" ht="15" customHeight="1" x14ac:dyDescent="0.25">
      <c r="B307" s="77"/>
      <c r="C307" s="49" t="s">
        <v>350</v>
      </c>
      <c r="D307" s="40">
        <v>2879</v>
      </c>
      <c r="E307" s="41">
        <v>1.1000000000000001</v>
      </c>
      <c r="F307" s="40">
        <v>2876</v>
      </c>
      <c r="G307" s="41">
        <v>1</v>
      </c>
      <c r="H307" s="41">
        <v>0.1</v>
      </c>
    </row>
    <row r="308" spans="2:15" ht="15" customHeight="1" x14ac:dyDescent="0.25">
      <c r="B308" s="77"/>
      <c r="C308" s="49" t="s">
        <v>351</v>
      </c>
      <c r="D308" s="40">
        <v>39192</v>
      </c>
      <c r="E308" s="41">
        <v>14.5</v>
      </c>
      <c r="F308" s="40">
        <v>37791</v>
      </c>
      <c r="G308" s="41">
        <v>13.2</v>
      </c>
      <c r="H308" s="41">
        <v>3.7</v>
      </c>
    </row>
    <row r="309" spans="2:15" ht="15" customHeight="1" x14ac:dyDescent="0.25">
      <c r="B309" s="77"/>
      <c r="C309" s="49" t="s">
        <v>352</v>
      </c>
      <c r="D309" s="40">
        <v>59895</v>
      </c>
      <c r="E309" s="41">
        <v>22.2</v>
      </c>
      <c r="F309" s="40">
        <v>61234</v>
      </c>
      <c r="G309" s="41">
        <v>21.4</v>
      </c>
      <c r="H309" s="41">
        <v>-2.2000000000000002</v>
      </c>
    </row>
    <row r="310" spans="2:15" ht="15" customHeight="1" x14ac:dyDescent="0.25">
      <c r="B310" s="77"/>
      <c r="C310" s="49" t="s">
        <v>353</v>
      </c>
      <c r="D310" s="40">
        <v>15512</v>
      </c>
      <c r="E310" s="41">
        <v>5.8</v>
      </c>
      <c r="F310" s="40">
        <v>13956</v>
      </c>
      <c r="G310" s="41">
        <v>4.9000000000000004</v>
      </c>
      <c r="H310" s="41">
        <v>11.1</v>
      </c>
    </row>
    <row r="311" spans="2:15" ht="15" customHeight="1" x14ac:dyDescent="0.25">
      <c r="B311" s="77"/>
      <c r="C311" s="49" t="s">
        <v>354</v>
      </c>
      <c r="D311" s="40">
        <v>8006</v>
      </c>
      <c r="E311" s="41">
        <v>3</v>
      </c>
      <c r="F311" s="40">
        <v>7167</v>
      </c>
      <c r="G311" s="41">
        <v>2.5</v>
      </c>
      <c r="H311" s="41">
        <v>11.7</v>
      </c>
    </row>
    <row r="312" spans="2:15" ht="15" customHeight="1" x14ac:dyDescent="0.25">
      <c r="B312" s="77"/>
      <c r="C312" s="49" t="s">
        <v>355</v>
      </c>
      <c r="D312" s="40">
        <v>14260</v>
      </c>
      <c r="E312" s="41">
        <v>5.3</v>
      </c>
      <c r="F312" s="40">
        <v>15405</v>
      </c>
      <c r="G312" s="41">
        <v>5.4</v>
      </c>
      <c r="H312" s="41">
        <v>-7.4</v>
      </c>
    </row>
    <row r="313" spans="2:15" ht="15" customHeight="1" x14ac:dyDescent="0.25">
      <c r="B313" s="78"/>
      <c r="C313" s="49" t="s">
        <v>98</v>
      </c>
      <c r="D313" s="40">
        <v>4380</v>
      </c>
      <c r="E313" s="41">
        <v>1.6</v>
      </c>
      <c r="F313" s="40">
        <v>3657</v>
      </c>
      <c r="G313" s="41">
        <v>1.3</v>
      </c>
      <c r="H313" s="41">
        <v>19.8</v>
      </c>
    </row>
    <row r="314" spans="2:15" ht="15" customHeight="1" x14ac:dyDescent="0.25">
      <c r="B314" s="27" t="s">
        <v>662</v>
      </c>
      <c r="C314" s="48"/>
      <c r="D314" s="50">
        <v>269441</v>
      </c>
      <c r="E314" s="51">
        <v>0.6</v>
      </c>
      <c r="F314" s="50">
        <v>286294</v>
      </c>
      <c r="G314" s="51">
        <v>0.6</v>
      </c>
      <c r="H314" s="51">
        <v>-5.9</v>
      </c>
      <c r="I314" s="27" t="s">
        <v>662</v>
      </c>
      <c r="J314" s="56"/>
      <c r="K314" s="50">
        <v>269441</v>
      </c>
      <c r="L314" s="51">
        <v>0.6</v>
      </c>
      <c r="M314" s="50">
        <v>286294</v>
      </c>
      <c r="N314" s="51">
        <v>0.6</v>
      </c>
      <c r="O314" s="51">
        <v>-5.9</v>
      </c>
    </row>
    <row r="315" spans="2:15" ht="15" customHeight="1" x14ac:dyDescent="0.25">
      <c r="B315" s="76" t="s">
        <v>356</v>
      </c>
      <c r="C315" s="49" t="s">
        <v>357</v>
      </c>
      <c r="D315" s="40">
        <v>5483</v>
      </c>
      <c r="E315" s="41">
        <v>0.1</v>
      </c>
      <c r="F315" s="40">
        <v>3568</v>
      </c>
      <c r="G315" s="41">
        <v>0.1</v>
      </c>
      <c r="H315" s="41">
        <v>53.7</v>
      </c>
    </row>
    <row r="316" spans="2:15" ht="15" customHeight="1" x14ac:dyDescent="0.25">
      <c r="B316" s="77"/>
      <c r="C316" s="49" t="s">
        <v>358</v>
      </c>
      <c r="D316" s="40">
        <v>2896</v>
      </c>
      <c r="E316" s="41">
        <v>0.1</v>
      </c>
      <c r="F316" s="40" t="s">
        <v>7</v>
      </c>
      <c r="G316" s="41" t="s">
        <v>7</v>
      </c>
      <c r="H316" s="41" t="s">
        <v>15</v>
      </c>
    </row>
    <row r="317" spans="2:15" ht="15" customHeight="1" x14ac:dyDescent="0.25">
      <c r="B317" s="77"/>
      <c r="C317" s="49" t="s">
        <v>359</v>
      </c>
      <c r="D317" s="40">
        <v>57914</v>
      </c>
      <c r="E317" s="41">
        <v>1.5</v>
      </c>
      <c r="F317" s="40">
        <v>42724</v>
      </c>
      <c r="G317" s="41">
        <v>1.4</v>
      </c>
      <c r="H317" s="41">
        <v>35.6</v>
      </c>
    </row>
    <row r="318" spans="2:15" ht="15" customHeight="1" x14ac:dyDescent="0.25">
      <c r="B318" s="77"/>
      <c r="C318" s="49" t="s">
        <v>360</v>
      </c>
      <c r="D318" s="40">
        <v>239286</v>
      </c>
      <c r="E318" s="41">
        <v>6.4</v>
      </c>
      <c r="F318" s="40">
        <v>213003</v>
      </c>
      <c r="G318" s="41">
        <v>6.8</v>
      </c>
      <c r="H318" s="41">
        <v>12.3</v>
      </c>
    </row>
    <row r="319" spans="2:15" ht="15" customHeight="1" x14ac:dyDescent="0.25">
      <c r="B319" s="77"/>
      <c r="C319" s="49" t="s">
        <v>361</v>
      </c>
      <c r="D319" s="40">
        <v>20873</v>
      </c>
      <c r="E319" s="41">
        <v>0.6</v>
      </c>
      <c r="F319" s="40">
        <v>9163</v>
      </c>
      <c r="G319" s="41">
        <v>0.3</v>
      </c>
      <c r="H319" s="41">
        <v>127.8</v>
      </c>
    </row>
    <row r="320" spans="2:15" ht="15" customHeight="1" x14ac:dyDescent="0.25">
      <c r="B320" s="77"/>
      <c r="C320" s="49" t="s">
        <v>362</v>
      </c>
      <c r="D320" s="40">
        <v>19779</v>
      </c>
      <c r="E320" s="41">
        <v>0.5</v>
      </c>
      <c r="F320" s="40">
        <v>21355</v>
      </c>
      <c r="G320" s="41">
        <v>0.7</v>
      </c>
      <c r="H320" s="41">
        <v>-7.4</v>
      </c>
    </row>
    <row r="321" spans="2:8" ht="15" customHeight="1" x14ac:dyDescent="0.25">
      <c r="B321" s="77"/>
      <c r="C321" s="49" t="s">
        <v>363</v>
      </c>
      <c r="D321" s="40">
        <v>4447</v>
      </c>
      <c r="E321" s="41">
        <v>0.1</v>
      </c>
      <c r="F321" s="40">
        <v>4599</v>
      </c>
      <c r="G321" s="41">
        <v>0.1</v>
      </c>
      <c r="H321" s="41">
        <v>-3.3</v>
      </c>
    </row>
    <row r="322" spans="2:8" ht="15" customHeight="1" x14ac:dyDescent="0.25">
      <c r="B322" s="77"/>
      <c r="C322" s="49" t="s">
        <v>364</v>
      </c>
      <c r="D322" s="40">
        <v>3870</v>
      </c>
      <c r="E322" s="41">
        <v>0.1</v>
      </c>
      <c r="F322" s="40">
        <v>4239</v>
      </c>
      <c r="G322" s="41">
        <v>0.1</v>
      </c>
      <c r="H322" s="41">
        <v>-8.6999999999999993</v>
      </c>
    </row>
    <row r="323" spans="2:8" ht="15" customHeight="1" x14ac:dyDescent="0.25">
      <c r="B323" s="77"/>
      <c r="C323" s="49" t="s">
        <v>365</v>
      </c>
      <c r="D323" s="40">
        <v>19503</v>
      </c>
      <c r="E323" s="41">
        <v>0.5</v>
      </c>
      <c r="F323" s="40">
        <v>17484</v>
      </c>
      <c r="G323" s="41">
        <v>0.6</v>
      </c>
      <c r="H323" s="41">
        <v>11.5</v>
      </c>
    </row>
    <row r="324" spans="2:8" ht="15" customHeight="1" x14ac:dyDescent="0.25">
      <c r="B324" s="77"/>
      <c r="C324" s="49" t="s">
        <v>366</v>
      </c>
      <c r="D324" s="40">
        <v>173235</v>
      </c>
      <c r="E324" s="41">
        <v>4.5999999999999996</v>
      </c>
      <c r="F324" s="40">
        <v>148101</v>
      </c>
      <c r="G324" s="41">
        <v>4.7</v>
      </c>
      <c r="H324" s="41">
        <v>17</v>
      </c>
    </row>
    <row r="325" spans="2:8" ht="15" customHeight="1" x14ac:dyDescent="0.25">
      <c r="B325" s="77"/>
      <c r="C325" s="49" t="s">
        <v>367</v>
      </c>
      <c r="D325" s="40">
        <v>9049</v>
      </c>
      <c r="E325" s="41">
        <v>0.2</v>
      </c>
      <c r="F325" s="40">
        <v>9734</v>
      </c>
      <c r="G325" s="41">
        <v>0.3</v>
      </c>
      <c r="H325" s="41">
        <v>-7</v>
      </c>
    </row>
    <row r="326" spans="2:8" ht="15" customHeight="1" x14ac:dyDescent="0.25">
      <c r="B326" s="77"/>
      <c r="C326" s="49" t="s">
        <v>368</v>
      </c>
      <c r="D326" s="40">
        <v>2250</v>
      </c>
      <c r="E326" s="41">
        <v>0.1</v>
      </c>
      <c r="F326" s="40">
        <v>1233</v>
      </c>
      <c r="G326" s="41">
        <v>0</v>
      </c>
      <c r="H326" s="41">
        <v>82.5</v>
      </c>
    </row>
    <row r="327" spans="2:8" ht="15" customHeight="1" x14ac:dyDescent="0.25">
      <c r="B327" s="77"/>
      <c r="C327" s="49" t="s">
        <v>369</v>
      </c>
      <c r="D327" s="40">
        <v>8203</v>
      </c>
      <c r="E327" s="41">
        <v>0.2</v>
      </c>
      <c r="F327" s="40">
        <v>8742</v>
      </c>
      <c r="G327" s="41">
        <v>0.3</v>
      </c>
      <c r="H327" s="41">
        <v>-6.2</v>
      </c>
    </row>
    <row r="328" spans="2:8" ht="15" customHeight="1" x14ac:dyDescent="0.25">
      <c r="B328" s="77"/>
      <c r="C328" s="49" t="s">
        <v>370</v>
      </c>
      <c r="D328" s="40">
        <v>75444</v>
      </c>
      <c r="E328" s="41">
        <v>2</v>
      </c>
      <c r="F328" s="40">
        <v>49010</v>
      </c>
      <c r="G328" s="41">
        <v>1.6</v>
      </c>
      <c r="H328" s="41">
        <v>53.9</v>
      </c>
    </row>
    <row r="329" spans="2:8" ht="15" customHeight="1" x14ac:dyDescent="0.25">
      <c r="B329" s="77"/>
      <c r="C329" s="49" t="s">
        <v>371</v>
      </c>
      <c r="D329" s="40">
        <v>14406</v>
      </c>
      <c r="E329" s="41">
        <v>0.4</v>
      </c>
      <c r="F329" s="40">
        <v>10483</v>
      </c>
      <c r="G329" s="41">
        <v>0.3</v>
      </c>
      <c r="H329" s="41">
        <v>37.4</v>
      </c>
    </row>
    <row r="330" spans="2:8" ht="15" customHeight="1" x14ac:dyDescent="0.25">
      <c r="B330" s="77"/>
      <c r="C330" s="49" t="s">
        <v>372</v>
      </c>
      <c r="D330" s="40">
        <v>2845</v>
      </c>
      <c r="E330" s="41">
        <v>0.1</v>
      </c>
      <c r="F330" s="40">
        <v>3210</v>
      </c>
      <c r="G330" s="41">
        <v>0.1</v>
      </c>
      <c r="H330" s="41">
        <v>-11.4</v>
      </c>
    </row>
    <row r="331" spans="2:8" ht="15" customHeight="1" x14ac:dyDescent="0.25">
      <c r="B331" s="77"/>
      <c r="C331" s="49" t="s">
        <v>373</v>
      </c>
      <c r="D331" s="40">
        <v>279736</v>
      </c>
      <c r="E331" s="41">
        <v>7.4</v>
      </c>
      <c r="F331" s="40">
        <v>239741</v>
      </c>
      <c r="G331" s="41">
        <v>7.6</v>
      </c>
      <c r="H331" s="41">
        <v>16.7</v>
      </c>
    </row>
    <row r="332" spans="2:8" ht="15" customHeight="1" x14ac:dyDescent="0.25">
      <c r="B332" s="77"/>
      <c r="C332" s="49" t="s">
        <v>374</v>
      </c>
      <c r="D332" s="40">
        <v>76988</v>
      </c>
      <c r="E332" s="41">
        <v>2</v>
      </c>
      <c r="F332" s="40">
        <v>77802</v>
      </c>
      <c r="G332" s="41">
        <v>2.5</v>
      </c>
      <c r="H332" s="41">
        <v>-1</v>
      </c>
    </row>
    <row r="333" spans="2:8" ht="15" customHeight="1" x14ac:dyDescent="0.25">
      <c r="B333" s="77"/>
      <c r="C333" s="49" t="s">
        <v>375</v>
      </c>
      <c r="D333" s="40">
        <v>21421</v>
      </c>
      <c r="E333" s="41">
        <v>0.6</v>
      </c>
      <c r="F333" s="40">
        <v>18675</v>
      </c>
      <c r="G333" s="41">
        <v>0.6</v>
      </c>
      <c r="H333" s="41">
        <v>14.7</v>
      </c>
    </row>
    <row r="334" spans="2:8" ht="15" customHeight="1" x14ac:dyDescent="0.25">
      <c r="B334" s="77"/>
      <c r="C334" s="49" t="s">
        <v>376</v>
      </c>
      <c r="D334" s="40">
        <v>96856</v>
      </c>
      <c r="E334" s="41">
        <v>2.6</v>
      </c>
      <c r="F334" s="40">
        <v>101237</v>
      </c>
      <c r="G334" s="41">
        <v>3.2</v>
      </c>
      <c r="H334" s="41">
        <v>-4.3</v>
      </c>
    </row>
    <row r="335" spans="2:8" ht="15" customHeight="1" x14ac:dyDescent="0.25">
      <c r="B335" s="77"/>
      <c r="C335" s="49" t="s">
        <v>377</v>
      </c>
      <c r="D335" s="40">
        <v>1609</v>
      </c>
      <c r="E335" s="41">
        <v>0</v>
      </c>
      <c r="F335" s="40">
        <v>1709</v>
      </c>
      <c r="G335" s="41">
        <v>0.1</v>
      </c>
      <c r="H335" s="41">
        <v>-5.9</v>
      </c>
    </row>
    <row r="336" spans="2:8" ht="15" customHeight="1" x14ac:dyDescent="0.25">
      <c r="B336" s="77"/>
      <c r="C336" s="49" t="s">
        <v>378</v>
      </c>
      <c r="D336" s="40">
        <v>34744</v>
      </c>
      <c r="E336" s="41">
        <v>0.9</v>
      </c>
      <c r="F336" s="40">
        <v>13774</v>
      </c>
      <c r="G336" s="41">
        <v>0.4</v>
      </c>
      <c r="H336" s="41">
        <v>152.19999999999999</v>
      </c>
    </row>
    <row r="337" spans="2:8" ht="15" customHeight="1" x14ac:dyDescent="0.25">
      <c r="B337" s="77"/>
      <c r="C337" s="49" t="s">
        <v>379</v>
      </c>
      <c r="D337" s="40">
        <v>149978</v>
      </c>
      <c r="E337" s="41">
        <v>4</v>
      </c>
      <c r="F337" s="40">
        <v>127262</v>
      </c>
      <c r="G337" s="41">
        <v>4</v>
      </c>
      <c r="H337" s="41">
        <v>17.8</v>
      </c>
    </row>
    <row r="338" spans="2:8" ht="15" customHeight="1" x14ac:dyDescent="0.25">
      <c r="B338" s="77"/>
      <c r="C338" s="49" t="s">
        <v>380</v>
      </c>
      <c r="D338" s="40">
        <v>1768</v>
      </c>
      <c r="E338" s="41">
        <v>0</v>
      </c>
      <c r="F338" s="40">
        <v>1908</v>
      </c>
      <c r="G338" s="41">
        <v>0.1</v>
      </c>
      <c r="H338" s="41">
        <v>-7.3</v>
      </c>
    </row>
    <row r="339" spans="2:8" ht="15" customHeight="1" x14ac:dyDescent="0.25">
      <c r="B339" s="77"/>
      <c r="C339" s="49" t="s">
        <v>381</v>
      </c>
      <c r="D339" s="40">
        <v>13118</v>
      </c>
      <c r="E339" s="41">
        <v>0.3</v>
      </c>
      <c r="F339" s="40">
        <v>9335</v>
      </c>
      <c r="G339" s="41">
        <v>0.3</v>
      </c>
      <c r="H339" s="41">
        <v>40.5</v>
      </c>
    </row>
    <row r="340" spans="2:8" ht="15" customHeight="1" x14ac:dyDescent="0.25">
      <c r="B340" s="77"/>
      <c r="C340" s="49" t="s">
        <v>382</v>
      </c>
      <c r="D340" s="40">
        <v>136648</v>
      </c>
      <c r="E340" s="41">
        <v>3.6</v>
      </c>
      <c r="F340" s="40">
        <v>129169</v>
      </c>
      <c r="G340" s="41">
        <v>4.0999999999999996</v>
      </c>
      <c r="H340" s="41">
        <v>5.8</v>
      </c>
    </row>
    <row r="341" spans="2:8" ht="15" customHeight="1" x14ac:dyDescent="0.25">
      <c r="B341" s="77"/>
      <c r="C341" s="49" t="s">
        <v>383</v>
      </c>
      <c r="D341" s="40">
        <v>15894</v>
      </c>
      <c r="E341" s="41">
        <v>0.4</v>
      </c>
      <c r="F341" s="40">
        <v>8975</v>
      </c>
      <c r="G341" s="41">
        <v>0.3</v>
      </c>
      <c r="H341" s="41">
        <v>77.099999999999994</v>
      </c>
    </row>
    <row r="342" spans="2:8" ht="15" customHeight="1" x14ac:dyDescent="0.25">
      <c r="B342" s="77"/>
      <c r="C342" s="49" t="s">
        <v>384</v>
      </c>
      <c r="D342" s="40">
        <v>20846</v>
      </c>
      <c r="E342" s="41">
        <v>0.6</v>
      </c>
      <c r="F342" s="40">
        <v>19989</v>
      </c>
      <c r="G342" s="41">
        <v>0.6</v>
      </c>
      <c r="H342" s="41">
        <v>4.3</v>
      </c>
    </row>
    <row r="343" spans="2:8" ht="15" customHeight="1" x14ac:dyDescent="0.25">
      <c r="B343" s="77"/>
      <c r="C343" s="49" t="s">
        <v>385</v>
      </c>
      <c r="D343" s="40">
        <v>2875</v>
      </c>
      <c r="E343" s="41">
        <v>0.1</v>
      </c>
      <c r="F343" s="40">
        <v>2408</v>
      </c>
      <c r="G343" s="41">
        <v>0.1</v>
      </c>
      <c r="H343" s="41">
        <v>19.399999999999999</v>
      </c>
    </row>
    <row r="344" spans="2:8" ht="15" customHeight="1" x14ac:dyDescent="0.25">
      <c r="B344" s="77"/>
      <c r="C344" s="49" t="s">
        <v>386</v>
      </c>
      <c r="D344" s="40">
        <v>7238</v>
      </c>
      <c r="E344" s="41">
        <v>0.2</v>
      </c>
      <c r="F344" s="40">
        <v>7235</v>
      </c>
      <c r="G344" s="41">
        <v>0.2</v>
      </c>
      <c r="H344" s="41">
        <v>0</v>
      </c>
    </row>
    <row r="345" spans="2:8" ht="15" customHeight="1" x14ac:dyDescent="0.25">
      <c r="B345" s="77"/>
      <c r="C345" s="49" t="s">
        <v>387</v>
      </c>
      <c r="D345" s="40">
        <v>1166</v>
      </c>
      <c r="E345" s="41">
        <v>0</v>
      </c>
      <c r="F345" s="40" t="s">
        <v>7</v>
      </c>
      <c r="G345" s="41" t="s">
        <v>7</v>
      </c>
      <c r="H345" s="41" t="s">
        <v>15</v>
      </c>
    </row>
    <row r="346" spans="2:8" ht="15" customHeight="1" x14ac:dyDescent="0.25">
      <c r="B346" s="77"/>
      <c r="C346" s="49" t="s">
        <v>388</v>
      </c>
      <c r="D346" s="40">
        <v>1677</v>
      </c>
      <c r="E346" s="41">
        <v>0</v>
      </c>
      <c r="F346" s="40">
        <v>1432</v>
      </c>
      <c r="G346" s="41">
        <v>0</v>
      </c>
      <c r="H346" s="41">
        <v>17.100000000000001</v>
      </c>
    </row>
    <row r="347" spans="2:8" ht="15" customHeight="1" x14ac:dyDescent="0.25">
      <c r="B347" s="77"/>
      <c r="C347" s="49" t="s">
        <v>389</v>
      </c>
      <c r="D347" s="40">
        <v>65447</v>
      </c>
      <c r="E347" s="41">
        <v>1.7</v>
      </c>
      <c r="F347" s="40">
        <v>51477</v>
      </c>
      <c r="G347" s="41">
        <v>1.6</v>
      </c>
      <c r="H347" s="41">
        <v>27.1</v>
      </c>
    </row>
    <row r="348" spans="2:8" ht="15" customHeight="1" x14ac:dyDescent="0.25">
      <c r="B348" s="77"/>
      <c r="C348" s="49" t="s">
        <v>390</v>
      </c>
      <c r="D348" s="40">
        <v>120900</v>
      </c>
      <c r="E348" s="41">
        <v>3.2</v>
      </c>
      <c r="F348" s="40">
        <v>106198</v>
      </c>
      <c r="G348" s="41">
        <v>3.4</v>
      </c>
      <c r="H348" s="41">
        <v>13.8</v>
      </c>
    </row>
    <row r="349" spans="2:8" ht="15" customHeight="1" x14ac:dyDescent="0.25">
      <c r="B349" s="77"/>
      <c r="C349" s="49" t="s">
        <v>391</v>
      </c>
      <c r="D349" s="40">
        <v>8295</v>
      </c>
      <c r="E349" s="41">
        <v>0.2</v>
      </c>
      <c r="F349" s="40">
        <v>9059</v>
      </c>
      <c r="G349" s="41">
        <v>0.3</v>
      </c>
      <c r="H349" s="41">
        <v>-8.4</v>
      </c>
    </row>
    <row r="350" spans="2:8" ht="15" customHeight="1" x14ac:dyDescent="0.25">
      <c r="B350" s="77"/>
      <c r="C350" s="49" t="s">
        <v>392</v>
      </c>
      <c r="D350" s="40">
        <v>3285</v>
      </c>
      <c r="E350" s="41">
        <v>0.1</v>
      </c>
      <c r="F350" s="40" t="s">
        <v>7</v>
      </c>
      <c r="G350" s="41" t="s">
        <v>7</v>
      </c>
      <c r="H350" s="41" t="s">
        <v>15</v>
      </c>
    </row>
    <row r="351" spans="2:8" ht="15" customHeight="1" x14ac:dyDescent="0.25">
      <c r="B351" s="77"/>
      <c r="C351" s="49" t="s">
        <v>393</v>
      </c>
      <c r="D351" s="40">
        <v>4073</v>
      </c>
      <c r="E351" s="41">
        <v>0.1</v>
      </c>
      <c r="F351" s="40">
        <v>4784</v>
      </c>
      <c r="G351" s="41">
        <v>0.2</v>
      </c>
      <c r="H351" s="41">
        <v>-14.9</v>
      </c>
    </row>
    <row r="352" spans="2:8" ht="15" customHeight="1" x14ac:dyDescent="0.25">
      <c r="B352" s="77"/>
      <c r="C352" s="49" t="s">
        <v>394</v>
      </c>
      <c r="D352" s="40">
        <v>72553</v>
      </c>
      <c r="E352" s="41">
        <v>1.9</v>
      </c>
      <c r="F352" s="40">
        <v>61981</v>
      </c>
      <c r="G352" s="41">
        <v>2</v>
      </c>
      <c r="H352" s="41">
        <v>17.100000000000001</v>
      </c>
    </row>
    <row r="353" spans="2:8" ht="15" customHeight="1" x14ac:dyDescent="0.25">
      <c r="B353" s="77"/>
      <c r="C353" s="49" t="s">
        <v>395</v>
      </c>
      <c r="D353" s="40">
        <v>212725</v>
      </c>
      <c r="E353" s="41">
        <v>5.6</v>
      </c>
      <c r="F353" s="40">
        <v>186515</v>
      </c>
      <c r="G353" s="41">
        <v>5.9</v>
      </c>
      <c r="H353" s="41">
        <v>14.1</v>
      </c>
    </row>
    <row r="354" spans="2:8" ht="15" customHeight="1" x14ac:dyDescent="0.25">
      <c r="B354" s="77"/>
      <c r="C354" s="49" t="s">
        <v>396</v>
      </c>
      <c r="D354" s="40">
        <v>9535</v>
      </c>
      <c r="E354" s="41">
        <v>0.3</v>
      </c>
      <c r="F354" s="40">
        <v>9871</v>
      </c>
      <c r="G354" s="41">
        <v>0.3</v>
      </c>
      <c r="H354" s="41">
        <v>-3.4</v>
      </c>
    </row>
    <row r="355" spans="2:8" ht="15" customHeight="1" x14ac:dyDescent="0.25">
      <c r="B355" s="77"/>
      <c r="C355" s="49" t="s">
        <v>397</v>
      </c>
      <c r="D355" s="40">
        <v>81365</v>
      </c>
      <c r="E355" s="41">
        <v>2.2000000000000002</v>
      </c>
      <c r="F355" s="40">
        <v>75734</v>
      </c>
      <c r="G355" s="41">
        <v>2.4</v>
      </c>
      <c r="H355" s="41">
        <v>7.4</v>
      </c>
    </row>
    <row r="356" spans="2:8" ht="15" customHeight="1" x14ac:dyDescent="0.25">
      <c r="B356" s="77"/>
      <c r="C356" s="49" t="s">
        <v>398</v>
      </c>
      <c r="D356" s="40">
        <v>20227</v>
      </c>
      <c r="E356" s="41">
        <v>0.5</v>
      </c>
      <c r="F356" s="40">
        <v>9299</v>
      </c>
      <c r="G356" s="41">
        <v>0.3</v>
      </c>
      <c r="H356" s="41">
        <v>117.5</v>
      </c>
    </row>
    <row r="357" spans="2:8" ht="15" customHeight="1" x14ac:dyDescent="0.25">
      <c r="B357" s="77"/>
      <c r="C357" s="49" t="s">
        <v>399</v>
      </c>
      <c r="D357" s="40">
        <v>67199</v>
      </c>
      <c r="E357" s="41">
        <v>1.8</v>
      </c>
      <c r="F357" s="40">
        <v>58136</v>
      </c>
      <c r="G357" s="41">
        <v>1.8</v>
      </c>
      <c r="H357" s="41">
        <v>15.6</v>
      </c>
    </row>
    <row r="358" spans="2:8" ht="15" customHeight="1" x14ac:dyDescent="0.25">
      <c r="B358" s="77"/>
      <c r="C358" s="49" t="s">
        <v>400</v>
      </c>
      <c r="D358" s="40">
        <v>1460</v>
      </c>
      <c r="E358" s="41">
        <v>0</v>
      </c>
      <c r="F358" s="40">
        <v>1716</v>
      </c>
      <c r="G358" s="41">
        <v>0.1</v>
      </c>
      <c r="H358" s="41">
        <v>-14.9</v>
      </c>
    </row>
    <row r="359" spans="2:8" ht="15" customHeight="1" x14ac:dyDescent="0.25">
      <c r="B359" s="77"/>
      <c r="C359" s="49" t="s">
        <v>401</v>
      </c>
      <c r="D359" s="40">
        <v>3546</v>
      </c>
      <c r="E359" s="41">
        <v>0.1</v>
      </c>
      <c r="F359" s="40">
        <v>3793</v>
      </c>
      <c r="G359" s="41">
        <v>0.1</v>
      </c>
      <c r="H359" s="41">
        <v>-6.5</v>
      </c>
    </row>
    <row r="360" spans="2:8" ht="15" customHeight="1" x14ac:dyDescent="0.25">
      <c r="B360" s="77"/>
      <c r="C360" s="49" t="s">
        <v>402</v>
      </c>
      <c r="D360" s="40">
        <v>264196</v>
      </c>
      <c r="E360" s="41">
        <v>7</v>
      </c>
      <c r="F360" s="40">
        <v>251272</v>
      </c>
      <c r="G360" s="41">
        <v>8</v>
      </c>
      <c r="H360" s="41">
        <v>5.0999999999999996</v>
      </c>
    </row>
    <row r="361" spans="2:8" ht="15" customHeight="1" x14ac:dyDescent="0.25">
      <c r="B361" s="77"/>
      <c r="C361" s="49" t="s">
        <v>403</v>
      </c>
      <c r="D361" s="40">
        <v>17288</v>
      </c>
      <c r="E361" s="41">
        <v>0.5</v>
      </c>
      <c r="F361" s="40">
        <v>18680</v>
      </c>
      <c r="G361" s="41">
        <v>0.6</v>
      </c>
      <c r="H361" s="41">
        <v>-7.5</v>
      </c>
    </row>
    <row r="362" spans="2:8" ht="15" customHeight="1" x14ac:dyDescent="0.25">
      <c r="B362" s="77"/>
      <c r="C362" s="49" t="s">
        <v>404</v>
      </c>
      <c r="D362" s="40">
        <v>54200</v>
      </c>
      <c r="E362" s="41">
        <v>1.4</v>
      </c>
      <c r="F362" s="40">
        <v>32612</v>
      </c>
      <c r="G362" s="41">
        <v>1</v>
      </c>
      <c r="H362" s="41">
        <v>66.2</v>
      </c>
    </row>
    <row r="363" spans="2:8" ht="15" customHeight="1" x14ac:dyDescent="0.25">
      <c r="B363" s="77"/>
      <c r="C363" s="49" t="s">
        <v>405</v>
      </c>
      <c r="D363" s="40">
        <v>37702</v>
      </c>
      <c r="E363" s="41">
        <v>1</v>
      </c>
      <c r="F363" s="40">
        <v>17634</v>
      </c>
      <c r="G363" s="41">
        <v>0.6</v>
      </c>
      <c r="H363" s="41">
        <v>113.8</v>
      </c>
    </row>
    <row r="364" spans="2:8" ht="15" customHeight="1" x14ac:dyDescent="0.25">
      <c r="B364" s="77"/>
      <c r="C364" s="49" t="s">
        <v>406</v>
      </c>
      <c r="D364" s="40">
        <v>197805</v>
      </c>
      <c r="E364" s="41">
        <v>5.3</v>
      </c>
      <c r="F364" s="40">
        <v>179040</v>
      </c>
      <c r="G364" s="41">
        <v>5.7</v>
      </c>
      <c r="H364" s="41">
        <v>10.5</v>
      </c>
    </row>
    <row r="365" spans="2:8" ht="15" customHeight="1" x14ac:dyDescent="0.25">
      <c r="B365" s="77"/>
      <c r="C365" s="49" t="s">
        <v>407</v>
      </c>
      <c r="D365" s="40">
        <v>69408</v>
      </c>
      <c r="E365" s="41">
        <v>1.8</v>
      </c>
      <c r="F365" s="40">
        <v>60201</v>
      </c>
      <c r="G365" s="41">
        <v>1.9</v>
      </c>
      <c r="H365" s="41">
        <v>15.3</v>
      </c>
    </row>
    <row r="366" spans="2:8" ht="15" customHeight="1" x14ac:dyDescent="0.25">
      <c r="B366" s="77"/>
      <c r="C366" s="49" t="s">
        <v>408</v>
      </c>
      <c r="D366" s="40">
        <v>3543</v>
      </c>
      <c r="E366" s="41">
        <v>0.1</v>
      </c>
      <c r="F366" s="40">
        <v>3852</v>
      </c>
      <c r="G366" s="41">
        <v>0.1</v>
      </c>
      <c r="H366" s="41">
        <v>-8</v>
      </c>
    </row>
    <row r="367" spans="2:8" ht="15" customHeight="1" x14ac:dyDescent="0.25">
      <c r="B367" s="77"/>
      <c r="C367" s="49" t="s">
        <v>409</v>
      </c>
      <c r="D367" s="40">
        <v>1381</v>
      </c>
      <c r="E367" s="41">
        <v>0</v>
      </c>
      <c r="F367" s="40">
        <v>1446</v>
      </c>
      <c r="G367" s="41">
        <v>0</v>
      </c>
      <c r="H367" s="41">
        <v>-4.5</v>
      </c>
    </row>
    <row r="368" spans="2:8" ht="15" customHeight="1" x14ac:dyDescent="0.25">
      <c r="B368" s="77"/>
      <c r="C368" s="49" t="s">
        <v>410</v>
      </c>
      <c r="D368" s="40">
        <v>115780</v>
      </c>
      <c r="E368" s="41">
        <v>3.1</v>
      </c>
      <c r="F368" s="40">
        <v>93405</v>
      </c>
      <c r="G368" s="41">
        <v>3</v>
      </c>
      <c r="H368" s="41">
        <v>24</v>
      </c>
    </row>
    <row r="369" spans="2:8" ht="15" customHeight="1" x14ac:dyDescent="0.25">
      <c r="B369" s="77"/>
      <c r="C369" s="49" t="s">
        <v>411</v>
      </c>
      <c r="D369" s="40">
        <v>49999</v>
      </c>
      <c r="E369" s="41">
        <v>1.3</v>
      </c>
      <c r="F369" s="40">
        <v>39344</v>
      </c>
      <c r="G369" s="41">
        <v>1.3</v>
      </c>
      <c r="H369" s="41">
        <v>27.1</v>
      </c>
    </row>
    <row r="370" spans="2:8" ht="15" customHeight="1" x14ac:dyDescent="0.25">
      <c r="B370" s="77"/>
      <c r="C370" s="49" t="s">
        <v>412</v>
      </c>
      <c r="D370" s="40">
        <v>17200</v>
      </c>
      <c r="E370" s="41">
        <v>0.5</v>
      </c>
      <c r="F370" s="40">
        <v>15591</v>
      </c>
      <c r="G370" s="41">
        <v>0.5</v>
      </c>
      <c r="H370" s="41">
        <v>10.3</v>
      </c>
    </row>
    <row r="371" spans="2:8" ht="15" customHeight="1" x14ac:dyDescent="0.25">
      <c r="B371" s="77"/>
      <c r="C371" s="49" t="s">
        <v>413</v>
      </c>
      <c r="D371" s="40">
        <v>46481</v>
      </c>
      <c r="E371" s="41">
        <v>1.2</v>
      </c>
      <c r="F371" s="40">
        <v>22486</v>
      </c>
      <c r="G371" s="41">
        <v>0.7</v>
      </c>
      <c r="H371" s="41">
        <v>106.7</v>
      </c>
    </row>
    <row r="372" spans="2:8" ht="15" customHeight="1" x14ac:dyDescent="0.25">
      <c r="B372" s="77"/>
      <c r="C372" s="49" t="s">
        <v>414</v>
      </c>
      <c r="D372" s="40">
        <v>72756</v>
      </c>
      <c r="E372" s="41">
        <v>1.9</v>
      </c>
      <c r="F372" s="40">
        <v>45601</v>
      </c>
      <c r="G372" s="41">
        <v>1.5</v>
      </c>
      <c r="H372" s="41">
        <v>59.5</v>
      </c>
    </row>
    <row r="373" spans="2:8" ht="15" customHeight="1" x14ac:dyDescent="0.25">
      <c r="B373" s="77"/>
      <c r="C373" s="49" t="s">
        <v>415</v>
      </c>
      <c r="D373" s="40">
        <v>9288</v>
      </c>
      <c r="E373" s="41">
        <v>0.2</v>
      </c>
      <c r="F373" s="40">
        <v>40</v>
      </c>
      <c r="G373" s="41">
        <v>0</v>
      </c>
      <c r="H373" s="41" t="s">
        <v>15</v>
      </c>
    </row>
    <row r="374" spans="2:8" ht="15" customHeight="1" x14ac:dyDescent="0.25">
      <c r="B374" s="77"/>
      <c r="C374" s="49" t="s">
        <v>416</v>
      </c>
      <c r="D374" s="40">
        <v>3765</v>
      </c>
      <c r="E374" s="41">
        <v>0.1</v>
      </c>
      <c r="F374" s="40" t="s">
        <v>7</v>
      </c>
      <c r="G374" s="41" t="s">
        <v>7</v>
      </c>
      <c r="H374" s="41" t="s">
        <v>15</v>
      </c>
    </row>
    <row r="375" spans="2:8" ht="15" customHeight="1" x14ac:dyDescent="0.25">
      <c r="B375" s="77"/>
      <c r="C375" s="49" t="s">
        <v>417</v>
      </c>
      <c r="D375" s="40">
        <v>55925</v>
      </c>
      <c r="E375" s="41">
        <v>1.5</v>
      </c>
      <c r="F375" s="40">
        <v>23981</v>
      </c>
      <c r="G375" s="41">
        <v>0.8</v>
      </c>
      <c r="H375" s="41">
        <v>133.19999999999999</v>
      </c>
    </row>
    <row r="376" spans="2:8" ht="15" customHeight="1" x14ac:dyDescent="0.25">
      <c r="B376" s="77"/>
      <c r="C376" s="49" t="s">
        <v>418</v>
      </c>
      <c r="D376" s="40">
        <v>169993</v>
      </c>
      <c r="E376" s="41">
        <v>4.5</v>
      </c>
      <c r="F376" s="40">
        <v>173840</v>
      </c>
      <c r="G376" s="41">
        <v>5.5</v>
      </c>
      <c r="H376" s="41">
        <v>-2.2000000000000002</v>
      </c>
    </row>
    <row r="377" spans="2:8" ht="15" customHeight="1" x14ac:dyDescent="0.25">
      <c r="B377" s="77"/>
      <c r="C377" s="49" t="s">
        <v>419</v>
      </c>
      <c r="D377" s="40">
        <v>5317</v>
      </c>
      <c r="E377" s="41">
        <v>0.1</v>
      </c>
      <c r="F377" s="40">
        <v>4842</v>
      </c>
      <c r="G377" s="41">
        <v>0.2</v>
      </c>
      <c r="H377" s="41">
        <v>9.8000000000000007</v>
      </c>
    </row>
    <row r="378" spans="2:8" ht="15" customHeight="1" x14ac:dyDescent="0.25">
      <c r="B378" s="77"/>
      <c r="C378" s="49" t="s">
        <v>420</v>
      </c>
      <c r="D378" s="40">
        <v>5236</v>
      </c>
      <c r="E378" s="41">
        <v>0.1</v>
      </c>
      <c r="F378" s="40">
        <v>4127</v>
      </c>
      <c r="G378" s="41">
        <v>0.1</v>
      </c>
      <c r="H378" s="41">
        <v>26.9</v>
      </c>
    </row>
    <row r="379" spans="2:8" ht="15" customHeight="1" x14ac:dyDescent="0.25">
      <c r="B379" s="77"/>
      <c r="C379" s="49" t="s">
        <v>421</v>
      </c>
      <c r="D379" s="40">
        <v>15213</v>
      </c>
      <c r="E379" s="41">
        <v>0.4</v>
      </c>
      <c r="F379" s="40">
        <v>13715</v>
      </c>
      <c r="G379" s="41">
        <v>0.4</v>
      </c>
      <c r="H379" s="41">
        <v>10.9</v>
      </c>
    </row>
    <row r="380" spans="2:8" ht="15" customHeight="1" x14ac:dyDescent="0.25">
      <c r="B380" s="77"/>
      <c r="C380" s="49" t="s">
        <v>422</v>
      </c>
      <c r="D380" s="40">
        <v>5455</v>
      </c>
      <c r="E380" s="41">
        <v>0.1</v>
      </c>
      <c r="F380" s="40">
        <v>5966</v>
      </c>
      <c r="G380" s="41">
        <v>0.2</v>
      </c>
      <c r="H380" s="41">
        <v>-8.6</v>
      </c>
    </row>
    <row r="381" spans="2:8" ht="15" customHeight="1" x14ac:dyDescent="0.25">
      <c r="B381" s="77"/>
      <c r="C381" s="49" t="s">
        <v>423</v>
      </c>
      <c r="D381" s="40">
        <v>27882</v>
      </c>
      <c r="E381" s="41">
        <v>0.7</v>
      </c>
      <c r="F381" s="40">
        <v>24358</v>
      </c>
      <c r="G381" s="41">
        <v>0.8</v>
      </c>
      <c r="H381" s="41">
        <v>14.5</v>
      </c>
    </row>
    <row r="382" spans="2:8" ht="15" customHeight="1" x14ac:dyDescent="0.25">
      <c r="B382" s="77"/>
      <c r="C382" s="49" t="s">
        <v>424</v>
      </c>
      <c r="D382" s="40">
        <v>49109</v>
      </c>
      <c r="E382" s="41">
        <v>1.3</v>
      </c>
      <c r="F382" s="40">
        <v>39877</v>
      </c>
      <c r="G382" s="41">
        <v>1.3</v>
      </c>
      <c r="H382" s="41">
        <v>23.2</v>
      </c>
    </row>
    <row r="383" spans="2:8" ht="15" customHeight="1" x14ac:dyDescent="0.25">
      <c r="B383" s="77"/>
      <c r="C383" s="49" t="s">
        <v>425</v>
      </c>
      <c r="D383" s="40">
        <v>2547</v>
      </c>
      <c r="E383" s="41">
        <v>0.1</v>
      </c>
      <c r="F383" s="40">
        <v>2031</v>
      </c>
      <c r="G383" s="41">
        <v>0.1</v>
      </c>
      <c r="H383" s="41">
        <v>25.4</v>
      </c>
    </row>
    <row r="384" spans="2:8" ht="15" customHeight="1" x14ac:dyDescent="0.25">
      <c r="B384" s="77"/>
      <c r="C384" s="49" t="s">
        <v>426</v>
      </c>
      <c r="D384" s="40">
        <v>31183</v>
      </c>
      <c r="E384" s="41">
        <v>0.8</v>
      </c>
      <c r="F384" s="40">
        <v>22029</v>
      </c>
      <c r="G384" s="41">
        <v>0.7</v>
      </c>
      <c r="H384" s="41">
        <v>41.6</v>
      </c>
    </row>
    <row r="385" spans="2:15" ht="15" customHeight="1" x14ac:dyDescent="0.25">
      <c r="B385" s="77"/>
      <c r="C385" s="49" t="s">
        <v>427</v>
      </c>
      <c r="D385" s="40">
        <v>112998</v>
      </c>
      <c r="E385" s="41">
        <v>3</v>
      </c>
      <c r="F385" s="40">
        <v>110634</v>
      </c>
      <c r="G385" s="41">
        <v>3.5</v>
      </c>
      <c r="H385" s="41">
        <v>2.1</v>
      </c>
    </row>
    <row r="386" spans="2:15" ht="15" customHeight="1" x14ac:dyDescent="0.25">
      <c r="B386" s="77"/>
      <c r="C386" s="49" t="s">
        <v>428</v>
      </c>
      <c r="D386" s="40">
        <v>9474</v>
      </c>
      <c r="E386" s="41">
        <v>0.3</v>
      </c>
      <c r="F386" s="40">
        <v>9653</v>
      </c>
      <c r="G386" s="41">
        <v>0.3</v>
      </c>
      <c r="H386" s="41">
        <v>-1.9</v>
      </c>
    </row>
    <row r="387" spans="2:15" ht="15" customHeight="1" x14ac:dyDescent="0.25">
      <c r="B387" s="77"/>
      <c r="C387" s="49" t="s">
        <v>429</v>
      </c>
      <c r="D387" s="40">
        <v>23457</v>
      </c>
      <c r="E387" s="41">
        <v>0.6</v>
      </c>
      <c r="F387" s="40" t="s">
        <v>7</v>
      </c>
      <c r="G387" s="41" t="s">
        <v>7</v>
      </c>
      <c r="H387" s="41" t="s">
        <v>15</v>
      </c>
    </row>
    <row r="388" spans="2:15" ht="15" customHeight="1" x14ac:dyDescent="0.25">
      <c r="B388" s="77"/>
      <c r="C388" s="49" t="s">
        <v>430</v>
      </c>
      <c r="D388" s="40">
        <v>91323</v>
      </c>
      <c r="E388" s="41">
        <v>2.4</v>
      </c>
      <c r="F388" s="40">
        <v>36314</v>
      </c>
      <c r="G388" s="41">
        <v>1.2</v>
      </c>
      <c r="H388" s="41">
        <v>151.5</v>
      </c>
    </row>
    <row r="389" spans="2:15" ht="15" customHeight="1" x14ac:dyDescent="0.25">
      <c r="B389" s="78"/>
      <c r="C389" s="49" t="s">
        <v>98</v>
      </c>
      <c r="D389" s="40">
        <v>6892</v>
      </c>
      <c r="E389" s="41">
        <v>0.2</v>
      </c>
      <c r="F389" s="40">
        <v>5900</v>
      </c>
      <c r="G389" s="41">
        <v>0.2</v>
      </c>
      <c r="H389" s="41">
        <v>16.8</v>
      </c>
    </row>
    <row r="390" spans="2:15" ht="15" customHeight="1" x14ac:dyDescent="0.25">
      <c r="B390" s="27" t="s">
        <v>673</v>
      </c>
      <c r="C390" s="49"/>
      <c r="D390" s="50">
        <v>3765451</v>
      </c>
      <c r="E390" s="51">
        <v>7.9</v>
      </c>
      <c r="F390" s="50">
        <v>3144333</v>
      </c>
      <c r="G390" s="51">
        <v>6.7</v>
      </c>
      <c r="H390" s="51">
        <v>19.8</v>
      </c>
      <c r="I390" s="27" t="s">
        <v>673</v>
      </c>
      <c r="J390" s="53"/>
      <c r="K390" s="50">
        <v>3765451</v>
      </c>
      <c r="L390" s="51">
        <v>7.9</v>
      </c>
      <c r="M390" s="50">
        <v>3144333</v>
      </c>
      <c r="N390" s="51">
        <v>6.7</v>
      </c>
      <c r="O390" s="51">
        <v>19.8</v>
      </c>
    </row>
    <row r="391" spans="2:15" ht="15" customHeight="1" x14ac:dyDescent="0.25">
      <c r="B391" s="74" t="s">
        <v>431</v>
      </c>
      <c r="C391" s="49" t="s">
        <v>432</v>
      </c>
      <c r="D391" s="40">
        <v>153965</v>
      </c>
      <c r="E391" s="41">
        <v>5.9</v>
      </c>
      <c r="F391" s="40">
        <v>138330</v>
      </c>
      <c r="G391" s="41">
        <v>5.8</v>
      </c>
      <c r="H391" s="41">
        <v>11.3</v>
      </c>
    </row>
    <row r="392" spans="2:15" ht="15" customHeight="1" x14ac:dyDescent="0.25">
      <c r="B392" s="75"/>
      <c r="C392" s="49" t="s">
        <v>433</v>
      </c>
      <c r="D392" s="40">
        <v>175110</v>
      </c>
      <c r="E392" s="41">
        <v>6.7</v>
      </c>
      <c r="F392" s="40">
        <v>164877</v>
      </c>
      <c r="G392" s="41">
        <v>6.9</v>
      </c>
      <c r="H392" s="41">
        <v>6.2</v>
      </c>
    </row>
    <row r="393" spans="2:15" ht="15" customHeight="1" x14ac:dyDescent="0.25">
      <c r="B393" s="75"/>
      <c r="C393" s="49" t="s">
        <v>434</v>
      </c>
      <c r="D393" s="40">
        <v>51039</v>
      </c>
      <c r="E393" s="41">
        <v>2</v>
      </c>
      <c r="F393" s="40">
        <v>51584</v>
      </c>
      <c r="G393" s="41">
        <v>2.1</v>
      </c>
      <c r="H393" s="41">
        <v>-1.1000000000000001</v>
      </c>
    </row>
    <row r="394" spans="2:15" ht="15" customHeight="1" x14ac:dyDescent="0.25">
      <c r="B394" s="75"/>
      <c r="C394" s="49" t="s">
        <v>435</v>
      </c>
      <c r="D394" s="40">
        <v>7298</v>
      </c>
      <c r="E394" s="41">
        <v>0.3</v>
      </c>
      <c r="F394" s="40">
        <v>2176</v>
      </c>
      <c r="G394" s="41">
        <v>0.1</v>
      </c>
      <c r="H394" s="41">
        <v>235.4</v>
      </c>
    </row>
    <row r="395" spans="2:15" ht="15" customHeight="1" x14ac:dyDescent="0.25">
      <c r="B395" s="75"/>
      <c r="C395" s="49" t="s">
        <v>436</v>
      </c>
      <c r="D395" s="40">
        <v>212715</v>
      </c>
      <c r="E395" s="41">
        <v>8.1999999999999993</v>
      </c>
      <c r="F395" s="40">
        <v>197277</v>
      </c>
      <c r="G395" s="41">
        <v>8.1999999999999993</v>
      </c>
      <c r="H395" s="41">
        <v>7.8</v>
      </c>
    </row>
    <row r="396" spans="2:15" ht="15" customHeight="1" x14ac:dyDescent="0.25">
      <c r="B396" s="75"/>
      <c r="C396" s="49" t="s">
        <v>437</v>
      </c>
      <c r="D396" s="40">
        <v>25933</v>
      </c>
      <c r="E396" s="41">
        <v>1</v>
      </c>
      <c r="F396" s="40">
        <v>20259</v>
      </c>
      <c r="G396" s="41">
        <v>0.8</v>
      </c>
      <c r="H396" s="41">
        <v>28</v>
      </c>
    </row>
    <row r="397" spans="2:15" ht="15" customHeight="1" x14ac:dyDescent="0.25">
      <c r="B397" s="75"/>
      <c r="C397" s="49" t="s">
        <v>438</v>
      </c>
      <c r="D397" s="40">
        <v>93974</v>
      </c>
      <c r="E397" s="41">
        <v>3.6</v>
      </c>
      <c r="F397" s="40">
        <v>88536</v>
      </c>
      <c r="G397" s="41">
        <v>3.7</v>
      </c>
      <c r="H397" s="41">
        <v>6.1</v>
      </c>
    </row>
    <row r="398" spans="2:15" ht="15" customHeight="1" x14ac:dyDescent="0.25">
      <c r="B398" s="75"/>
      <c r="C398" s="49" t="s">
        <v>439</v>
      </c>
      <c r="D398" s="40">
        <v>16971</v>
      </c>
      <c r="E398" s="41">
        <v>0.7</v>
      </c>
      <c r="F398" s="40">
        <v>16976</v>
      </c>
      <c r="G398" s="41">
        <v>0.7</v>
      </c>
      <c r="H398" s="42">
        <v>0</v>
      </c>
    </row>
    <row r="399" spans="2:15" ht="15" customHeight="1" x14ac:dyDescent="0.25">
      <c r="B399" s="75"/>
      <c r="C399" s="49" t="s">
        <v>440</v>
      </c>
      <c r="D399" s="40">
        <v>1710</v>
      </c>
      <c r="E399" s="41">
        <v>0.1</v>
      </c>
      <c r="F399" s="40">
        <v>158</v>
      </c>
      <c r="G399" s="41">
        <v>0</v>
      </c>
      <c r="H399" s="41" t="s">
        <v>15</v>
      </c>
    </row>
    <row r="400" spans="2:15" ht="15" customHeight="1" x14ac:dyDescent="0.25">
      <c r="B400" s="75"/>
      <c r="C400" s="49" t="s">
        <v>441</v>
      </c>
      <c r="D400" s="40">
        <v>1394</v>
      </c>
      <c r="E400" s="41">
        <v>0.1</v>
      </c>
      <c r="F400" s="40">
        <v>1366</v>
      </c>
      <c r="G400" s="41">
        <v>0.1</v>
      </c>
      <c r="H400" s="41">
        <v>2</v>
      </c>
    </row>
    <row r="401" spans="2:8" ht="15" customHeight="1" x14ac:dyDescent="0.25">
      <c r="B401" s="75"/>
      <c r="C401" s="49" t="s">
        <v>442</v>
      </c>
      <c r="D401" s="40">
        <v>1019</v>
      </c>
      <c r="E401" s="41">
        <v>0</v>
      </c>
      <c r="F401" s="40">
        <v>1174</v>
      </c>
      <c r="G401" s="41">
        <v>0</v>
      </c>
      <c r="H401" s="41">
        <v>-13.2</v>
      </c>
    </row>
    <row r="402" spans="2:8" ht="15" customHeight="1" x14ac:dyDescent="0.25">
      <c r="B402" s="75"/>
      <c r="C402" s="49" t="s">
        <v>443</v>
      </c>
      <c r="D402" s="40">
        <v>3176</v>
      </c>
      <c r="E402" s="41">
        <v>0.1</v>
      </c>
      <c r="F402" s="40">
        <v>3323</v>
      </c>
      <c r="G402" s="41">
        <v>0.1</v>
      </c>
      <c r="H402" s="41">
        <v>-4.4000000000000004</v>
      </c>
    </row>
    <row r="403" spans="2:8" ht="15" customHeight="1" x14ac:dyDescent="0.25">
      <c r="B403" s="75"/>
      <c r="C403" s="49" t="s">
        <v>444</v>
      </c>
      <c r="D403" s="40">
        <v>6470</v>
      </c>
      <c r="E403" s="41">
        <v>0.2</v>
      </c>
      <c r="F403" s="40">
        <v>7326</v>
      </c>
      <c r="G403" s="41">
        <v>0.3</v>
      </c>
      <c r="H403" s="41">
        <v>-11.7</v>
      </c>
    </row>
    <row r="404" spans="2:8" ht="15" customHeight="1" x14ac:dyDescent="0.25">
      <c r="B404" s="75"/>
      <c r="C404" s="49" t="s">
        <v>445</v>
      </c>
      <c r="D404" s="40">
        <v>1411</v>
      </c>
      <c r="E404" s="41">
        <v>0.1</v>
      </c>
      <c r="F404" s="40">
        <v>1431</v>
      </c>
      <c r="G404" s="41">
        <v>0.1</v>
      </c>
      <c r="H404" s="41">
        <v>-1.4</v>
      </c>
    </row>
    <row r="405" spans="2:8" ht="15" customHeight="1" x14ac:dyDescent="0.25">
      <c r="B405" s="75"/>
      <c r="C405" s="49" t="s">
        <v>446</v>
      </c>
      <c r="D405" s="40">
        <v>42631</v>
      </c>
      <c r="E405" s="41">
        <v>1.6</v>
      </c>
      <c r="F405" s="40">
        <v>43368</v>
      </c>
      <c r="G405" s="41">
        <v>1.8</v>
      </c>
      <c r="H405" s="41">
        <v>-1.7</v>
      </c>
    </row>
    <row r="406" spans="2:8" ht="15" customHeight="1" x14ac:dyDescent="0.25">
      <c r="B406" s="75"/>
      <c r="C406" s="49" t="s">
        <v>447</v>
      </c>
      <c r="D406" s="40">
        <v>5304</v>
      </c>
      <c r="E406" s="41">
        <v>0.2</v>
      </c>
      <c r="F406" s="40">
        <v>6137</v>
      </c>
      <c r="G406" s="41">
        <v>0.3</v>
      </c>
      <c r="H406" s="41">
        <v>-13.6</v>
      </c>
    </row>
    <row r="407" spans="2:8" ht="15" customHeight="1" x14ac:dyDescent="0.25">
      <c r="B407" s="75"/>
      <c r="C407" s="49" t="s">
        <v>448</v>
      </c>
      <c r="D407" s="40">
        <v>5152</v>
      </c>
      <c r="E407" s="41">
        <v>0.2</v>
      </c>
      <c r="F407" s="40">
        <v>2376</v>
      </c>
      <c r="G407" s="41">
        <v>0.1</v>
      </c>
      <c r="H407" s="41">
        <v>116.8</v>
      </c>
    </row>
    <row r="408" spans="2:8" ht="15" customHeight="1" x14ac:dyDescent="0.25">
      <c r="B408" s="75"/>
      <c r="C408" s="49" t="s">
        <v>449</v>
      </c>
      <c r="D408" s="40">
        <v>8459</v>
      </c>
      <c r="E408" s="41">
        <v>0.3</v>
      </c>
      <c r="F408" s="40">
        <v>7054</v>
      </c>
      <c r="G408" s="41">
        <v>0.3</v>
      </c>
      <c r="H408" s="41">
        <v>19.899999999999999</v>
      </c>
    </row>
    <row r="409" spans="2:8" ht="15" customHeight="1" x14ac:dyDescent="0.25">
      <c r="B409" s="75"/>
      <c r="C409" s="49" t="s">
        <v>450</v>
      </c>
      <c r="D409" s="40">
        <v>14264</v>
      </c>
      <c r="E409" s="41">
        <v>0.5</v>
      </c>
      <c r="F409" s="40">
        <v>13933</v>
      </c>
      <c r="G409" s="41">
        <v>0.6</v>
      </c>
      <c r="H409" s="41">
        <v>2.4</v>
      </c>
    </row>
    <row r="410" spans="2:8" ht="15" customHeight="1" x14ac:dyDescent="0.25">
      <c r="B410" s="75"/>
      <c r="C410" s="49" t="s">
        <v>451</v>
      </c>
      <c r="D410" s="40">
        <v>1891</v>
      </c>
      <c r="E410" s="41">
        <v>0.1</v>
      </c>
      <c r="F410" s="40">
        <v>2011</v>
      </c>
      <c r="G410" s="41">
        <v>0.1</v>
      </c>
      <c r="H410" s="41">
        <v>-6</v>
      </c>
    </row>
    <row r="411" spans="2:8" ht="15" customHeight="1" x14ac:dyDescent="0.25">
      <c r="B411" s="75"/>
      <c r="C411" s="49" t="s">
        <v>452</v>
      </c>
      <c r="D411" s="40">
        <v>18763</v>
      </c>
      <c r="E411" s="41">
        <v>0.7</v>
      </c>
      <c r="F411" s="40">
        <v>13566</v>
      </c>
      <c r="G411" s="41">
        <v>0.6</v>
      </c>
      <c r="H411" s="41">
        <v>38.299999999999997</v>
      </c>
    </row>
    <row r="412" spans="2:8" ht="15" customHeight="1" x14ac:dyDescent="0.25">
      <c r="B412" s="75"/>
      <c r="C412" s="49" t="s">
        <v>453</v>
      </c>
      <c r="D412" s="40">
        <v>40415</v>
      </c>
      <c r="E412" s="41">
        <v>1.6</v>
      </c>
      <c r="F412" s="40">
        <v>39352</v>
      </c>
      <c r="G412" s="41">
        <v>1.6</v>
      </c>
      <c r="H412" s="41">
        <v>2.7</v>
      </c>
    </row>
    <row r="413" spans="2:8" ht="15" customHeight="1" x14ac:dyDescent="0.25">
      <c r="B413" s="75"/>
      <c r="C413" s="49" t="s">
        <v>454</v>
      </c>
      <c r="D413" s="40">
        <v>1525</v>
      </c>
      <c r="E413" s="41">
        <v>0.1</v>
      </c>
      <c r="F413" s="40">
        <v>1649</v>
      </c>
      <c r="G413" s="41">
        <v>0.1</v>
      </c>
      <c r="H413" s="41">
        <v>-7.5</v>
      </c>
    </row>
    <row r="414" spans="2:8" ht="15" customHeight="1" x14ac:dyDescent="0.25">
      <c r="B414" s="75"/>
      <c r="C414" s="49" t="s">
        <v>455</v>
      </c>
      <c r="D414" s="40">
        <v>22946</v>
      </c>
      <c r="E414" s="41">
        <v>0.9</v>
      </c>
      <c r="F414" s="40">
        <v>18638</v>
      </c>
      <c r="G414" s="41">
        <v>0.8</v>
      </c>
      <c r="H414" s="41">
        <v>23.1</v>
      </c>
    </row>
    <row r="415" spans="2:8" ht="15" customHeight="1" x14ac:dyDescent="0.25">
      <c r="B415" s="75"/>
      <c r="C415" s="49" t="s">
        <v>456</v>
      </c>
      <c r="D415" s="40">
        <v>23053</v>
      </c>
      <c r="E415" s="41">
        <v>0.9</v>
      </c>
      <c r="F415" s="40">
        <v>21233</v>
      </c>
      <c r="G415" s="41">
        <v>0.9</v>
      </c>
      <c r="H415" s="41">
        <v>8.6</v>
      </c>
    </row>
    <row r="416" spans="2:8" ht="15" customHeight="1" x14ac:dyDescent="0.25">
      <c r="B416" s="75"/>
      <c r="C416" s="49" t="s">
        <v>457</v>
      </c>
      <c r="D416" s="40">
        <v>51075</v>
      </c>
      <c r="E416" s="41">
        <v>2</v>
      </c>
      <c r="F416" s="40">
        <v>51814</v>
      </c>
      <c r="G416" s="41">
        <v>2.2000000000000002</v>
      </c>
      <c r="H416" s="41">
        <v>-1.4</v>
      </c>
    </row>
    <row r="417" spans="2:8" ht="15" customHeight="1" x14ac:dyDescent="0.25">
      <c r="B417" s="75"/>
      <c r="C417" s="49" t="s">
        <v>458</v>
      </c>
      <c r="D417" s="40">
        <v>11164</v>
      </c>
      <c r="E417" s="41">
        <v>0.4</v>
      </c>
      <c r="F417" s="40">
        <v>11333</v>
      </c>
      <c r="G417" s="41">
        <v>0.5</v>
      </c>
      <c r="H417" s="41">
        <v>-1.5</v>
      </c>
    </row>
    <row r="418" spans="2:8" ht="15" customHeight="1" x14ac:dyDescent="0.25">
      <c r="B418" s="75"/>
      <c r="C418" s="49" t="s">
        <v>459</v>
      </c>
      <c r="D418" s="40">
        <v>13655</v>
      </c>
      <c r="E418" s="41">
        <v>0.5</v>
      </c>
      <c r="F418" s="40">
        <v>13834</v>
      </c>
      <c r="G418" s="41">
        <v>0.6</v>
      </c>
      <c r="H418" s="41">
        <v>-1.3</v>
      </c>
    </row>
    <row r="419" spans="2:8" ht="15" customHeight="1" x14ac:dyDescent="0.25">
      <c r="B419" s="75"/>
      <c r="C419" s="49" t="s">
        <v>460</v>
      </c>
      <c r="D419" s="40">
        <v>12839</v>
      </c>
      <c r="E419" s="41">
        <v>0.5</v>
      </c>
      <c r="F419" s="40">
        <v>11430</v>
      </c>
      <c r="G419" s="41">
        <v>0.5</v>
      </c>
      <c r="H419" s="41">
        <v>12.3</v>
      </c>
    </row>
    <row r="420" spans="2:8" ht="15" customHeight="1" x14ac:dyDescent="0.25">
      <c r="B420" s="75"/>
      <c r="C420" s="49" t="s">
        <v>461</v>
      </c>
      <c r="D420" s="40">
        <v>17362</v>
      </c>
      <c r="E420" s="41">
        <v>0.7</v>
      </c>
      <c r="F420" s="40">
        <v>18902</v>
      </c>
      <c r="G420" s="41">
        <v>0.8</v>
      </c>
      <c r="H420" s="41">
        <v>-8.1</v>
      </c>
    </row>
    <row r="421" spans="2:8" ht="15" customHeight="1" x14ac:dyDescent="0.25">
      <c r="B421" s="75"/>
      <c r="C421" s="49" t="s">
        <v>462</v>
      </c>
      <c r="D421" s="40">
        <v>8298</v>
      </c>
      <c r="E421" s="41">
        <v>0.3</v>
      </c>
      <c r="F421" s="40">
        <v>8299</v>
      </c>
      <c r="G421" s="41">
        <v>0.3</v>
      </c>
      <c r="H421" s="42">
        <v>0</v>
      </c>
    </row>
    <row r="422" spans="2:8" ht="15" customHeight="1" x14ac:dyDescent="0.25">
      <c r="B422" s="75"/>
      <c r="C422" s="49" t="s">
        <v>463</v>
      </c>
      <c r="D422" s="40">
        <v>28454</v>
      </c>
      <c r="E422" s="41">
        <v>1.1000000000000001</v>
      </c>
      <c r="F422" s="40">
        <v>25351</v>
      </c>
      <c r="G422" s="41">
        <v>1.1000000000000001</v>
      </c>
      <c r="H422" s="41">
        <v>12.2</v>
      </c>
    </row>
    <row r="423" spans="2:8" ht="15" customHeight="1" x14ac:dyDescent="0.25">
      <c r="B423" s="75"/>
      <c r="C423" s="49" t="s">
        <v>464</v>
      </c>
      <c r="D423" s="40">
        <v>14673</v>
      </c>
      <c r="E423" s="41">
        <v>0.6</v>
      </c>
      <c r="F423" s="40">
        <v>13808</v>
      </c>
      <c r="G423" s="41">
        <v>0.6</v>
      </c>
      <c r="H423" s="41">
        <v>6.3</v>
      </c>
    </row>
    <row r="424" spans="2:8" ht="15" customHeight="1" x14ac:dyDescent="0.25">
      <c r="B424" s="75"/>
      <c r="C424" s="49" t="s">
        <v>465</v>
      </c>
      <c r="D424" s="40">
        <v>5154</v>
      </c>
      <c r="E424" s="41">
        <v>0.2</v>
      </c>
      <c r="F424" s="40">
        <v>2941</v>
      </c>
      <c r="G424" s="41">
        <v>0.1</v>
      </c>
      <c r="H424" s="41">
        <v>75.2</v>
      </c>
    </row>
    <row r="425" spans="2:8" ht="15" customHeight="1" x14ac:dyDescent="0.25">
      <c r="B425" s="75"/>
      <c r="C425" s="49" t="s">
        <v>466</v>
      </c>
      <c r="D425" s="40">
        <v>23898</v>
      </c>
      <c r="E425" s="41">
        <v>0.9</v>
      </c>
      <c r="F425" s="40">
        <v>21606</v>
      </c>
      <c r="G425" s="41">
        <v>0.9</v>
      </c>
      <c r="H425" s="41">
        <v>10.6</v>
      </c>
    </row>
    <row r="426" spans="2:8" ht="15" customHeight="1" x14ac:dyDescent="0.25">
      <c r="B426" s="75"/>
      <c r="C426" s="49" t="s">
        <v>467</v>
      </c>
      <c r="D426" s="40">
        <v>10834</v>
      </c>
      <c r="E426" s="41">
        <v>0.4</v>
      </c>
      <c r="F426" s="40">
        <v>10754</v>
      </c>
      <c r="G426" s="41">
        <v>0.4</v>
      </c>
      <c r="H426" s="41">
        <v>0.7</v>
      </c>
    </row>
    <row r="427" spans="2:8" ht="15" customHeight="1" x14ac:dyDescent="0.25">
      <c r="B427" s="75"/>
      <c r="C427" s="49" t="s">
        <v>468</v>
      </c>
      <c r="D427" s="40">
        <v>143228</v>
      </c>
      <c r="E427" s="41">
        <v>5.5</v>
      </c>
      <c r="F427" s="40">
        <v>143478</v>
      </c>
      <c r="G427" s="41">
        <v>6</v>
      </c>
      <c r="H427" s="41">
        <v>-0.2</v>
      </c>
    </row>
    <row r="428" spans="2:8" ht="15" customHeight="1" x14ac:dyDescent="0.25">
      <c r="B428" s="75"/>
      <c r="C428" s="49" t="s">
        <v>469</v>
      </c>
      <c r="D428" s="40">
        <v>1541</v>
      </c>
      <c r="E428" s="41">
        <v>0.1</v>
      </c>
      <c r="F428" s="40">
        <v>1911</v>
      </c>
      <c r="G428" s="41">
        <v>0.1</v>
      </c>
      <c r="H428" s="41">
        <v>-19.399999999999999</v>
      </c>
    </row>
    <row r="429" spans="2:8" ht="15" customHeight="1" x14ac:dyDescent="0.25">
      <c r="B429" s="75"/>
      <c r="C429" s="49" t="s">
        <v>470</v>
      </c>
      <c r="D429" s="40">
        <v>1230</v>
      </c>
      <c r="E429" s="41">
        <v>0</v>
      </c>
      <c r="F429" s="40">
        <v>1438</v>
      </c>
      <c r="G429" s="41">
        <v>0.1</v>
      </c>
      <c r="H429" s="41">
        <v>-14.5</v>
      </c>
    </row>
    <row r="430" spans="2:8" ht="15" customHeight="1" x14ac:dyDescent="0.25">
      <c r="B430" s="75"/>
      <c r="C430" s="49" t="s">
        <v>471</v>
      </c>
      <c r="D430" s="40">
        <v>24016</v>
      </c>
      <c r="E430" s="41">
        <v>0.9</v>
      </c>
      <c r="F430" s="40">
        <v>25261</v>
      </c>
      <c r="G430" s="41">
        <v>1.1000000000000001</v>
      </c>
      <c r="H430" s="41">
        <v>-4.9000000000000004</v>
      </c>
    </row>
    <row r="431" spans="2:8" ht="15" customHeight="1" x14ac:dyDescent="0.25">
      <c r="B431" s="75"/>
      <c r="C431" s="49" t="s">
        <v>472</v>
      </c>
      <c r="D431" s="40">
        <v>5084</v>
      </c>
      <c r="E431" s="41">
        <v>0.2</v>
      </c>
      <c r="F431" s="40">
        <v>5939</v>
      </c>
      <c r="G431" s="41">
        <v>0.2</v>
      </c>
      <c r="H431" s="41">
        <v>-14.4</v>
      </c>
    </row>
    <row r="432" spans="2:8" ht="15" customHeight="1" x14ac:dyDescent="0.25">
      <c r="B432" s="75"/>
      <c r="C432" s="49" t="s">
        <v>473</v>
      </c>
      <c r="D432" s="40">
        <v>7399</v>
      </c>
      <c r="E432" s="41">
        <v>0.3</v>
      </c>
      <c r="F432" s="40">
        <v>7935</v>
      </c>
      <c r="G432" s="41">
        <v>0.3</v>
      </c>
      <c r="H432" s="41">
        <v>-6.8</v>
      </c>
    </row>
    <row r="433" spans="2:8" ht="15" customHeight="1" x14ac:dyDescent="0.25">
      <c r="B433" s="75"/>
      <c r="C433" s="49" t="s">
        <v>474</v>
      </c>
      <c r="D433" s="40">
        <v>1885</v>
      </c>
      <c r="E433" s="41">
        <v>0.1</v>
      </c>
      <c r="F433" s="40">
        <v>2118</v>
      </c>
      <c r="G433" s="41">
        <v>0.1</v>
      </c>
      <c r="H433" s="41">
        <v>-11</v>
      </c>
    </row>
    <row r="434" spans="2:8" ht="15" customHeight="1" x14ac:dyDescent="0.25">
      <c r="B434" s="75"/>
      <c r="C434" s="49" t="s">
        <v>475</v>
      </c>
      <c r="D434" s="40">
        <v>2004</v>
      </c>
      <c r="E434" s="41">
        <v>0.1</v>
      </c>
      <c r="F434" s="40">
        <v>2514</v>
      </c>
      <c r="G434" s="41">
        <v>0.1</v>
      </c>
      <c r="H434" s="41">
        <v>-20.3</v>
      </c>
    </row>
    <row r="435" spans="2:8" ht="15" customHeight="1" x14ac:dyDescent="0.25">
      <c r="B435" s="75"/>
      <c r="C435" s="49" t="s">
        <v>476</v>
      </c>
      <c r="D435" s="40">
        <v>59255</v>
      </c>
      <c r="E435" s="41">
        <v>2.2999999999999998</v>
      </c>
      <c r="F435" s="40">
        <v>59604</v>
      </c>
      <c r="G435" s="41">
        <v>2.5</v>
      </c>
      <c r="H435" s="41">
        <v>-0.6</v>
      </c>
    </row>
    <row r="436" spans="2:8" ht="15" customHeight="1" x14ac:dyDescent="0.25">
      <c r="B436" s="75"/>
      <c r="C436" s="49" t="s">
        <v>477</v>
      </c>
      <c r="D436" s="40">
        <v>7034</v>
      </c>
      <c r="E436" s="41">
        <v>0.3</v>
      </c>
      <c r="F436" s="40">
        <v>8265</v>
      </c>
      <c r="G436" s="41">
        <v>0.3</v>
      </c>
      <c r="H436" s="41">
        <v>-14.9</v>
      </c>
    </row>
    <row r="437" spans="2:8" ht="15" customHeight="1" x14ac:dyDescent="0.25">
      <c r="B437" s="75"/>
      <c r="C437" s="49" t="s">
        <v>478</v>
      </c>
      <c r="D437" s="40">
        <v>55076</v>
      </c>
      <c r="E437" s="41">
        <v>2.1</v>
      </c>
      <c r="F437" s="40">
        <v>52891</v>
      </c>
      <c r="G437" s="41">
        <v>2.2000000000000002</v>
      </c>
      <c r="H437" s="41">
        <v>4.0999999999999996</v>
      </c>
    </row>
    <row r="438" spans="2:8" ht="15" customHeight="1" x14ac:dyDescent="0.25">
      <c r="B438" s="75"/>
      <c r="C438" s="49" t="s">
        <v>479</v>
      </c>
      <c r="D438" s="40">
        <v>32828</v>
      </c>
      <c r="E438" s="41">
        <v>1.3</v>
      </c>
      <c r="F438" s="40">
        <v>27647</v>
      </c>
      <c r="G438" s="41">
        <v>1.2</v>
      </c>
      <c r="H438" s="41">
        <v>18.7</v>
      </c>
    </row>
    <row r="439" spans="2:8" ht="15" customHeight="1" x14ac:dyDescent="0.25">
      <c r="B439" s="75"/>
      <c r="C439" s="49" t="s">
        <v>480</v>
      </c>
      <c r="D439" s="40">
        <v>61971</v>
      </c>
      <c r="E439" s="41">
        <v>2.4</v>
      </c>
      <c r="F439" s="40">
        <v>35118</v>
      </c>
      <c r="G439" s="41">
        <v>1.5</v>
      </c>
      <c r="H439" s="41">
        <v>76.5</v>
      </c>
    </row>
    <row r="440" spans="2:8" ht="15" customHeight="1" x14ac:dyDescent="0.25">
      <c r="B440" s="75"/>
      <c r="C440" s="49" t="s">
        <v>481</v>
      </c>
      <c r="D440" s="40">
        <v>6205</v>
      </c>
      <c r="E440" s="41">
        <v>0.2</v>
      </c>
      <c r="F440" s="40">
        <v>5764</v>
      </c>
      <c r="G440" s="41">
        <v>0.2</v>
      </c>
      <c r="H440" s="41">
        <v>7.7</v>
      </c>
    </row>
    <row r="441" spans="2:8" ht="15" customHeight="1" x14ac:dyDescent="0.25">
      <c r="B441" s="75"/>
      <c r="C441" s="49" t="s">
        <v>482</v>
      </c>
      <c r="D441" s="40">
        <v>52531</v>
      </c>
      <c r="E441" s="41">
        <v>2</v>
      </c>
      <c r="F441" s="40">
        <v>53274</v>
      </c>
      <c r="G441" s="41">
        <v>2.2000000000000002</v>
      </c>
      <c r="H441" s="41">
        <v>-1.4</v>
      </c>
    </row>
    <row r="442" spans="2:8" ht="15" customHeight="1" x14ac:dyDescent="0.25">
      <c r="B442" s="75"/>
      <c r="C442" s="49" t="s">
        <v>483</v>
      </c>
      <c r="D442" s="40">
        <v>39941</v>
      </c>
      <c r="E442" s="41">
        <v>1.5</v>
      </c>
      <c r="F442" s="40">
        <v>43133</v>
      </c>
      <c r="G442" s="41">
        <v>1.8</v>
      </c>
      <c r="H442" s="41">
        <v>-7.4</v>
      </c>
    </row>
    <row r="443" spans="2:8" ht="15" customHeight="1" x14ac:dyDescent="0.25">
      <c r="B443" s="75"/>
      <c r="C443" s="49" t="s">
        <v>484</v>
      </c>
      <c r="D443" s="40">
        <v>76435</v>
      </c>
      <c r="E443" s="41">
        <v>2.9</v>
      </c>
      <c r="F443" s="40">
        <v>72796</v>
      </c>
      <c r="G443" s="41">
        <v>3</v>
      </c>
      <c r="H443" s="41">
        <v>5</v>
      </c>
    </row>
    <row r="444" spans="2:8" ht="15" customHeight="1" x14ac:dyDescent="0.25">
      <c r="B444" s="75"/>
      <c r="C444" s="49" t="s">
        <v>485</v>
      </c>
      <c r="D444" s="40">
        <v>11730</v>
      </c>
      <c r="E444" s="41">
        <v>0.5</v>
      </c>
      <c r="F444" s="40">
        <v>11826</v>
      </c>
      <c r="G444" s="41">
        <v>0.5</v>
      </c>
      <c r="H444" s="41">
        <v>-0.8</v>
      </c>
    </row>
    <row r="445" spans="2:8" ht="15" customHeight="1" x14ac:dyDescent="0.25">
      <c r="B445" s="75"/>
      <c r="C445" s="49" t="s">
        <v>486</v>
      </c>
      <c r="D445" s="40">
        <v>18686</v>
      </c>
      <c r="E445" s="41">
        <v>0.7</v>
      </c>
      <c r="F445" s="40">
        <v>6424</v>
      </c>
      <c r="G445" s="41">
        <v>0.3</v>
      </c>
      <c r="H445" s="41">
        <v>190.9</v>
      </c>
    </row>
    <row r="446" spans="2:8" ht="15" customHeight="1" x14ac:dyDescent="0.25">
      <c r="B446" s="75"/>
      <c r="C446" s="49" t="s">
        <v>487</v>
      </c>
      <c r="D446" s="40">
        <v>99860</v>
      </c>
      <c r="E446" s="41">
        <v>3.8</v>
      </c>
      <c r="F446" s="40">
        <v>88766</v>
      </c>
      <c r="G446" s="41">
        <v>3.7</v>
      </c>
      <c r="H446" s="41">
        <v>12.5</v>
      </c>
    </row>
    <row r="447" spans="2:8" ht="15" customHeight="1" x14ac:dyDescent="0.25">
      <c r="B447" s="75"/>
      <c r="C447" s="49" t="s">
        <v>488</v>
      </c>
      <c r="D447" s="40">
        <v>43992</v>
      </c>
      <c r="E447" s="41">
        <v>1.7</v>
      </c>
      <c r="F447" s="40">
        <v>42461</v>
      </c>
      <c r="G447" s="41">
        <v>1.8</v>
      </c>
      <c r="H447" s="41">
        <v>3.6</v>
      </c>
    </row>
    <row r="448" spans="2:8" ht="15" customHeight="1" x14ac:dyDescent="0.25">
      <c r="B448" s="75"/>
      <c r="C448" s="49" t="s">
        <v>489</v>
      </c>
      <c r="D448" s="40">
        <v>604616</v>
      </c>
      <c r="E448" s="41">
        <v>23.3</v>
      </c>
      <c r="F448" s="40">
        <v>546493</v>
      </c>
      <c r="G448" s="41">
        <v>22.8</v>
      </c>
      <c r="H448" s="41">
        <v>10.6</v>
      </c>
    </row>
    <row r="449" spans="2:15" ht="15" customHeight="1" x14ac:dyDescent="0.25">
      <c r="B449" s="75"/>
      <c r="C449" s="49" t="s">
        <v>490</v>
      </c>
      <c r="D449" s="40">
        <v>100781</v>
      </c>
      <c r="E449" s="41">
        <v>3.9</v>
      </c>
      <c r="F449" s="40">
        <v>97241</v>
      </c>
      <c r="G449" s="41">
        <v>4.0999999999999996</v>
      </c>
      <c r="H449" s="41">
        <v>3.6</v>
      </c>
    </row>
    <row r="450" spans="2:15" ht="15" customHeight="1" x14ac:dyDescent="0.25">
      <c r="B450" s="75"/>
      <c r="C450" s="49" t="s">
        <v>98</v>
      </c>
      <c r="D450" s="40">
        <v>3527</v>
      </c>
      <c r="E450" s="41">
        <v>0.1</v>
      </c>
      <c r="F450" s="40">
        <v>3826</v>
      </c>
      <c r="G450" s="41">
        <v>0.2</v>
      </c>
      <c r="H450" s="41">
        <v>-7.8</v>
      </c>
    </row>
    <row r="451" spans="2:15" ht="15" customHeight="1" x14ac:dyDescent="0.25">
      <c r="B451" s="27" t="s">
        <v>663</v>
      </c>
      <c r="C451" s="49"/>
      <c r="D451" s="50">
        <v>2594849</v>
      </c>
      <c r="E451" s="51">
        <v>5.4</v>
      </c>
      <c r="F451" s="50">
        <v>2400305</v>
      </c>
      <c r="G451" s="51">
        <v>5.0999999999999996</v>
      </c>
      <c r="H451" s="51">
        <v>8.1</v>
      </c>
      <c r="I451" s="27" t="s">
        <v>663</v>
      </c>
      <c r="J451" s="53"/>
      <c r="K451" s="50">
        <v>2594849</v>
      </c>
      <c r="L451" s="51">
        <v>5.4</v>
      </c>
      <c r="M451" s="50">
        <v>2400305</v>
      </c>
      <c r="N451" s="51">
        <v>5.0999999999999996</v>
      </c>
      <c r="O451" s="51">
        <v>8.1</v>
      </c>
    </row>
    <row r="452" spans="2:15" ht="15" customHeight="1" x14ac:dyDescent="0.25">
      <c r="B452" s="74" t="s">
        <v>491</v>
      </c>
      <c r="C452" s="49" t="s">
        <v>492</v>
      </c>
      <c r="D452" s="40">
        <v>10446</v>
      </c>
      <c r="E452" s="41">
        <v>1.1000000000000001</v>
      </c>
      <c r="F452" s="40">
        <v>10762</v>
      </c>
      <c r="G452" s="41">
        <v>1.2</v>
      </c>
      <c r="H452" s="41">
        <v>-2.9</v>
      </c>
    </row>
    <row r="453" spans="2:15" ht="15" customHeight="1" x14ac:dyDescent="0.25">
      <c r="B453" s="75"/>
      <c r="C453" s="49" t="s">
        <v>493</v>
      </c>
      <c r="D453" s="40">
        <v>1495</v>
      </c>
      <c r="E453" s="41">
        <v>0.2</v>
      </c>
      <c r="F453" s="40">
        <v>1445</v>
      </c>
      <c r="G453" s="41">
        <v>0.2</v>
      </c>
      <c r="H453" s="41">
        <v>3.5</v>
      </c>
    </row>
    <row r="454" spans="2:15" ht="15" customHeight="1" x14ac:dyDescent="0.25">
      <c r="B454" s="75"/>
      <c r="C454" s="49" t="s">
        <v>494</v>
      </c>
      <c r="D454" s="40">
        <v>4973</v>
      </c>
      <c r="E454" s="41">
        <v>0.5</v>
      </c>
      <c r="F454" s="40">
        <v>4594</v>
      </c>
      <c r="G454" s="41">
        <v>0.5</v>
      </c>
      <c r="H454" s="41">
        <v>8.1999999999999993</v>
      </c>
    </row>
    <row r="455" spans="2:15" ht="15" customHeight="1" x14ac:dyDescent="0.25">
      <c r="B455" s="75"/>
      <c r="C455" s="49" t="s">
        <v>495</v>
      </c>
      <c r="D455" s="40">
        <v>101901</v>
      </c>
      <c r="E455" s="41">
        <v>11.1</v>
      </c>
      <c r="F455" s="40">
        <v>100722</v>
      </c>
      <c r="G455" s="41">
        <v>11.2</v>
      </c>
      <c r="H455" s="41">
        <v>1.2</v>
      </c>
    </row>
    <row r="456" spans="2:15" ht="15" customHeight="1" x14ac:dyDescent="0.25">
      <c r="B456" s="75"/>
      <c r="C456" s="49" t="s">
        <v>496</v>
      </c>
      <c r="D456" s="40">
        <v>1376</v>
      </c>
      <c r="E456" s="41">
        <v>0.1</v>
      </c>
      <c r="F456" s="40">
        <v>1129</v>
      </c>
      <c r="G456" s="41">
        <v>0.1</v>
      </c>
      <c r="H456" s="41">
        <v>21.9</v>
      </c>
    </row>
    <row r="457" spans="2:15" ht="15" customHeight="1" x14ac:dyDescent="0.25">
      <c r="B457" s="75"/>
      <c r="C457" s="49" t="s">
        <v>497</v>
      </c>
      <c r="D457" s="40">
        <v>3003</v>
      </c>
      <c r="E457" s="41">
        <v>0.3</v>
      </c>
      <c r="F457" s="40">
        <v>3007</v>
      </c>
      <c r="G457" s="41">
        <v>0.3</v>
      </c>
      <c r="H457" s="41">
        <v>-0.1</v>
      </c>
    </row>
    <row r="458" spans="2:15" ht="15" customHeight="1" x14ac:dyDescent="0.25">
      <c r="B458" s="75"/>
      <c r="C458" s="49" t="s">
        <v>498</v>
      </c>
      <c r="D458" s="40">
        <v>46312</v>
      </c>
      <c r="E458" s="41">
        <v>5</v>
      </c>
      <c r="F458" s="40">
        <v>46941</v>
      </c>
      <c r="G458" s="41">
        <v>5.2</v>
      </c>
      <c r="H458" s="41">
        <v>-1.3</v>
      </c>
    </row>
    <row r="459" spans="2:15" ht="15" customHeight="1" x14ac:dyDescent="0.25">
      <c r="B459" s="75"/>
      <c r="C459" s="49" t="s">
        <v>499</v>
      </c>
      <c r="D459" s="40">
        <v>51950</v>
      </c>
      <c r="E459" s="41">
        <v>5.7</v>
      </c>
      <c r="F459" s="40">
        <v>49420</v>
      </c>
      <c r="G459" s="41">
        <v>5.5</v>
      </c>
      <c r="H459" s="41">
        <v>5.0999999999999996</v>
      </c>
    </row>
    <row r="460" spans="2:15" ht="15" customHeight="1" x14ac:dyDescent="0.25">
      <c r="B460" s="75"/>
      <c r="C460" s="49" t="s">
        <v>500</v>
      </c>
      <c r="D460" s="40">
        <v>1661</v>
      </c>
      <c r="E460" s="41">
        <v>0.2</v>
      </c>
      <c r="F460" s="40">
        <v>1654</v>
      </c>
      <c r="G460" s="41">
        <v>0.2</v>
      </c>
      <c r="H460" s="41">
        <v>0.4</v>
      </c>
    </row>
    <row r="461" spans="2:15" ht="15" customHeight="1" x14ac:dyDescent="0.25">
      <c r="B461" s="75"/>
      <c r="C461" s="49" t="s">
        <v>501</v>
      </c>
      <c r="D461" s="40">
        <v>5087</v>
      </c>
      <c r="E461" s="41">
        <v>0.6</v>
      </c>
      <c r="F461" s="40">
        <v>4226</v>
      </c>
      <c r="G461" s="41">
        <v>0.5</v>
      </c>
      <c r="H461" s="41">
        <v>20.399999999999999</v>
      </c>
    </row>
    <row r="462" spans="2:15" ht="15" customHeight="1" x14ac:dyDescent="0.25">
      <c r="B462" s="75"/>
      <c r="C462" s="49" t="s">
        <v>502</v>
      </c>
      <c r="D462" s="40">
        <v>5040</v>
      </c>
      <c r="E462" s="41">
        <v>0.5</v>
      </c>
      <c r="F462" s="40">
        <v>5136</v>
      </c>
      <c r="G462" s="41">
        <v>0.6</v>
      </c>
      <c r="H462" s="41">
        <v>-1.9</v>
      </c>
    </row>
    <row r="463" spans="2:15" ht="15" customHeight="1" x14ac:dyDescent="0.25">
      <c r="B463" s="75"/>
      <c r="C463" s="49" t="s">
        <v>503</v>
      </c>
      <c r="D463" s="40">
        <v>4962</v>
      </c>
      <c r="E463" s="41">
        <v>0.5</v>
      </c>
      <c r="F463" s="40">
        <v>5065</v>
      </c>
      <c r="G463" s="41">
        <v>0.6</v>
      </c>
      <c r="H463" s="41">
        <v>-2</v>
      </c>
    </row>
    <row r="464" spans="2:15" ht="15" customHeight="1" x14ac:dyDescent="0.25">
      <c r="B464" s="75"/>
      <c r="C464" s="49" t="s">
        <v>504</v>
      </c>
      <c r="D464" s="40">
        <v>1184</v>
      </c>
      <c r="E464" s="41">
        <v>0.1</v>
      </c>
      <c r="F464" s="40">
        <v>1178</v>
      </c>
      <c r="G464" s="41">
        <v>0.1</v>
      </c>
      <c r="H464" s="41">
        <v>0.5</v>
      </c>
    </row>
    <row r="465" spans="2:8" ht="15" customHeight="1" x14ac:dyDescent="0.25">
      <c r="B465" s="75"/>
      <c r="C465" s="49" t="s">
        <v>505</v>
      </c>
      <c r="D465" s="40">
        <v>1034</v>
      </c>
      <c r="E465" s="41">
        <v>0.1</v>
      </c>
      <c r="F465" s="40">
        <v>1042</v>
      </c>
      <c r="G465" s="41">
        <v>0.1</v>
      </c>
      <c r="H465" s="41">
        <v>-0.8</v>
      </c>
    </row>
    <row r="466" spans="2:8" ht="15" customHeight="1" x14ac:dyDescent="0.25">
      <c r="B466" s="75"/>
      <c r="C466" s="49" t="s">
        <v>506</v>
      </c>
      <c r="D466" s="40">
        <v>1179</v>
      </c>
      <c r="E466" s="41">
        <v>0.1</v>
      </c>
      <c r="F466" s="40">
        <v>943</v>
      </c>
      <c r="G466" s="41">
        <v>0.1</v>
      </c>
      <c r="H466" s="41">
        <v>25</v>
      </c>
    </row>
    <row r="467" spans="2:8" ht="15" customHeight="1" x14ac:dyDescent="0.25">
      <c r="B467" s="75"/>
      <c r="C467" s="49" t="s">
        <v>507</v>
      </c>
      <c r="D467" s="40">
        <v>31181</v>
      </c>
      <c r="E467" s="41">
        <v>3.4</v>
      </c>
      <c r="F467" s="40">
        <v>27080</v>
      </c>
      <c r="G467" s="41">
        <v>3</v>
      </c>
      <c r="H467" s="41">
        <v>15.1</v>
      </c>
    </row>
    <row r="468" spans="2:8" ht="15" customHeight="1" x14ac:dyDescent="0.25">
      <c r="B468" s="75"/>
      <c r="C468" s="49" t="s">
        <v>508</v>
      </c>
      <c r="D468" s="40">
        <v>2034</v>
      </c>
      <c r="E468" s="41">
        <v>0.2</v>
      </c>
      <c r="F468" s="40">
        <v>2136</v>
      </c>
      <c r="G468" s="41">
        <v>0.2</v>
      </c>
      <c r="H468" s="41">
        <v>-4.8</v>
      </c>
    </row>
    <row r="469" spans="2:8" ht="15" customHeight="1" x14ac:dyDescent="0.25">
      <c r="B469" s="75"/>
      <c r="C469" s="49" t="s">
        <v>509</v>
      </c>
      <c r="D469" s="40">
        <v>1817</v>
      </c>
      <c r="E469" s="41">
        <v>0.2</v>
      </c>
      <c r="F469" s="40">
        <v>1831</v>
      </c>
      <c r="G469" s="41">
        <v>0.2</v>
      </c>
      <c r="H469" s="41">
        <v>-0.8</v>
      </c>
    </row>
    <row r="470" spans="2:8" ht="15" customHeight="1" x14ac:dyDescent="0.25">
      <c r="B470" s="75"/>
      <c r="C470" s="49" t="s">
        <v>510</v>
      </c>
      <c r="D470" s="40">
        <v>3045</v>
      </c>
      <c r="E470" s="41">
        <v>0.3</v>
      </c>
      <c r="F470" s="40">
        <v>3144</v>
      </c>
      <c r="G470" s="41">
        <v>0.3</v>
      </c>
      <c r="H470" s="41">
        <v>-3.1</v>
      </c>
    </row>
    <row r="471" spans="2:8" ht="15" customHeight="1" x14ac:dyDescent="0.25">
      <c r="B471" s="75"/>
      <c r="C471" s="49" t="s">
        <v>511</v>
      </c>
      <c r="D471" s="40">
        <v>5933</v>
      </c>
      <c r="E471" s="41">
        <v>0.6</v>
      </c>
      <c r="F471" s="40">
        <v>5491</v>
      </c>
      <c r="G471" s="41">
        <v>0.6</v>
      </c>
      <c r="H471" s="41">
        <v>8</v>
      </c>
    </row>
    <row r="472" spans="2:8" ht="15" customHeight="1" x14ac:dyDescent="0.25">
      <c r="B472" s="75"/>
      <c r="C472" s="49" t="s">
        <v>512</v>
      </c>
      <c r="D472" s="40">
        <v>7583</v>
      </c>
      <c r="E472" s="41">
        <v>0.8</v>
      </c>
      <c r="F472" s="40">
        <v>7584</v>
      </c>
      <c r="G472" s="41">
        <v>0.8</v>
      </c>
      <c r="H472" s="42">
        <v>0</v>
      </c>
    </row>
    <row r="473" spans="2:8" ht="15" customHeight="1" x14ac:dyDescent="0.25">
      <c r="B473" s="75"/>
      <c r="C473" s="49" t="s">
        <v>513</v>
      </c>
      <c r="D473" s="40">
        <v>1324</v>
      </c>
      <c r="E473" s="41">
        <v>0.1</v>
      </c>
      <c r="F473" s="40">
        <v>915</v>
      </c>
      <c r="G473" s="41">
        <v>0.1</v>
      </c>
      <c r="H473" s="41">
        <v>44.7</v>
      </c>
    </row>
    <row r="474" spans="2:8" ht="15" customHeight="1" x14ac:dyDescent="0.25">
      <c r="B474" s="75"/>
      <c r="C474" s="49" t="s">
        <v>514</v>
      </c>
      <c r="D474" s="40">
        <v>2115</v>
      </c>
      <c r="E474" s="41">
        <v>0.2</v>
      </c>
      <c r="F474" s="40">
        <v>2049</v>
      </c>
      <c r="G474" s="41">
        <v>0.2</v>
      </c>
      <c r="H474" s="41">
        <v>3.2</v>
      </c>
    </row>
    <row r="475" spans="2:8" ht="15" customHeight="1" x14ac:dyDescent="0.25">
      <c r="B475" s="75"/>
      <c r="C475" s="49" t="s">
        <v>515</v>
      </c>
      <c r="D475" s="40">
        <v>1312</v>
      </c>
      <c r="E475" s="41">
        <v>0.1</v>
      </c>
      <c r="F475" s="40">
        <v>1252</v>
      </c>
      <c r="G475" s="41">
        <v>0.1</v>
      </c>
      <c r="H475" s="41">
        <v>4.8</v>
      </c>
    </row>
    <row r="476" spans="2:8" ht="15" customHeight="1" x14ac:dyDescent="0.25">
      <c r="B476" s="75"/>
      <c r="C476" s="49" t="s">
        <v>516</v>
      </c>
      <c r="D476" s="40">
        <v>7168</v>
      </c>
      <c r="E476" s="41">
        <v>0.8</v>
      </c>
      <c r="F476" s="40">
        <v>4808</v>
      </c>
      <c r="G476" s="41">
        <v>0.5</v>
      </c>
      <c r="H476" s="41">
        <v>49.1</v>
      </c>
    </row>
    <row r="477" spans="2:8" ht="15" customHeight="1" x14ac:dyDescent="0.25">
      <c r="B477" s="75"/>
      <c r="C477" s="49" t="s">
        <v>517</v>
      </c>
      <c r="D477" s="40">
        <v>99672</v>
      </c>
      <c r="E477" s="41">
        <v>10.9</v>
      </c>
      <c r="F477" s="40">
        <v>104876</v>
      </c>
      <c r="G477" s="41">
        <v>11.6</v>
      </c>
      <c r="H477" s="41">
        <v>-5</v>
      </c>
    </row>
    <row r="478" spans="2:8" ht="15" customHeight="1" x14ac:dyDescent="0.25">
      <c r="B478" s="75"/>
      <c r="C478" s="49" t="s">
        <v>518</v>
      </c>
      <c r="D478" s="40">
        <v>59975</v>
      </c>
      <c r="E478" s="41">
        <v>6.5</v>
      </c>
      <c r="F478" s="40">
        <v>55968</v>
      </c>
      <c r="G478" s="41">
        <v>6.2</v>
      </c>
      <c r="H478" s="41">
        <v>7.2</v>
      </c>
    </row>
    <row r="479" spans="2:8" ht="15" customHeight="1" x14ac:dyDescent="0.25">
      <c r="B479" s="75"/>
      <c r="C479" s="49" t="s">
        <v>519</v>
      </c>
      <c r="D479" s="40">
        <v>63445</v>
      </c>
      <c r="E479" s="41">
        <v>6.9</v>
      </c>
      <c r="F479" s="40">
        <v>63153</v>
      </c>
      <c r="G479" s="41">
        <v>7</v>
      </c>
      <c r="H479" s="41">
        <v>0.5</v>
      </c>
    </row>
    <row r="480" spans="2:8" ht="15" customHeight="1" x14ac:dyDescent="0.25">
      <c r="B480" s="75"/>
      <c r="C480" s="49" t="s">
        <v>520</v>
      </c>
      <c r="D480" s="40">
        <v>167757</v>
      </c>
      <c r="E480" s="41">
        <v>18.3</v>
      </c>
      <c r="F480" s="40">
        <v>168320</v>
      </c>
      <c r="G480" s="41">
        <v>18.7</v>
      </c>
      <c r="H480" s="41">
        <v>-0.3</v>
      </c>
    </row>
    <row r="481" spans="2:15" ht="15" customHeight="1" x14ac:dyDescent="0.25">
      <c r="B481" s="75"/>
      <c r="C481" s="49" t="s">
        <v>521</v>
      </c>
      <c r="D481" s="40">
        <v>2369</v>
      </c>
      <c r="E481" s="41">
        <v>0.3</v>
      </c>
      <c r="F481" s="40">
        <v>2390</v>
      </c>
      <c r="G481" s="41">
        <v>0.3</v>
      </c>
      <c r="H481" s="41">
        <v>-0.9</v>
      </c>
    </row>
    <row r="482" spans="2:15" ht="15" customHeight="1" x14ac:dyDescent="0.25">
      <c r="B482" s="75"/>
      <c r="C482" s="49" t="s">
        <v>522</v>
      </c>
      <c r="D482" s="40">
        <v>1248</v>
      </c>
      <c r="E482" s="41">
        <v>0.1</v>
      </c>
      <c r="F482" s="40">
        <v>1193</v>
      </c>
      <c r="G482" s="41">
        <v>0.1</v>
      </c>
      <c r="H482" s="41">
        <v>4.5999999999999996</v>
      </c>
    </row>
    <row r="483" spans="2:15" ht="15" customHeight="1" x14ac:dyDescent="0.25">
      <c r="B483" s="75"/>
      <c r="C483" s="49" t="s">
        <v>523</v>
      </c>
      <c r="D483" s="40">
        <v>3343</v>
      </c>
      <c r="E483" s="41">
        <v>0.4</v>
      </c>
      <c r="F483" s="40">
        <v>3503</v>
      </c>
      <c r="G483" s="41">
        <v>0.4</v>
      </c>
      <c r="H483" s="41">
        <v>-4.5999999999999996</v>
      </c>
    </row>
    <row r="484" spans="2:15" ht="15" customHeight="1" x14ac:dyDescent="0.25">
      <c r="B484" s="75"/>
      <c r="C484" s="49" t="s">
        <v>524</v>
      </c>
      <c r="D484" s="40">
        <v>2979</v>
      </c>
      <c r="E484" s="41">
        <v>0.3</v>
      </c>
      <c r="F484" s="40">
        <v>2863</v>
      </c>
      <c r="G484" s="41">
        <v>0.3</v>
      </c>
      <c r="H484" s="41">
        <v>4.0999999999999996</v>
      </c>
    </row>
    <row r="485" spans="2:15" ht="15" customHeight="1" x14ac:dyDescent="0.25">
      <c r="B485" s="75"/>
      <c r="C485" s="49" t="s">
        <v>525</v>
      </c>
      <c r="D485" s="40">
        <v>3557</v>
      </c>
      <c r="E485" s="41">
        <v>0.4</v>
      </c>
      <c r="F485" s="40">
        <v>3560</v>
      </c>
      <c r="G485" s="41">
        <v>0.4</v>
      </c>
      <c r="H485" s="41">
        <v>-0.1</v>
      </c>
    </row>
    <row r="486" spans="2:15" ht="15" customHeight="1" x14ac:dyDescent="0.25">
      <c r="B486" s="75"/>
      <c r="C486" s="49" t="s">
        <v>526</v>
      </c>
      <c r="D486" s="40">
        <v>1447</v>
      </c>
      <c r="E486" s="41">
        <v>0.2</v>
      </c>
      <c r="F486" s="40">
        <v>1444</v>
      </c>
      <c r="G486" s="41">
        <v>0.2</v>
      </c>
      <c r="H486" s="41">
        <v>0.2</v>
      </c>
    </row>
    <row r="487" spans="2:15" ht="15" customHeight="1" x14ac:dyDescent="0.25">
      <c r="B487" s="75"/>
      <c r="C487" s="49" t="s">
        <v>527</v>
      </c>
      <c r="D487" s="40">
        <v>6649</v>
      </c>
      <c r="E487" s="41">
        <v>0.7</v>
      </c>
      <c r="F487" s="40">
        <v>6975</v>
      </c>
      <c r="G487" s="41">
        <v>0.8</v>
      </c>
      <c r="H487" s="41">
        <v>-4.7</v>
      </c>
    </row>
    <row r="488" spans="2:15" ht="15" customHeight="1" x14ac:dyDescent="0.25">
      <c r="B488" s="75"/>
      <c r="C488" s="49" t="s">
        <v>528</v>
      </c>
      <c r="D488" s="40">
        <v>38884</v>
      </c>
      <c r="E488" s="41">
        <v>4.2</v>
      </c>
      <c r="F488" s="40">
        <v>38285</v>
      </c>
      <c r="G488" s="41">
        <v>4.3</v>
      </c>
      <c r="H488" s="41">
        <v>1.6</v>
      </c>
    </row>
    <row r="489" spans="2:15" ht="15" customHeight="1" x14ac:dyDescent="0.25">
      <c r="B489" s="75"/>
      <c r="C489" s="49" t="s">
        <v>529</v>
      </c>
      <c r="D489" s="40">
        <v>10701</v>
      </c>
      <c r="E489" s="41">
        <v>1.2</v>
      </c>
      <c r="F489" s="40">
        <v>10293</v>
      </c>
      <c r="G489" s="41">
        <v>1.1000000000000001</v>
      </c>
      <c r="H489" s="41">
        <v>4</v>
      </c>
    </row>
    <row r="490" spans="2:15" ht="15" customHeight="1" x14ac:dyDescent="0.25">
      <c r="B490" s="75"/>
      <c r="C490" s="49" t="s">
        <v>530</v>
      </c>
      <c r="D490" s="40">
        <v>124384</v>
      </c>
      <c r="E490" s="41">
        <v>13.5</v>
      </c>
      <c r="F490" s="40">
        <v>119162</v>
      </c>
      <c r="G490" s="41">
        <v>13.2</v>
      </c>
      <c r="H490" s="41">
        <v>4.4000000000000004</v>
      </c>
    </row>
    <row r="491" spans="2:15" ht="15" customHeight="1" x14ac:dyDescent="0.25">
      <c r="B491" s="75"/>
      <c r="C491" s="49" t="s">
        <v>531</v>
      </c>
      <c r="D491" s="40">
        <v>1154</v>
      </c>
      <c r="E491" s="41">
        <v>0.1</v>
      </c>
      <c r="F491" s="40">
        <v>1155</v>
      </c>
      <c r="G491" s="41">
        <v>0.1</v>
      </c>
      <c r="H491" s="41">
        <v>-0.1</v>
      </c>
    </row>
    <row r="492" spans="2:15" ht="15" customHeight="1" x14ac:dyDescent="0.25">
      <c r="B492" s="75"/>
      <c r="C492" s="49" t="s">
        <v>532</v>
      </c>
      <c r="D492" s="40">
        <v>1791</v>
      </c>
      <c r="E492" s="41">
        <v>0.2</v>
      </c>
      <c r="F492" s="40">
        <v>1790</v>
      </c>
      <c r="G492" s="41">
        <v>0.2</v>
      </c>
      <c r="H492" s="41">
        <v>0.1</v>
      </c>
    </row>
    <row r="493" spans="2:15" ht="15" customHeight="1" x14ac:dyDescent="0.25">
      <c r="B493" s="75"/>
      <c r="C493" s="49" t="s">
        <v>533</v>
      </c>
      <c r="D493" s="40">
        <v>4245</v>
      </c>
      <c r="E493" s="41">
        <v>0.5</v>
      </c>
      <c r="F493" s="40">
        <v>4071</v>
      </c>
      <c r="G493" s="41">
        <v>0.5</v>
      </c>
      <c r="H493" s="41">
        <v>4.3</v>
      </c>
    </row>
    <row r="494" spans="2:15" ht="15" customHeight="1" x14ac:dyDescent="0.25">
      <c r="B494" s="75"/>
      <c r="C494" s="49" t="s">
        <v>534</v>
      </c>
      <c r="D494" s="40">
        <v>4628</v>
      </c>
      <c r="E494" s="41">
        <v>0.5</v>
      </c>
      <c r="F494" s="40">
        <v>4733</v>
      </c>
      <c r="G494" s="41">
        <v>0.5</v>
      </c>
      <c r="H494" s="41">
        <v>-2.2000000000000002</v>
      </c>
    </row>
    <row r="495" spans="2:15" ht="15" customHeight="1" x14ac:dyDescent="0.25">
      <c r="B495" s="75"/>
      <c r="C495" s="49" t="s">
        <v>98</v>
      </c>
      <c r="D495" s="40">
        <v>14759</v>
      </c>
      <c r="E495" s="41">
        <v>1.6</v>
      </c>
      <c r="F495" s="40">
        <v>13019</v>
      </c>
      <c r="G495" s="41">
        <v>1.4</v>
      </c>
      <c r="H495" s="41">
        <v>13.4</v>
      </c>
    </row>
    <row r="496" spans="2:15" ht="15" customHeight="1" x14ac:dyDescent="0.25">
      <c r="B496" s="27" t="s">
        <v>664</v>
      </c>
      <c r="C496" s="49"/>
      <c r="D496" s="50">
        <v>918102</v>
      </c>
      <c r="E496" s="51">
        <v>1.9</v>
      </c>
      <c r="F496" s="50">
        <v>900307</v>
      </c>
      <c r="G496" s="51">
        <v>1.9</v>
      </c>
      <c r="H496" s="51">
        <v>2</v>
      </c>
      <c r="I496" s="27" t="s">
        <v>664</v>
      </c>
      <c r="J496" s="53"/>
      <c r="K496" s="50">
        <v>918102</v>
      </c>
      <c r="L496" s="51">
        <v>1.9</v>
      </c>
      <c r="M496" s="50">
        <v>900307</v>
      </c>
      <c r="N496" s="51">
        <v>1.9</v>
      </c>
      <c r="O496" s="51">
        <v>2</v>
      </c>
    </row>
    <row r="497" spans="2:8" ht="15" customHeight="1" x14ac:dyDescent="0.25">
      <c r="B497" s="74" t="s">
        <v>535</v>
      </c>
      <c r="C497" s="49" t="s">
        <v>536</v>
      </c>
      <c r="D497" s="40">
        <v>3083</v>
      </c>
      <c r="E497" s="41">
        <v>0.2</v>
      </c>
      <c r="F497" s="40">
        <v>3702</v>
      </c>
      <c r="G497" s="41">
        <v>0.2</v>
      </c>
      <c r="H497" s="41">
        <v>-16.7</v>
      </c>
    </row>
    <row r="498" spans="2:8" ht="15" customHeight="1" x14ac:dyDescent="0.25">
      <c r="B498" s="75"/>
      <c r="C498" s="49" t="s">
        <v>537</v>
      </c>
      <c r="D498" s="40">
        <v>12549</v>
      </c>
      <c r="E498" s="41">
        <v>0.6</v>
      </c>
      <c r="F498" s="40">
        <v>14542</v>
      </c>
      <c r="G498" s="41">
        <v>0.7</v>
      </c>
      <c r="H498" s="41">
        <v>-13.7</v>
      </c>
    </row>
    <row r="499" spans="2:8" ht="15" customHeight="1" x14ac:dyDescent="0.25">
      <c r="B499" s="75"/>
      <c r="C499" s="49" t="s">
        <v>538</v>
      </c>
      <c r="D499" s="40">
        <v>38615</v>
      </c>
      <c r="E499" s="41">
        <v>1.9</v>
      </c>
      <c r="F499" s="40">
        <v>33820</v>
      </c>
      <c r="G499" s="41">
        <v>1.7</v>
      </c>
      <c r="H499" s="41">
        <v>14.2</v>
      </c>
    </row>
    <row r="500" spans="2:8" ht="15" customHeight="1" x14ac:dyDescent="0.25">
      <c r="B500" s="75"/>
      <c r="C500" s="49" t="s">
        <v>539</v>
      </c>
      <c r="D500" s="40">
        <v>4858</v>
      </c>
      <c r="E500" s="41">
        <v>0.2</v>
      </c>
      <c r="F500" s="40">
        <v>5513</v>
      </c>
      <c r="G500" s="41">
        <v>0.3</v>
      </c>
      <c r="H500" s="41">
        <v>-11.9</v>
      </c>
    </row>
    <row r="501" spans="2:8" ht="15" customHeight="1" x14ac:dyDescent="0.25">
      <c r="B501" s="75"/>
      <c r="C501" s="49" t="s">
        <v>540</v>
      </c>
      <c r="D501" s="40">
        <v>1596</v>
      </c>
      <c r="E501" s="41">
        <v>0.1</v>
      </c>
      <c r="F501" s="40">
        <v>2136</v>
      </c>
      <c r="G501" s="41">
        <v>0.1</v>
      </c>
      <c r="H501" s="41">
        <v>-25.3</v>
      </c>
    </row>
    <row r="502" spans="2:8" ht="15" customHeight="1" x14ac:dyDescent="0.25">
      <c r="B502" s="75"/>
      <c r="C502" s="49" t="s">
        <v>541</v>
      </c>
      <c r="D502" s="40">
        <v>71857</v>
      </c>
      <c r="E502" s="41">
        <v>3.6</v>
      </c>
      <c r="F502" s="40">
        <v>72110</v>
      </c>
      <c r="G502" s="41">
        <v>3.6</v>
      </c>
      <c r="H502" s="41">
        <v>-0.4</v>
      </c>
    </row>
    <row r="503" spans="2:8" ht="15" customHeight="1" x14ac:dyDescent="0.25">
      <c r="B503" s="75"/>
      <c r="C503" s="49" t="s">
        <v>542</v>
      </c>
      <c r="D503" s="40">
        <v>206917</v>
      </c>
      <c r="E503" s="41">
        <v>10.4</v>
      </c>
      <c r="F503" s="40">
        <v>207358</v>
      </c>
      <c r="G503" s="41">
        <v>10.3</v>
      </c>
      <c r="H503" s="41">
        <v>-0.2</v>
      </c>
    </row>
    <row r="504" spans="2:8" ht="15" customHeight="1" x14ac:dyDescent="0.25">
      <c r="B504" s="75"/>
      <c r="C504" s="49" t="s">
        <v>543</v>
      </c>
      <c r="D504" s="40">
        <v>5327</v>
      </c>
      <c r="E504" s="41">
        <v>0.3</v>
      </c>
      <c r="F504" s="40">
        <v>5957</v>
      </c>
      <c r="G504" s="41">
        <v>0.3</v>
      </c>
      <c r="H504" s="41">
        <v>-10.6</v>
      </c>
    </row>
    <row r="505" spans="2:8" ht="15" customHeight="1" x14ac:dyDescent="0.25">
      <c r="B505" s="75"/>
      <c r="C505" s="49" t="s">
        <v>544</v>
      </c>
      <c r="D505" s="40">
        <v>73491</v>
      </c>
      <c r="E505" s="41">
        <v>3.7</v>
      </c>
      <c r="F505" s="40">
        <v>69266</v>
      </c>
      <c r="G505" s="41">
        <v>3.4</v>
      </c>
      <c r="H505" s="41">
        <v>6.1</v>
      </c>
    </row>
    <row r="506" spans="2:8" ht="15" customHeight="1" x14ac:dyDescent="0.25">
      <c r="B506" s="75"/>
      <c r="C506" s="49" t="s">
        <v>545</v>
      </c>
      <c r="D506" s="40">
        <v>19755</v>
      </c>
      <c r="E506" s="41">
        <v>1</v>
      </c>
      <c r="F506" s="40">
        <v>22582</v>
      </c>
      <c r="G506" s="41">
        <v>1.1000000000000001</v>
      </c>
      <c r="H506" s="41">
        <v>-12.5</v>
      </c>
    </row>
    <row r="507" spans="2:8" ht="15" customHeight="1" x14ac:dyDescent="0.25">
      <c r="B507" s="75"/>
      <c r="C507" s="49" t="s">
        <v>546</v>
      </c>
      <c r="D507" s="40">
        <v>15994</v>
      </c>
      <c r="E507" s="41">
        <v>0.8</v>
      </c>
      <c r="F507" s="40">
        <v>15174</v>
      </c>
      <c r="G507" s="41">
        <v>0.8</v>
      </c>
      <c r="H507" s="41">
        <v>5.4</v>
      </c>
    </row>
    <row r="508" spans="2:8" ht="15" customHeight="1" x14ac:dyDescent="0.25">
      <c r="B508" s="75"/>
      <c r="C508" s="49" t="s">
        <v>547</v>
      </c>
      <c r="D508" s="40">
        <v>46007</v>
      </c>
      <c r="E508" s="41">
        <v>2.2999999999999998</v>
      </c>
      <c r="F508" s="40">
        <v>43851</v>
      </c>
      <c r="G508" s="41">
        <v>2.2000000000000002</v>
      </c>
      <c r="H508" s="41">
        <v>4.9000000000000004</v>
      </c>
    </row>
    <row r="509" spans="2:8" ht="15" customHeight="1" x14ac:dyDescent="0.25">
      <c r="B509" s="75"/>
      <c r="C509" s="49" t="s">
        <v>548</v>
      </c>
      <c r="D509" s="40">
        <v>3433</v>
      </c>
      <c r="E509" s="41">
        <v>0.2</v>
      </c>
      <c r="F509" s="40">
        <v>3691</v>
      </c>
      <c r="G509" s="41">
        <v>0.2</v>
      </c>
      <c r="H509" s="41">
        <v>-7</v>
      </c>
    </row>
    <row r="510" spans="2:8" ht="15" customHeight="1" x14ac:dyDescent="0.25">
      <c r="B510" s="75"/>
      <c r="C510" s="49" t="s">
        <v>549</v>
      </c>
      <c r="D510" s="40">
        <v>14139</v>
      </c>
      <c r="E510" s="41">
        <v>0.7</v>
      </c>
      <c r="F510" s="40">
        <v>18555</v>
      </c>
      <c r="G510" s="41">
        <v>0.9</v>
      </c>
      <c r="H510" s="41">
        <v>-23.8</v>
      </c>
    </row>
    <row r="511" spans="2:8" ht="15" customHeight="1" x14ac:dyDescent="0.25">
      <c r="B511" s="75"/>
      <c r="C511" s="49" t="s">
        <v>550</v>
      </c>
      <c r="D511" s="40">
        <v>449033</v>
      </c>
      <c r="E511" s="41">
        <v>22.5</v>
      </c>
      <c r="F511" s="40">
        <v>429466</v>
      </c>
      <c r="G511" s="41">
        <v>21.3</v>
      </c>
      <c r="H511" s="41">
        <v>4.5999999999999996</v>
      </c>
    </row>
    <row r="512" spans="2:8" ht="15" customHeight="1" x14ac:dyDescent="0.25">
      <c r="B512" s="75"/>
      <c r="C512" s="49" t="s">
        <v>551</v>
      </c>
      <c r="D512" s="40">
        <v>11438</v>
      </c>
      <c r="E512" s="41">
        <v>0.6</v>
      </c>
      <c r="F512" s="40">
        <v>13307</v>
      </c>
      <c r="G512" s="41">
        <v>0.7</v>
      </c>
      <c r="H512" s="41">
        <v>-14</v>
      </c>
    </row>
    <row r="513" spans="2:15" ht="15" customHeight="1" x14ac:dyDescent="0.25">
      <c r="B513" s="75"/>
      <c r="C513" s="49" t="s">
        <v>552</v>
      </c>
      <c r="D513" s="40">
        <v>1998</v>
      </c>
      <c r="E513" s="41">
        <v>0.1</v>
      </c>
      <c r="F513" s="40">
        <v>2533</v>
      </c>
      <c r="G513" s="41">
        <v>0.1</v>
      </c>
      <c r="H513" s="41">
        <v>-21.1</v>
      </c>
    </row>
    <row r="514" spans="2:15" ht="15" customHeight="1" x14ac:dyDescent="0.25">
      <c r="B514" s="75"/>
      <c r="C514" s="49" t="s">
        <v>553</v>
      </c>
      <c r="D514" s="40">
        <v>15824</v>
      </c>
      <c r="E514" s="41">
        <v>0.8</v>
      </c>
      <c r="F514" s="40">
        <v>18445</v>
      </c>
      <c r="G514" s="41">
        <v>0.9</v>
      </c>
      <c r="H514" s="41">
        <v>-14.2</v>
      </c>
    </row>
    <row r="515" spans="2:15" ht="15" customHeight="1" x14ac:dyDescent="0.25">
      <c r="B515" s="75"/>
      <c r="C515" s="49" t="s">
        <v>554</v>
      </c>
      <c r="D515" s="40">
        <v>1104</v>
      </c>
      <c r="E515" s="41">
        <v>0.1</v>
      </c>
      <c r="F515" s="40">
        <v>1148</v>
      </c>
      <c r="G515" s="41">
        <v>0.1</v>
      </c>
      <c r="H515" s="41">
        <v>-3.8</v>
      </c>
    </row>
    <row r="516" spans="2:15" ht="15" customHeight="1" x14ac:dyDescent="0.25">
      <c r="B516" s="75"/>
      <c r="C516" s="49" t="s">
        <v>555</v>
      </c>
      <c r="D516" s="40">
        <v>66978</v>
      </c>
      <c r="E516" s="41">
        <v>3.4</v>
      </c>
      <c r="F516" s="40">
        <v>69785</v>
      </c>
      <c r="G516" s="41">
        <v>3.5</v>
      </c>
      <c r="H516" s="41">
        <v>-4</v>
      </c>
    </row>
    <row r="517" spans="2:15" ht="15" customHeight="1" x14ac:dyDescent="0.25">
      <c r="B517" s="75"/>
      <c r="C517" s="49" t="s">
        <v>556</v>
      </c>
      <c r="D517" s="40">
        <v>403909</v>
      </c>
      <c r="E517" s="41">
        <v>20.2</v>
      </c>
      <c r="F517" s="40">
        <v>422110</v>
      </c>
      <c r="G517" s="41">
        <v>20.9</v>
      </c>
      <c r="H517" s="41">
        <v>-4.3</v>
      </c>
    </row>
    <row r="518" spans="2:15" ht="15" customHeight="1" x14ac:dyDescent="0.25">
      <c r="B518" s="75"/>
      <c r="C518" s="49" t="s">
        <v>557</v>
      </c>
      <c r="D518" s="40">
        <v>10672</v>
      </c>
      <c r="E518" s="41">
        <v>0.5</v>
      </c>
      <c r="F518" s="40">
        <v>11341</v>
      </c>
      <c r="G518" s="41">
        <v>0.6</v>
      </c>
      <c r="H518" s="41">
        <v>-5.9</v>
      </c>
    </row>
    <row r="519" spans="2:15" ht="15" customHeight="1" x14ac:dyDescent="0.25">
      <c r="B519" s="75"/>
      <c r="C519" s="49" t="s">
        <v>558</v>
      </c>
      <c r="D519" s="40">
        <v>42984</v>
      </c>
      <c r="E519" s="41">
        <v>2.2000000000000002</v>
      </c>
      <c r="F519" s="40">
        <v>33560</v>
      </c>
      <c r="G519" s="41">
        <v>1.7</v>
      </c>
      <c r="H519" s="41">
        <v>28.1</v>
      </c>
    </row>
    <row r="520" spans="2:15" ht="15" customHeight="1" x14ac:dyDescent="0.25">
      <c r="B520" s="75"/>
      <c r="C520" s="49" t="s">
        <v>559</v>
      </c>
      <c r="D520" s="40">
        <v>63269</v>
      </c>
      <c r="E520" s="41">
        <v>3.2</v>
      </c>
      <c r="F520" s="40">
        <v>66882</v>
      </c>
      <c r="G520" s="41">
        <v>3.3</v>
      </c>
      <c r="H520" s="41">
        <v>-5.4</v>
      </c>
    </row>
    <row r="521" spans="2:15" s="29" customFormat="1" ht="15" customHeight="1" x14ac:dyDescent="0.25">
      <c r="B521" s="75"/>
      <c r="C521" s="49" t="s">
        <v>560</v>
      </c>
      <c r="D521" s="40">
        <v>209571</v>
      </c>
      <c r="E521" s="41">
        <v>10.5</v>
      </c>
      <c r="F521" s="40">
        <v>222575</v>
      </c>
      <c r="G521" s="41">
        <v>11</v>
      </c>
      <c r="H521" s="41">
        <v>-5.8</v>
      </c>
    </row>
    <row r="522" spans="2:15" s="29" customFormat="1" ht="15" customHeight="1" x14ac:dyDescent="0.25">
      <c r="B522" s="75"/>
      <c r="C522" s="49" t="s">
        <v>561</v>
      </c>
      <c r="D522" s="40">
        <v>64240</v>
      </c>
      <c r="E522" s="41">
        <v>3.2</v>
      </c>
      <c r="F522" s="40">
        <v>69239</v>
      </c>
      <c r="G522" s="41">
        <v>3.4</v>
      </c>
      <c r="H522" s="41">
        <v>-7.2</v>
      </c>
    </row>
    <row r="523" spans="2:15" s="29" customFormat="1" ht="15" customHeight="1" x14ac:dyDescent="0.25">
      <c r="B523" s="75"/>
      <c r="C523" s="49" t="s">
        <v>562</v>
      </c>
      <c r="D523" s="40">
        <v>117224</v>
      </c>
      <c r="E523" s="41">
        <v>5.9</v>
      </c>
      <c r="F523" s="40">
        <v>121366</v>
      </c>
      <c r="G523" s="41">
        <v>6</v>
      </c>
      <c r="H523" s="41">
        <v>-3.4</v>
      </c>
    </row>
    <row r="524" spans="2:15" s="29" customFormat="1" ht="15" customHeight="1" x14ac:dyDescent="0.25">
      <c r="B524" s="75"/>
      <c r="C524" s="49" t="s">
        <v>563</v>
      </c>
      <c r="D524" s="40">
        <v>1840</v>
      </c>
      <c r="E524" s="41">
        <v>0.1</v>
      </c>
      <c r="F524" s="40">
        <v>1881</v>
      </c>
      <c r="G524" s="41">
        <v>0.1</v>
      </c>
      <c r="H524" s="41">
        <v>-2.2000000000000002</v>
      </c>
    </row>
    <row r="525" spans="2:15" s="29" customFormat="1" ht="15" customHeight="1" x14ac:dyDescent="0.25">
      <c r="B525" s="75"/>
      <c r="C525" s="49" t="s">
        <v>564</v>
      </c>
      <c r="D525" s="40">
        <v>2889</v>
      </c>
      <c r="E525" s="41">
        <v>0.1</v>
      </c>
      <c r="F525" s="40">
        <v>3051</v>
      </c>
      <c r="G525" s="41">
        <v>0.2</v>
      </c>
      <c r="H525" s="41">
        <v>-5.3</v>
      </c>
    </row>
    <row r="526" spans="2:15" s="29" customFormat="1" ht="15" customHeight="1" x14ac:dyDescent="0.25">
      <c r="B526" s="75"/>
      <c r="C526" s="49" t="s">
        <v>565</v>
      </c>
      <c r="D526" s="40">
        <v>13696</v>
      </c>
      <c r="E526" s="41">
        <v>0.7</v>
      </c>
      <c r="F526" s="40">
        <v>14014</v>
      </c>
      <c r="G526" s="41">
        <v>0.7</v>
      </c>
      <c r="H526" s="41">
        <v>-2.2999999999999998</v>
      </c>
    </row>
    <row r="527" spans="2:15" s="29" customFormat="1" ht="15" customHeight="1" x14ac:dyDescent="0.25">
      <c r="B527" s="75"/>
      <c r="C527" s="49" t="s">
        <v>98</v>
      </c>
      <c r="D527" s="40">
        <v>1499</v>
      </c>
      <c r="E527" s="41">
        <v>0.1</v>
      </c>
      <c r="F527" s="40">
        <v>1707</v>
      </c>
      <c r="G527" s="41">
        <v>0.1</v>
      </c>
      <c r="H527" s="41">
        <v>-12.2</v>
      </c>
    </row>
    <row r="528" spans="2:15" s="29" customFormat="1" ht="15" customHeight="1" x14ac:dyDescent="0.25">
      <c r="B528" s="27" t="s">
        <v>665</v>
      </c>
      <c r="C528" s="49"/>
      <c r="D528" s="50">
        <v>1995789</v>
      </c>
      <c r="E528" s="51">
        <v>4.2</v>
      </c>
      <c r="F528" s="50">
        <v>2020667</v>
      </c>
      <c r="G528" s="51">
        <v>4.3</v>
      </c>
      <c r="H528" s="51">
        <v>-1.2</v>
      </c>
      <c r="I528" s="27" t="s">
        <v>665</v>
      </c>
      <c r="J528" s="53"/>
      <c r="K528" s="50">
        <v>1995789</v>
      </c>
      <c r="L528" s="51">
        <v>4.2</v>
      </c>
      <c r="M528" s="50">
        <v>2020667</v>
      </c>
      <c r="N528" s="51">
        <v>4.3</v>
      </c>
      <c r="O528" s="51">
        <v>-1.2</v>
      </c>
    </row>
    <row r="529" spans="2:8" s="29" customFormat="1" ht="15" customHeight="1" x14ac:dyDescent="0.25">
      <c r="B529" s="74" t="s">
        <v>566</v>
      </c>
      <c r="C529" s="49" t="s">
        <v>567</v>
      </c>
      <c r="D529" s="40">
        <v>11818</v>
      </c>
      <c r="E529" s="41">
        <v>0.6</v>
      </c>
      <c r="F529" s="40">
        <v>12333</v>
      </c>
      <c r="G529" s="41">
        <v>0.6</v>
      </c>
      <c r="H529" s="41">
        <v>-4.2</v>
      </c>
    </row>
    <row r="530" spans="2:8" s="29" customFormat="1" ht="15" customHeight="1" x14ac:dyDescent="0.25">
      <c r="B530" s="75"/>
      <c r="C530" s="49" t="s">
        <v>568</v>
      </c>
      <c r="D530" s="40">
        <v>12430</v>
      </c>
      <c r="E530" s="41">
        <v>0.6</v>
      </c>
      <c r="F530" s="40">
        <v>14984</v>
      </c>
      <c r="G530" s="41">
        <v>0.7</v>
      </c>
      <c r="H530" s="41">
        <v>-17</v>
      </c>
    </row>
    <row r="531" spans="2:8" s="29" customFormat="1" ht="15" customHeight="1" x14ac:dyDescent="0.25">
      <c r="B531" s="75"/>
      <c r="C531" s="49" t="s">
        <v>569</v>
      </c>
      <c r="D531" s="40">
        <v>8727</v>
      </c>
      <c r="E531" s="41">
        <v>0.4</v>
      </c>
      <c r="F531" s="40">
        <v>9837</v>
      </c>
      <c r="G531" s="41">
        <v>0.5</v>
      </c>
      <c r="H531" s="41">
        <v>-11.3</v>
      </c>
    </row>
    <row r="532" spans="2:8" s="29" customFormat="1" ht="15" customHeight="1" x14ac:dyDescent="0.25">
      <c r="B532" s="75"/>
      <c r="C532" s="49" t="s">
        <v>570</v>
      </c>
      <c r="D532" s="40">
        <v>930</v>
      </c>
      <c r="E532" s="41">
        <v>0</v>
      </c>
      <c r="F532" s="40">
        <v>1196</v>
      </c>
      <c r="G532" s="41">
        <v>0.1</v>
      </c>
      <c r="H532" s="41">
        <v>-22.2</v>
      </c>
    </row>
    <row r="533" spans="2:8" s="29" customFormat="1" ht="15" customHeight="1" x14ac:dyDescent="0.25">
      <c r="B533" s="75"/>
      <c r="C533" s="49" t="s">
        <v>571</v>
      </c>
      <c r="D533" s="40">
        <v>1752</v>
      </c>
      <c r="E533" s="41">
        <v>0.1</v>
      </c>
      <c r="F533" s="40">
        <v>1969</v>
      </c>
      <c r="G533" s="41">
        <v>0.1</v>
      </c>
      <c r="H533" s="41">
        <v>-11</v>
      </c>
    </row>
    <row r="534" spans="2:8" s="29" customFormat="1" ht="15" customHeight="1" x14ac:dyDescent="0.25">
      <c r="B534" s="75"/>
      <c r="C534" s="49" t="s">
        <v>572</v>
      </c>
      <c r="D534" s="40">
        <v>10535</v>
      </c>
      <c r="E534" s="41">
        <v>0.5</v>
      </c>
      <c r="F534" s="40">
        <v>11065</v>
      </c>
      <c r="G534" s="41">
        <v>0.5</v>
      </c>
      <c r="H534" s="41">
        <v>-4.8</v>
      </c>
    </row>
    <row r="535" spans="2:8" s="29" customFormat="1" ht="15" customHeight="1" x14ac:dyDescent="0.25">
      <c r="B535" s="75"/>
      <c r="C535" s="49" t="s">
        <v>573</v>
      </c>
      <c r="D535" s="40">
        <v>3187</v>
      </c>
      <c r="E535" s="41">
        <v>0.2</v>
      </c>
      <c r="F535" s="40">
        <v>3907</v>
      </c>
      <c r="G535" s="41">
        <v>0.2</v>
      </c>
      <c r="H535" s="41">
        <v>-18.399999999999999</v>
      </c>
    </row>
    <row r="536" spans="2:8" s="29" customFormat="1" ht="15" customHeight="1" x14ac:dyDescent="0.25">
      <c r="B536" s="75"/>
      <c r="C536" s="49" t="s">
        <v>574</v>
      </c>
      <c r="D536" s="40">
        <v>87599</v>
      </c>
      <c r="E536" s="41">
        <v>4.3</v>
      </c>
      <c r="F536" s="40">
        <v>93945</v>
      </c>
      <c r="G536" s="41">
        <v>4.5</v>
      </c>
      <c r="H536" s="41">
        <v>-6.8</v>
      </c>
    </row>
    <row r="537" spans="2:8" s="29" customFormat="1" ht="15" customHeight="1" x14ac:dyDescent="0.25">
      <c r="B537" s="75"/>
      <c r="C537" s="49" t="s">
        <v>575</v>
      </c>
      <c r="D537" s="40">
        <v>55132</v>
      </c>
      <c r="E537" s="41">
        <v>2.7</v>
      </c>
      <c r="F537" s="40">
        <v>52584</v>
      </c>
      <c r="G537" s="41">
        <v>2.5</v>
      </c>
      <c r="H537" s="41">
        <v>4.8</v>
      </c>
    </row>
    <row r="538" spans="2:8" s="29" customFormat="1" ht="15" customHeight="1" x14ac:dyDescent="0.25">
      <c r="B538" s="75"/>
      <c r="C538" s="49" t="s">
        <v>576</v>
      </c>
      <c r="D538" s="40">
        <v>121204</v>
      </c>
      <c r="E538" s="41">
        <v>6</v>
      </c>
      <c r="F538" s="40">
        <v>116977</v>
      </c>
      <c r="G538" s="41">
        <v>5.7</v>
      </c>
      <c r="H538" s="41">
        <v>3.6</v>
      </c>
    </row>
    <row r="539" spans="2:8" s="29" customFormat="1" ht="15" customHeight="1" x14ac:dyDescent="0.25">
      <c r="B539" s="75"/>
      <c r="C539" s="49" t="s">
        <v>577</v>
      </c>
      <c r="D539" s="40">
        <v>1605</v>
      </c>
      <c r="E539" s="41">
        <v>0.1</v>
      </c>
      <c r="F539" s="40">
        <v>1900</v>
      </c>
      <c r="G539" s="41">
        <v>0.1</v>
      </c>
      <c r="H539" s="41">
        <v>-15.5</v>
      </c>
    </row>
    <row r="540" spans="2:8" s="29" customFormat="1" ht="15" customHeight="1" x14ac:dyDescent="0.25">
      <c r="B540" s="75"/>
      <c r="C540" s="49" t="s">
        <v>578</v>
      </c>
      <c r="D540" s="40">
        <v>1799</v>
      </c>
      <c r="E540" s="41">
        <v>0.1</v>
      </c>
      <c r="F540" s="40">
        <v>2375</v>
      </c>
      <c r="G540" s="41">
        <v>0.1</v>
      </c>
      <c r="H540" s="41">
        <v>-24.3</v>
      </c>
    </row>
    <row r="541" spans="2:8" ht="15" customHeight="1" x14ac:dyDescent="0.25">
      <c r="B541" s="75"/>
      <c r="C541" s="49" t="s">
        <v>579</v>
      </c>
      <c r="D541" s="40">
        <v>26660</v>
      </c>
      <c r="E541" s="41">
        <v>1.3</v>
      </c>
      <c r="F541" s="40">
        <v>28285</v>
      </c>
      <c r="G541" s="41">
        <v>1.4</v>
      </c>
      <c r="H541" s="41">
        <v>-5.7</v>
      </c>
    </row>
    <row r="542" spans="2:8" ht="15" customHeight="1" x14ac:dyDescent="0.25">
      <c r="B542" s="75"/>
      <c r="C542" s="49" t="s">
        <v>580</v>
      </c>
      <c r="D542" s="40">
        <v>7328</v>
      </c>
      <c r="E542" s="41">
        <v>0.4</v>
      </c>
      <c r="F542" s="40">
        <v>9084</v>
      </c>
      <c r="G542" s="41">
        <v>0.4</v>
      </c>
      <c r="H542" s="41">
        <v>-19.3</v>
      </c>
    </row>
    <row r="543" spans="2:8" ht="15" customHeight="1" x14ac:dyDescent="0.25">
      <c r="B543" s="75"/>
      <c r="C543" s="49" t="s">
        <v>581</v>
      </c>
      <c r="D543" s="40">
        <v>1356</v>
      </c>
      <c r="E543" s="41">
        <v>0.1</v>
      </c>
      <c r="F543" s="40">
        <v>1582</v>
      </c>
      <c r="G543" s="41">
        <v>0.1</v>
      </c>
      <c r="H543" s="41">
        <v>-14.3</v>
      </c>
    </row>
    <row r="544" spans="2:8" ht="15" customHeight="1" x14ac:dyDescent="0.25">
      <c r="B544" s="75"/>
      <c r="C544" s="49" t="s">
        <v>582</v>
      </c>
      <c r="D544" s="40">
        <v>2083</v>
      </c>
      <c r="E544" s="41">
        <v>0.1</v>
      </c>
      <c r="F544" s="40">
        <v>2171</v>
      </c>
      <c r="G544" s="41">
        <v>0.1</v>
      </c>
      <c r="H544" s="41">
        <v>-4.0999999999999996</v>
      </c>
    </row>
    <row r="545" spans="2:8" ht="15" customHeight="1" x14ac:dyDescent="0.25">
      <c r="B545" s="75"/>
      <c r="C545" s="49" t="s">
        <v>583</v>
      </c>
      <c r="D545" s="40">
        <v>1797</v>
      </c>
      <c r="E545" s="41">
        <v>0.1</v>
      </c>
      <c r="F545" s="40">
        <v>2420</v>
      </c>
      <c r="G545" s="41">
        <v>0.1</v>
      </c>
      <c r="H545" s="41">
        <v>-25.7</v>
      </c>
    </row>
    <row r="546" spans="2:8" ht="15" customHeight="1" x14ac:dyDescent="0.25">
      <c r="B546" s="75"/>
      <c r="C546" s="49" t="s">
        <v>584</v>
      </c>
      <c r="D546" s="40">
        <v>58585</v>
      </c>
      <c r="E546" s="41">
        <v>2.9</v>
      </c>
      <c r="F546" s="40">
        <v>62545</v>
      </c>
      <c r="G546" s="41">
        <v>3</v>
      </c>
      <c r="H546" s="41">
        <v>-6.3</v>
      </c>
    </row>
    <row r="547" spans="2:8" ht="15" customHeight="1" x14ac:dyDescent="0.25">
      <c r="B547" s="75"/>
      <c r="C547" s="49" t="s">
        <v>585</v>
      </c>
      <c r="D547" s="40">
        <v>77831</v>
      </c>
      <c r="E547" s="41">
        <v>3.8</v>
      </c>
      <c r="F547" s="40">
        <v>61110</v>
      </c>
      <c r="G547" s="41">
        <v>3</v>
      </c>
      <c r="H547" s="41">
        <v>27.4</v>
      </c>
    </row>
    <row r="548" spans="2:8" ht="15" customHeight="1" x14ac:dyDescent="0.25">
      <c r="B548" s="75"/>
      <c r="C548" s="49" t="s">
        <v>586</v>
      </c>
      <c r="D548" s="40">
        <v>46533</v>
      </c>
      <c r="E548" s="41">
        <v>2.2999999999999998</v>
      </c>
      <c r="F548" s="40">
        <v>48666</v>
      </c>
      <c r="G548" s="41">
        <v>2.4</v>
      </c>
      <c r="H548" s="41">
        <v>-4.4000000000000004</v>
      </c>
    </row>
    <row r="549" spans="2:8" ht="15" customHeight="1" x14ac:dyDescent="0.25">
      <c r="B549" s="75"/>
      <c r="C549" s="49" t="s">
        <v>587</v>
      </c>
      <c r="D549" s="40">
        <v>4744</v>
      </c>
      <c r="E549" s="41">
        <v>0.2</v>
      </c>
      <c r="F549" s="40">
        <v>5396</v>
      </c>
      <c r="G549" s="41">
        <v>0.3</v>
      </c>
      <c r="H549" s="41">
        <v>-12.1</v>
      </c>
    </row>
    <row r="550" spans="2:8" ht="15" customHeight="1" x14ac:dyDescent="0.25">
      <c r="B550" s="75"/>
      <c r="C550" s="49" t="s">
        <v>588</v>
      </c>
      <c r="D550" s="40">
        <v>2511</v>
      </c>
      <c r="E550" s="41">
        <v>0.1</v>
      </c>
      <c r="F550" s="40">
        <v>3174</v>
      </c>
      <c r="G550" s="41">
        <v>0.2</v>
      </c>
      <c r="H550" s="41">
        <v>-20.9</v>
      </c>
    </row>
    <row r="551" spans="2:8" s="29" customFormat="1" ht="15" customHeight="1" x14ac:dyDescent="0.25">
      <c r="B551" s="75"/>
      <c r="C551" s="49" t="s">
        <v>589</v>
      </c>
      <c r="D551" s="40">
        <v>1292</v>
      </c>
      <c r="E551" s="41">
        <v>0.1</v>
      </c>
      <c r="F551" s="40">
        <v>1766</v>
      </c>
      <c r="G551" s="41">
        <v>0.1</v>
      </c>
      <c r="H551" s="41">
        <v>-26.8</v>
      </c>
    </row>
    <row r="552" spans="2:8" s="29" customFormat="1" ht="15" customHeight="1" x14ac:dyDescent="0.25">
      <c r="B552" s="75"/>
      <c r="C552" s="49" t="s">
        <v>590</v>
      </c>
      <c r="D552" s="40">
        <v>374086</v>
      </c>
      <c r="E552" s="41">
        <v>18.5</v>
      </c>
      <c r="F552" s="40">
        <v>400875</v>
      </c>
      <c r="G552" s="41">
        <v>19.399999999999999</v>
      </c>
      <c r="H552" s="41">
        <v>-6.7</v>
      </c>
    </row>
    <row r="553" spans="2:8" s="29" customFormat="1" ht="15" customHeight="1" x14ac:dyDescent="0.25">
      <c r="B553" s="75"/>
      <c r="C553" s="49" t="s">
        <v>591</v>
      </c>
      <c r="D553" s="40">
        <v>1389</v>
      </c>
      <c r="E553" s="41">
        <v>0.1</v>
      </c>
      <c r="F553" s="40">
        <v>1822</v>
      </c>
      <c r="G553" s="41">
        <v>0.1</v>
      </c>
      <c r="H553" s="41">
        <v>-23.8</v>
      </c>
    </row>
    <row r="554" spans="2:8" s="29" customFormat="1" ht="15" customHeight="1" x14ac:dyDescent="0.25">
      <c r="B554" s="75"/>
      <c r="C554" s="49" t="s">
        <v>592</v>
      </c>
      <c r="D554" s="40">
        <v>8882</v>
      </c>
      <c r="E554" s="41">
        <v>0.4</v>
      </c>
      <c r="F554" s="40">
        <v>10172</v>
      </c>
      <c r="G554" s="41">
        <v>0.5</v>
      </c>
      <c r="H554" s="41">
        <v>-12.7</v>
      </c>
    </row>
    <row r="555" spans="2:8" s="29" customFormat="1" ht="15" customHeight="1" x14ac:dyDescent="0.25">
      <c r="B555" s="75"/>
      <c r="C555" s="49" t="s">
        <v>593</v>
      </c>
      <c r="D555" s="40">
        <v>28039</v>
      </c>
      <c r="E555" s="41">
        <v>1.4</v>
      </c>
      <c r="F555" s="40">
        <v>23668</v>
      </c>
      <c r="G555" s="41">
        <v>1.1000000000000001</v>
      </c>
      <c r="H555" s="41">
        <v>18.5</v>
      </c>
    </row>
    <row r="556" spans="2:8" s="29" customFormat="1" ht="15" customHeight="1" x14ac:dyDescent="0.25">
      <c r="B556" s="75"/>
      <c r="C556" s="49" t="s">
        <v>594</v>
      </c>
      <c r="D556" s="40">
        <v>32351</v>
      </c>
      <c r="E556" s="41">
        <v>1.6</v>
      </c>
      <c r="F556" s="40">
        <v>35037</v>
      </c>
      <c r="G556" s="41">
        <v>1.7</v>
      </c>
      <c r="H556" s="41">
        <v>-7.7</v>
      </c>
    </row>
    <row r="557" spans="2:8" s="29" customFormat="1" ht="15" customHeight="1" x14ac:dyDescent="0.25">
      <c r="B557" s="75"/>
      <c r="C557" s="49" t="s">
        <v>595</v>
      </c>
      <c r="D557" s="40">
        <v>98734</v>
      </c>
      <c r="E557" s="41">
        <v>4.9000000000000004</v>
      </c>
      <c r="F557" s="40">
        <v>93335</v>
      </c>
      <c r="G557" s="41">
        <v>4.5</v>
      </c>
      <c r="H557" s="41">
        <v>5.8</v>
      </c>
    </row>
    <row r="558" spans="2:8" s="29" customFormat="1" ht="15" customHeight="1" x14ac:dyDescent="0.25">
      <c r="B558" s="75"/>
      <c r="C558" s="49" t="s">
        <v>596</v>
      </c>
      <c r="D558" s="40">
        <v>1776</v>
      </c>
      <c r="E558" s="41">
        <v>0.1</v>
      </c>
      <c r="F558" s="40">
        <v>2108</v>
      </c>
      <c r="G558" s="41">
        <v>0.1</v>
      </c>
      <c r="H558" s="41">
        <v>-15.7</v>
      </c>
    </row>
    <row r="559" spans="2:8" s="29" customFormat="1" ht="15" customHeight="1" x14ac:dyDescent="0.25">
      <c r="B559" s="75"/>
      <c r="C559" s="49" t="s">
        <v>597</v>
      </c>
      <c r="D559" s="40">
        <v>42309</v>
      </c>
      <c r="E559" s="41">
        <v>2.1</v>
      </c>
      <c r="F559" s="40">
        <v>47023</v>
      </c>
      <c r="G559" s="41">
        <v>2.2999999999999998</v>
      </c>
      <c r="H559" s="41">
        <v>-10</v>
      </c>
    </row>
    <row r="560" spans="2:8" s="29" customFormat="1" ht="15" customHeight="1" x14ac:dyDescent="0.25">
      <c r="B560" s="75"/>
      <c r="C560" s="49" t="s">
        <v>598</v>
      </c>
      <c r="D560" s="40">
        <v>1920</v>
      </c>
      <c r="E560" s="41">
        <v>0.1</v>
      </c>
      <c r="F560" s="40">
        <v>2334</v>
      </c>
      <c r="G560" s="41">
        <v>0.1</v>
      </c>
      <c r="H560" s="41">
        <v>-17.7</v>
      </c>
    </row>
    <row r="561" spans="2:15" s="29" customFormat="1" ht="15" customHeight="1" x14ac:dyDescent="0.25">
      <c r="B561" s="75"/>
      <c r="C561" s="49" t="s">
        <v>599</v>
      </c>
      <c r="D561" s="40">
        <v>2670</v>
      </c>
      <c r="E561" s="41">
        <v>0.1</v>
      </c>
      <c r="F561" s="40">
        <v>3098</v>
      </c>
      <c r="G561" s="41">
        <v>0.1</v>
      </c>
      <c r="H561" s="41">
        <v>-13.8</v>
      </c>
    </row>
    <row r="562" spans="2:15" ht="15" customHeight="1" x14ac:dyDescent="0.25">
      <c r="B562" s="75"/>
      <c r="C562" s="49" t="s">
        <v>600</v>
      </c>
      <c r="D562" s="40">
        <v>7304</v>
      </c>
      <c r="E562" s="41">
        <v>0.4</v>
      </c>
      <c r="F562" s="40">
        <v>6211</v>
      </c>
      <c r="G562" s="41">
        <v>0.3</v>
      </c>
      <c r="H562" s="41">
        <v>17.600000000000001</v>
      </c>
    </row>
    <row r="563" spans="2:15" s="29" customFormat="1" ht="15" customHeight="1" x14ac:dyDescent="0.25">
      <c r="B563" s="75"/>
      <c r="C563" s="49" t="s">
        <v>601</v>
      </c>
      <c r="D563" s="40">
        <v>45637</v>
      </c>
      <c r="E563" s="41">
        <v>2.2999999999999998</v>
      </c>
      <c r="F563" s="40">
        <v>46874</v>
      </c>
      <c r="G563" s="41">
        <v>2.2999999999999998</v>
      </c>
      <c r="H563" s="41">
        <v>-2.6</v>
      </c>
    </row>
    <row r="564" spans="2:15" ht="15" customHeight="1" x14ac:dyDescent="0.25">
      <c r="B564" s="75"/>
      <c r="C564" s="49" t="s">
        <v>602</v>
      </c>
      <c r="D564" s="40">
        <v>165373</v>
      </c>
      <c r="E564" s="41">
        <v>8.1999999999999993</v>
      </c>
      <c r="F564" s="40">
        <v>172386</v>
      </c>
      <c r="G564" s="41">
        <v>8.3000000000000007</v>
      </c>
      <c r="H564" s="41">
        <v>-4.0999999999999996</v>
      </c>
    </row>
    <row r="565" spans="2:15" ht="15" customHeight="1" x14ac:dyDescent="0.25">
      <c r="B565" s="75"/>
      <c r="C565" s="49" t="s">
        <v>603</v>
      </c>
      <c r="D565" s="40">
        <v>662794</v>
      </c>
      <c r="E565" s="41">
        <v>32.700000000000003</v>
      </c>
      <c r="F565" s="40">
        <v>666543</v>
      </c>
      <c r="G565" s="41">
        <v>32.299999999999997</v>
      </c>
      <c r="H565" s="41">
        <v>-0.6</v>
      </c>
    </row>
    <row r="566" spans="2:15" s="29" customFormat="1" ht="15" customHeight="1" x14ac:dyDescent="0.25">
      <c r="B566" s="75"/>
      <c r="C566" s="49" t="s">
        <v>98</v>
      </c>
      <c r="D566" s="40">
        <v>4171</v>
      </c>
      <c r="E566" s="41">
        <v>0.2</v>
      </c>
      <c r="F566" s="40">
        <v>5130</v>
      </c>
      <c r="G566" s="41">
        <v>0.2</v>
      </c>
      <c r="H566" s="41">
        <v>-18.7</v>
      </c>
    </row>
    <row r="567" spans="2:15" s="29" customFormat="1" ht="15" customHeight="1" x14ac:dyDescent="0.25">
      <c r="B567" s="27" t="s">
        <v>666</v>
      </c>
      <c r="C567" s="49"/>
      <c r="D567" s="50">
        <v>2024873</v>
      </c>
      <c r="E567" s="51">
        <v>4.2</v>
      </c>
      <c r="F567" s="50">
        <v>2065887</v>
      </c>
      <c r="G567" s="51">
        <v>4.4000000000000004</v>
      </c>
      <c r="H567" s="51">
        <v>-2</v>
      </c>
      <c r="I567" s="27" t="s">
        <v>666</v>
      </c>
      <c r="J567" s="53"/>
      <c r="K567" s="50">
        <v>2024873</v>
      </c>
      <c r="L567" s="51">
        <v>4.2</v>
      </c>
      <c r="M567" s="50">
        <v>2065887</v>
      </c>
      <c r="N567" s="51">
        <v>4.4000000000000004</v>
      </c>
      <c r="O567" s="51">
        <v>-2</v>
      </c>
    </row>
    <row r="568" spans="2:15" s="29" customFormat="1" ht="15" customHeight="1" x14ac:dyDescent="0.25">
      <c r="B568" s="74" t="s">
        <v>604</v>
      </c>
      <c r="C568" s="49" t="s">
        <v>605</v>
      </c>
      <c r="D568" s="40">
        <v>142900</v>
      </c>
      <c r="E568" s="41">
        <v>7.4</v>
      </c>
      <c r="F568" s="40">
        <v>141916</v>
      </c>
      <c r="G568" s="41">
        <v>7.7</v>
      </c>
      <c r="H568" s="41">
        <v>0.7</v>
      </c>
    </row>
    <row r="569" spans="2:15" ht="15" customHeight="1" x14ac:dyDescent="0.25">
      <c r="B569" s="75"/>
      <c r="C569" s="49" t="s">
        <v>606</v>
      </c>
      <c r="D569" s="40">
        <v>3918</v>
      </c>
      <c r="E569" s="41">
        <v>0.2</v>
      </c>
      <c r="F569" s="40">
        <v>3865</v>
      </c>
      <c r="G569" s="41">
        <v>0.2</v>
      </c>
      <c r="H569" s="41">
        <v>1.4</v>
      </c>
    </row>
    <row r="570" spans="2:15" ht="15" customHeight="1" x14ac:dyDescent="0.25">
      <c r="B570" s="75"/>
      <c r="C570" s="49" t="s">
        <v>607</v>
      </c>
      <c r="D570" s="40">
        <v>16574</v>
      </c>
      <c r="E570" s="41">
        <v>0.9</v>
      </c>
      <c r="F570" s="40">
        <v>14062</v>
      </c>
      <c r="G570" s="41">
        <v>0.8</v>
      </c>
      <c r="H570" s="41">
        <v>17.899999999999999</v>
      </c>
    </row>
    <row r="571" spans="2:15" ht="15" customHeight="1" x14ac:dyDescent="0.25">
      <c r="B571" s="75"/>
      <c r="C571" s="49" t="s">
        <v>608</v>
      </c>
      <c r="D571" s="40">
        <v>2686</v>
      </c>
      <c r="E571" s="41">
        <v>0.1</v>
      </c>
      <c r="F571" s="40">
        <v>2903</v>
      </c>
      <c r="G571" s="41">
        <v>0.2</v>
      </c>
      <c r="H571" s="41">
        <v>-7.5</v>
      </c>
    </row>
    <row r="572" spans="2:15" ht="15" customHeight="1" x14ac:dyDescent="0.25">
      <c r="B572" s="75"/>
      <c r="C572" s="49" t="s">
        <v>609</v>
      </c>
      <c r="D572" s="40">
        <v>53558</v>
      </c>
      <c r="E572" s="41">
        <v>2.8</v>
      </c>
      <c r="F572" s="40">
        <v>41189</v>
      </c>
      <c r="G572" s="41">
        <v>2.2000000000000002</v>
      </c>
      <c r="H572" s="41">
        <v>30</v>
      </c>
    </row>
    <row r="573" spans="2:15" ht="15" customHeight="1" x14ac:dyDescent="0.25">
      <c r="B573" s="75"/>
      <c r="C573" s="49" t="s">
        <v>610</v>
      </c>
      <c r="D573" s="40">
        <v>28224</v>
      </c>
      <c r="E573" s="41">
        <v>1.5</v>
      </c>
      <c r="F573" s="40">
        <v>29798</v>
      </c>
      <c r="G573" s="41">
        <v>1.6</v>
      </c>
      <c r="H573" s="41">
        <v>-5.3</v>
      </c>
    </row>
    <row r="574" spans="2:15" ht="15" customHeight="1" x14ac:dyDescent="0.25">
      <c r="B574" s="75"/>
      <c r="C574" s="49" t="s">
        <v>611</v>
      </c>
      <c r="D574" s="40">
        <v>9748</v>
      </c>
      <c r="E574" s="41">
        <v>0.5</v>
      </c>
      <c r="F574" s="40">
        <v>10074</v>
      </c>
      <c r="G574" s="41">
        <v>0.5</v>
      </c>
      <c r="H574" s="41">
        <v>-3.2</v>
      </c>
    </row>
    <row r="575" spans="2:15" ht="15" customHeight="1" x14ac:dyDescent="0.25">
      <c r="B575" s="75"/>
      <c r="C575" s="49" t="s">
        <v>612</v>
      </c>
      <c r="D575" s="40">
        <v>10612</v>
      </c>
      <c r="E575" s="41">
        <v>0.5</v>
      </c>
      <c r="F575" s="40">
        <v>10613</v>
      </c>
      <c r="G575" s="41">
        <v>0.6</v>
      </c>
      <c r="H575" s="42">
        <v>0</v>
      </c>
    </row>
    <row r="576" spans="2:15" ht="15" customHeight="1" x14ac:dyDescent="0.25">
      <c r="B576" s="75"/>
      <c r="C576" s="49" t="s">
        <v>613</v>
      </c>
      <c r="D576" s="40">
        <v>8630</v>
      </c>
      <c r="E576" s="41">
        <v>0.4</v>
      </c>
      <c r="F576" s="40">
        <v>9691</v>
      </c>
      <c r="G576" s="41">
        <v>0.5</v>
      </c>
      <c r="H576" s="41">
        <v>-10.9</v>
      </c>
    </row>
    <row r="577" spans="2:8" ht="15" customHeight="1" x14ac:dyDescent="0.25">
      <c r="B577" s="75"/>
      <c r="C577" s="49" t="s">
        <v>614</v>
      </c>
      <c r="D577" s="40">
        <v>4257</v>
      </c>
      <c r="E577" s="41">
        <v>0.2</v>
      </c>
      <c r="F577" s="40">
        <v>2777</v>
      </c>
      <c r="G577" s="41">
        <v>0.2</v>
      </c>
      <c r="H577" s="41">
        <v>53.3</v>
      </c>
    </row>
    <row r="578" spans="2:8" ht="15" customHeight="1" x14ac:dyDescent="0.25">
      <c r="B578" s="75"/>
      <c r="C578" s="49" t="s">
        <v>615</v>
      </c>
      <c r="D578" s="40">
        <v>37332</v>
      </c>
      <c r="E578" s="41">
        <v>1.9</v>
      </c>
      <c r="F578" s="40">
        <v>32638</v>
      </c>
      <c r="G578" s="41">
        <v>1.8</v>
      </c>
      <c r="H578" s="41">
        <v>14.4</v>
      </c>
    </row>
    <row r="579" spans="2:8" ht="15" customHeight="1" x14ac:dyDescent="0.25">
      <c r="B579" s="75"/>
      <c r="C579" s="49" t="s">
        <v>616</v>
      </c>
      <c r="D579" s="40">
        <v>24544</v>
      </c>
      <c r="E579" s="41">
        <v>1.3</v>
      </c>
      <c r="F579" s="40">
        <v>18177</v>
      </c>
      <c r="G579" s="41">
        <v>1</v>
      </c>
      <c r="H579" s="41">
        <v>35</v>
      </c>
    </row>
    <row r="580" spans="2:8" ht="15" customHeight="1" x14ac:dyDescent="0.25">
      <c r="B580" s="75"/>
      <c r="C580" s="49" t="s">
        <v>617</v>
      </c>
      <c r="D580" s="40">
        <v>121279</v>
      </c>
      <c r="E580" s="41">
        <v>6.3</v>
      </c>
      <c r="F580" s="40">
        <v>107179</v>
      </c>
      <c r="G580" s="41">
        <v>5.8</v>
      </c>
      <c r="H580" s="41">
        <v>13.2</v>
      </c>
    </row>
    <row r="581" spans="2:8" ht="15" customHeight="1" x14ac:dyDescent="0.25">
      <c r="B581" s="75"/>
      <c r="C581" s="49" t="s">
        <v>618</v>
      </c>
      <c r="D581" s="40">
        <v>9484</v>
      </c>
      <c r="E581" s="41">
        <v>0.5</v>
      </c>
      <c r="F581" s="40">
        <v>9319</v>
      </c>
      <c r="G581" s="41">
        <v>0.5</v>
      </c>
      <c r="H581" s="41">
        <v>1.8</v>
      </c>
    </row>
    <row r="582" spans="2:8" ht="15" customHeight="1" x14ac:dyDescent="0.25">
      <c r="B582" s="75"/>
      <c r="C582" s="49" t="s">
        <v>619</v>
      </c>
      <c r="D582" s="40">
        <v>21554</v>
      </c>
      <c r="E582" s="41">
        <v>1.1000000000000001</v>
      </c>
      <c r="F582" s="40">
        <v>18287</v>
      </c>
      <c r="G582" s="41">
        <v>1</v>
      </c>
      <c r="H582" s="41">
        <v>17.899999999999999</v>
      </c>
    </row>
    <row r="583" spans="2:8" ht="15" customHeight="1" x14ac:dyDescent="0.25">
      <c r="B583" s="75"/>
      <c r="C583" s="49" t="s">
        <v>620</v>
      </c>
      <c r="D583" s="40">
        <v>44420</v>
      </c>
      <c r="E583" s="41">
        <v>2.2999999999999998</v>
      </c>
      <c r="F583" s="40">
        <v>44414</v>
      </c>
      <c r="G583" s="41">
        <v>2.4</v>
      </c>
      <c r="H583" s="41">
        <v>0</v>
      </c>
    </row>
    <row r="584" spans="2:8" ht="15" customHeight="1" x14ac:dyDescent="0.25">
      <c r="B584" s="75"/>
      <c r="C584" s="49" t="s">
        <v>621</v>
      </c>
      <c r="D584" s="40">
        <v>85289</v>
      </c>
      <c r="E584" s="41">
        <v>4.4000000000000004</v>
      </c>
      <c r="F584" s="40">
        <v>79668</v>
      </c>
      <c r="G584" s="41">
        <v>4.3</v>
      </c>
      <c r="H584" s="41">
        <v>7.1</v>
      </c>
    </row>
    <row r="585" spans="2:8" ht="15" customHeight="1" x14ac:dyDescent="0.25">
      <c r="B585" s="75"/>
      <c r="C585" s="49" t="s">
        <v>622</v>
      </c>
      <c r="D585" s="40">
        <v>1181</v>
      </c>
      <c r="E585" s="41">
        <v>0.1</v>
      </c>
      <c r="F585" s="40">
        <v>1296</v>
      </c>
      <c r="G585" s="41">
        <v>0.1</v>
      </c>
      <c r="H585" s="41">
        <v>-8.9</v>
      </c>
    </row>
    <row r="586" spans="2:8" ht="15" customHeight="1" x14ac:dyDescent="0.25">
      <c r="B586" s="75"/>
      <c r="C586" s="49" t="s">
        <v>623</v>
      </c>
      <c r="D586" s="40">
        <v>989</v>
      </c>
      <c r="E586" s="41">
        <v>0.1</v>
      </c>
      <c r="F586" s="40">
        <v>1098</v>
      </c>
      <c r="G586" s="41">
        <v>0.1</v>
      </c>
      <c r="H586" s="41">
        <v>-9.9</v>
      </c>
    </row>
    <row r="587" spans="2:8" ht="15" customHeight="1" x14ac:dyDescent="0.25">
      <c r="B587" s="75"/>
      <c r="C587" s="49" t="s">
        <v>624</v>
      </c>
      <c r="D587" s="40">
        <v>18029</v>
      </c>
      <c r="E587" s="41">
        <v>0.9</v>
      </c>
      <c r="F587" s="40">
        <v>17440</v>
      </c>
      <c r="G587" s="41">
        <v>0.9</v>
      </c>
      <c r="H587" s="41">
        <v>3.4</v>
      </c>
    </row>
    <row r="588" spans="2:8" ht="15" customHeight="1" x14ac:dyDescent="0.25">
      <c r="B588" s="75"/>
      <c r="C588" s="49" t="s">
        <v>625</v>
      </c>
      <c r="D588" s="40">
        <v>1920</v>
      </c>
      <c r="E588" s="41">
        <v>0.1</v>
      </c>
      <c r="F588" s="40">
        <v>1420</v>
      </c>
      <c r="G588" s="41">
        <v>0.1</v>
      </c>
      <c r="H588" s="41">
        <v>35.200000000000003</v>
      </c>
    </row>
    <row r="589" spans="2:8" ht="15" customHeight="1" x14ac:dyDescent="0.25">
      <c r="B589" s="75"/>
      <c r="C589" s="49" t="s">
        <v>626</v>
      </c>
      <c r="D589" s="40">
        <v>2211</v>
      </c>
      <c r="E589" s="41">
        <v>0.1</v>
      </c>
      <c r="F589" s="40">
        <v>2496</v>
      </c>
      <c r="G589" s="41">
        <v>0.1</v>
      </c>
      <c r="H589" s="41">
        <v>-11.4</v>
      </c>
    </row>
    <row r="590" spans="2:8" ht="15" customHeight="1" x14ac:dyDescent="0.25">
      <c r="B590" s="75"/>
      <c r="C590" s="49" t="s">
        <v>627</v>
      </c>
      <c r="D590" s="40">
        <v>37250</v>
      </c>
      <c r="E590" s="41">
        <v>1.9</v>
      </c>
      <c r="F590" s="40">
        <v>35305</v>
      </c>
      <c r="G590" s="41">
        <v>1.9</v>
      </c>
      <c r="H590" s="41">
        <v>5.5</v>
      </c>
    </row>
    <row r="591" spans="2:8" ht="15" customHeight="1" x14ac:dyDescent="0.25">
      <c r="B591" s="75"/>
      <c r="C591" s="49" t="s">
        <v>628</v>
      </c>
      <c r="D591" s="40">
        <v>3109</v>
      </c>
      <c r="E591" s="41">
        <v>0.2</v>
      </c>
      <c r="F591" s="40">
        <v>3163</v>
      </c>
      <c r="G591" s="41">
        <v>0.2</v>
      </c>
      <c r="H591" s="41">
        <v>-1.7</v>
      </c>
    </row>
    <row r="592" spans="2:8" ht="15" customHeight="1" x14ac:dyDescent="0.25">
      <c r="B592" s="75"/>
      <c r="C592" s="49" t="s">
        <v>629</v>
      </c>
      <c r="D592" s="40">
        <v>46185</v>
      </c>
      <c r="E592" s="41">
        <v>2.4</v>
      </c>
      <c r="F592" s="40">
        <v>46527</v>
      </c>
      <c r="G592" s="41">
        <v>2.5</v>
      </c>
      <c r="H592" s="41">
        <v>-0.7</v>
      </c>
    </row>
    <row r="593" spans="2:8" ht="15" customHeight="1" x14ac:dyDescent="0.25">
      <c r="B593" s="75"/>
      <c r="C593" s="49" t="s">
        <v>630</v>
      </c>
      <c r="D593" s="40">
        <v>1532</v>
      </c>
      <c r="E593" s="41">
        <v>0.1</v>
      </c>
      <c r="F593" s="40" t="s">
        <v>7</v>
      </c>
      <c r="G593" s="41" t="s">
        <v>7</v>
      </c>
      <c r="H593" s="41" t="s">
        <v>15</v>
      </c>
    </row>
    <row r="594" spans="2:8" ht="15" customHeight="1" x14ac:dyDescent="0.25">
      <c r="B594" s="75"/>
      <c r="C594" s="49" t="s">
        <v>631</v>
      </c>
      <c r="D594" s="40">
        <v>1757</v>
      </c>
      <c r="E594" s="41">
        <v>0.1</v>
      </c>
      <c r="F594" s="40">
        <v>1874</v>
      </c>
      <c r="G594" s="41">
        <v>0.1</v>
      </c>
      <c r="H594" s="41">
        <v>-6.2</v>
      </c>
    </row>
    <row r="595" spans="2:8" ht="15" customHeight="1" x14ac:dyDescent="0.25">
      <c r="B595" s="75"/>
      <c r="C595" s="49" t="s">
        <v>632</v>
      </c>
      <c r="D595" s="40">
        <v>4419</v>
      </c>
      <c r="E595" s="41">
        <v>0.2</v>
      </c>
      <c r="F595" s="40">
        <v>4565</v>
      </c>
      <c r="G595" s="41">
        <v>0.2</v>
      </c>
      <c r="H595" s="41">
        <v>-3.2</v>
      </c>
    </row>
    <row r="596" spans="2:8" ht="15" customHeight="1" x14ac:dyDescent="0.25">
      <c r="B596" s="75"/>
      <c r="C596" s="49" t="s">
        <v>633</v>
      </c>
      <c r="D596" s="40">
        <v>12103</v>
      </c>
      <c r="E596" s="41">
        <v>0.6</v>
      </c>
      <c r="F596" s="40">
        <v>10170</v>
      </c>
      <c r="G596" s="41">
        <v>0.6</v>
      </c>
      <c r="H596" s="41">
        <v>19</v>
      </c>
    </row>
    <row r="597" spans="2:8" ht="15" customHeight="1" x14ac:dyDescent="0.25">
      <c r="B597" s="75"/>
      <c r="C597" s="49" t="s">
        <v>634</v>
      </c>
      <c r="D597" s="40">
        <v>37863</v>
      </c>
      <c r="E597" s="41">
        <v>2</v>
      </c>
      <c r="F597" s="40">
        <v>41007</v>
      </c>
      <c r="G597" s="41">
        <v>2.2000000000000002</v>
      </c>
      <c r="H597" s="41">
        <v>-7.7</v>
      </c>
    </row>
    <row r="598" spans="2:8" ht="15" customHeight="1" x14ac:dyDescent="0.25">
      <c r="B598" s="75"/>
      <c r="C598" s="49" t="s">
        <v>635</v>
      </c>
      <c r="D598" s="40">
        <v>7054</v>
      </c>
      <c r="E598" s="41">
        <v>0.4</v>
      </c>
      <c r="F598" s="40">
        <v>822</v>
      </c>
      <c r="G598" s="41">
        <v>0</v>
      </c>
      <c r="H598" s="41" t="s">
        <v>15</v>
      </c>
    </row>
    <row r="599" spans="2:8" ht="15" customHeight="1" x14ac:dyDescent="0.25">
      <c r="B599" s="75"/>
      <c r="C599" s="49" t="s">
        <v>636</v>
      </c>
      <c r="D599" s="40">
        <v>105698</v>
      </c>
      <c r="E599" s="41">
        <v>5.5</v>
      </c>
      <c r="F599" s="40">
        <v>113255</v>
      </c>
      <c r="G599" s="41">
        <v>6.1</v>
      </c>
      <c r="H599" s="41">
        <v>-6.7</v>
      </c>
    </row>
    <row r="600" spans="2:8" ht="15" customHeight="1" x14ac:dyDescent="0.25">
      <c r="B600" s="75"/>
      <c r="C600" s="49" t="s">
        <v>637</v>
      </c>
      <c r="D600" s="40">
        <v>4707</v>
      </c>
      <c r="E600" s="41">
        <v>0.2</v>
      </c>
      <c r="F600" s="40">
        <v>4819</v>
      </c>
      <c r="G600" s="41">
        <v>0.3</v>
      </c>
      <c r="H600" s="41">
        <v>-2.2999999999999998</v>
      </c>
    </row>
    <row r="601" spans="2:8" ht="15" customHeight="1" x14ac:dyDescent="0.25">
      <c r="B601" s="75"/>
      <c r="C601" s="49" t="s">
        <v>638</v>
      </c>
      <c r="D601" s="40">
        <v>28054</v>
      </c>
      <c r="E601" s="41">
        <v>1.5</v>
      </c>
      <c r="F601" s="40">
        <v>27415</v>
      </c>
      <c r="G601" s="41">
        <v>1.5</v>
      </c>
      <c r="H601" s="41">
        <v>2.2999999999999998</v>
      </c>
    </row>
    <row r="602" spans="2:8" ht="15" customHeight="1" x14ac:dyDescent="0.25">
      <c r="B602" s="75"/>
      <c r="C602" s="49" t="s">
        <v>639</v>
      </c>
      <c r="D602" s="40">
        <v>1585</v>
      </c>
      <c r="E602" s="41">
        <v>0.1</v>
      </c>
      <c r="F602" s="40">
        <v>1770</v>
      </c>
      <c r="G602" s="41">
        <v>0.1</v>
      </c>
      <c r="H602" s="41">
        <v>-10.5</v>
      </c>
    </row>
    <row r="603" spans="2:8" ht="15" customHeight="1" x14ac:dyDescent="0.25">
      <c r="B603" s="75"/>
      <c r="C603" s="49" t="s">
        <v>640</v>
      </c>
      <c r="D603" s="40">
        <v>7211</v>
      </c>
      <c r="E603" s="41">
        <v>0.4</v>
      </c>
      <c r="F603" s="40">
        <v>4526</v>
      </c>
      <c r="G603" s="41">
        <v>0.2</v>
      </c>
      <c r="H603" s="41">
        <v>59.3</v>
      </c>
    </row>
    <row r="604" spans="2:8" ht="15" customHeight="1" x14ac:dyDescent="0.25">
      <c r="B604" s="75"/>
      <c r="C604" s="49" t="s">
        <v>641</v>
      </c>
      <c r="D604" s="40">
        <v>400944</v>
      </c>
      <c r="E604" s="41">
        <v>20.8</v>
      </c>
      <c r="F604" s="40">
        <v>383986</v>
      </c>
      <c r="G604" s="41">
        <v>20.8</v>
      </c>
      <c r="H604" s="41">
        <v>4.4000000000000004</v>
      </c>
    </row>
    <row r="605" spans="2:8" ht="15" customHeight="1" x14ac:dyDescent="0.25">
      <c r="B605" s="75"/>
      <c r="C605" s="49" t="s">
        <v>642</v>
      </c>
      <c r="D605" s="40">
        <v>9439</v>
      </c>
      <c r="E605" s="41">
        <v>0.5</v>
      </c>
      <c r="F605" s="40">
        <v>8998</v>
      </c>
      <c r="G605" s="41">
        <v>0.5</v>
      </c>
      <c r="H605" s="41">
        <v>4.9000000000000004</v>
      </c>
    </row>
    <row r="606" spans="2:8" ht="15" customHeight="1" x14ac:dyDescent="0.25">
      <c r="B606" s="75"/>
      <c r="C606" s="49" t="s">
        <v>643</v>
      </c>
      <c r="D606" s="40">
        <v>2059</v>
      </c>
      <c r="E606" s="41">
        <v>0.1</v>
      </c>
      <c r="F606" s="40">
        <v>2310</v>
      </c>
      <c r="G606" s="41">
        <v>0.1</v>
      </c>
      <c r="H606" s="41">
        <v>-10.9</v>
      </c>
    </row>
    <row r="607" spans="2:8" ht="15" customHeight="1" x14ac:dyDescent="0.25">
      <c r="B607" s="75"/>
      <c r="C607" s="49" t="s">
        <v>644</v>
      </c>
      <c r="D607" s="40">
        <v>560717</v>
      </c>
      <c r="E607" s="41">
        <v>29</v>
      </c>
      <c r="F607" s="40">
        <v>544446</v>
      </c>
      <c r="G607" s="41">
        <v>29.5</v>
      </c>
      <c r="H607" s="41">
        <v>3</v>
      </c>
    </row>
    <row r="608" spans="2:8" ht="15" customHeight="1" x14ac:dyDescent="0.25">
      <c r="B608" s="75"/>
      <c r="C608" s="49" t="s">
        <v>645</v>
      </c>
      <c r="D608" s="40">
        <v>5079</v>
      </c>
      <c r="E608" s="41">
        <v>0.3</v>
      </c>
      <c r="F608" s="40">
        <v>5125</v>
      </c>
      <c r="G608" s="41">
        <v>0.3</v>
      </c>
      <c r="H608" s="41">
        <v>-0.9</v>
      </c>
    </row>
    <row r="609" spans="2:15" ht="15" customHeight="1" x14ac:dyDescent="0.25">
      <c r="B609" s="75"/>
      <c r="C609" s="49" t="s">
        <v>98</v>
      </c>
      <c r="D609" s="40">
        <v>5733</v>
      </c>
      <c r="E609" s="41">
        <v>0.3</v>
      </c>
      <c r="F609" s="40">
        <v>5613</v>
      </c>
      <c r="G609" s="41">
        <v>0.3</v>
      </c>
      <c r="H609" s="41">
        <v>2.1</v>
      </c>
    </row>
    <row r="610" spans="2:15" ht="15" customHeight="1" x14ac:dyDescent="0.25">
      <c r="B610" s="27" t="s">
        <v>667</v>
      </c>
      <c r="C610" s="49"/>
      <c r="D610" s="50">
        <v>1931837</v>
      </c>
      <c r="E610" s="51">
        <v>4</v>
      </c>
      <c r="F610" s="50">
        <v>1846016</v>
      </c>
      <c r="G610" s="51">
        <v>3.9</v>
      </c>
      <c r="H610" s="51">
        <v>4.5999999999999996</v>
      </c>
      <c r="I610" s="27" t="s">
        <v>667</v>
      </c>
      <c r="J610" s="53"/>
      <c r="K610" s="50">
        <v>1931837</v>
      </c>
      <c r="L610" s="51">
        <v>4</v>
      </c>
      <c r="M610" s="50">
        <v>1846016</v>
      </c>
      <c r="N610" s="51">
        <v>3.9</v>
      </c>
      <c r="O610" s="51">
        <v>4.5999999999999996</v>
      </c>
    </row>
    <row r="611" spans="2:15" ht="15" customHeight="1" x14ac:dyDescent="0.25">
      <c r="B611" s="74" t="s">
        <v>646</v>
      </c>
      <c r="C611" s="49" t="s">
        <v>647</v>
      </c>
      <c r="D611" s="40">
        <v>1213</v>
      </c>
      <c r="E611" s="41">
        <v>0.2</v>
      </c>
      <c r="F611" s="40">
        <v>1216</v>
      </c>
      <c r="G611" s="41">
        <v>0.2</v>
      </c>
      <c r="H611" s="41">
        <v>-0.2</v>
      </c>
    </row>
    <row r="612" spans="2:15" ht="15" customHeight="1" x14ac:dyDescent="0.25">
      <c r="B612" s="75"/>
      <c r="C612" s="49" t="s">
        <v>606</v>
      </c>
      <c r="D612" s="40">
        <v>29262</v>
      </c>
      <c r="E612" s="41">
        <v>5</v>
      </c>
      <c r="F612" s="40">
        <v>21710</v>
      </c>
      <c r="G612" s="41">
        <v>4.0999999999999996</v>
      </c>
      <c r="H612" s="41">
        <v>34.799999999999997</v>
      </c>
    </row>
    <row r="613" spans="2:15" ht="15" customHeight="1" x14ac:dyDescent="0.25">
      <c r="B613" s="75"/>
      <c r="C613" s="49" t="s">
        <v>611</v>
      </c>
      <c r="D613" s="40">
        <v>282285</v>
      </c>
      <c r="E613" s="41">
        <v>47.9</v>
      </c>
      <c r="F613" s="40">
        <v>255379</v>
      </c>
      <c r="G613" s="41">
        <v>47.9</v>
      </c>
      <c r="H613" s="41">
        <v>10.5</v>
      </c>
    </row>
    <row r="614" spans="2:15" ht="15" customHeight="1" x14ac:dyDescent="0.25">
      <c r="B614" s="75"/>
      <c r="C614" s="49" t="s">
        <v>617</v>
      </c>
      <c r="D614" s="40">
        <v>41370</v>
      </c>
      <c r="E614" s="41">
        <v>7</v>
      </c>
      <c r="F614" s="40">
        <v>38147</v>
      </c>
      <c r="G614" s="41">
        <v>7.2</v>
      </c>
      <c r="H614" s="41">
        <v>8.4</v>
      </c>
    </row>
    <row r="615" spans="2:15" ht="15" customHeight="1" x14ac:dyDescent="0.25">
      <c r="B615" s="75"/>
      <c r="C615" s="49" t="s">
        <v>648</v>
      </c>
      <c r="D615" s="40">
        <v>11322</v>
      </c>
      <c r="E615" s="41">
        <v>1.9</v>
      </c>
      <c r="F615" s="40">
        <v>10394</v>
      </c>
      <c r="G615" s="41">
        <v>2</v>
      </c>
      <c r="H615" s="41">
        <v>8.9</v>
      </c>
    </row>
    <row r="616" spans="2:15" ht="15" customHeight="1" x14ac:dyDescent="0.25">
      <c r="B616" s="75"/>
      <c r="C616" s="49" t="s">
        <v>458</v>
      </c>
      <c r="D616" s="40">
        <v>1096</v>
      </c>
      <c r="E616" s="41">
        <v>0.2</v>
      </c>
      <c r="F616" s="40">
        <v>1023</v>
      </c>
      <c r="G616" s="41">
        <v>0.2</v>
      </c>
      <c r="H616" s="41">
        <v>7.1</v>
      </c>
    </row>
    <row r="617" spans="2:15" ht="15" customHeight="1" x14ac:dyDescent="0.25">
      <c r="B617" s="75"/>
      <c r="C617" s="49" t="s">
        <v>649</v>
      </c>
      <c r="D617" s="40">
        <v>1258</v>
      </c>
      <c r="E617" s="41">
        <v>0.2</v>
      </c>
      <c r="F617" s="40">
        <v>1257</v>
      </c>
      <c r="G617" s="41">
        <v>0.2</v>
      </c>
      <c r="H617" s="41">
        <v>0.1</v>
      </c>
    </row>
    <row r="618" spans="2:15" ht="15" customHeight="1" x14ac:dyDescent="0.25">
      <c r="B618" s="75"/>
      <c r="C618" s="49" t="s">
        <v>650</v>
      </c>
      <c r="D618" s="40">
        <v>1244</v>
      </c>
      <c r="E618" s="41">
        <v>0.2</v>
      </c>
      <c r="F618" s="40">
        <v>1277</v>
      </c>
      <c r="G618" s="41">
        <v>0.2</v>
      </c>
      <c r="H618" s="41">
        <v>-2.6</v>
      </c>
    </row>
    <row r="619" spans="2:15" ht="15" customHeight="1" x14ac:dyDescent="0.25">
      <c r="B619" s="75"/>
      <c r="C619" s="49" t="s">
        <v>620</v>
      </c>
      <c r="D619" s="40">
        <v>26540</v>
      </c>
      <c r="E619" s="41">
        <v>4.5</v>
      </c>
      <c r="F619" s="40">
        <v>23639</v>
      </c>
      <c r="G619" s="41">
        <v>4.4000000000000004</v>
      </c>
      <c r="H619" s="41">
        <v>12.3</v>
      </c>
    </row>
    <row r="620" spans="2:15" ht="15" customHeight="1" x14ac:dyDescent="0.25">
      <c r="B620" s="75"/>
      <c r="C620" s="49" t="s">
        <v>585</v>
      </c>
      <c r="D620" s="40">
        <v>5784</v>
      </c>
      <c r="E620" s="41">
        <v>1</v>
      </c>
      <c r="F620" s="40">
        <v>4194</v>
      </c>
      <c r="G620" s="41">
        <v>0.8</v>
      </c>
      <c r="H620" s="41">
        <v>37.9</v>
      </c>
    </row>
    <row r="621" spans="2:15" ht="15" customHeight="1" x14ac:dyDescent="0.25">
      <c r="B621" s="75"/>
      <c r="C621" s="49" t="s">
        <v>586</v>
      </c>
      <c r="D621" s="40">
        <v>3609</v>
      </c>
      <c r="E621" s="41">
        <v>0.6</v>
      </c>
      <c r="F621" s="40">
        <v>3769</v>
      </c>
      <c r="G621" s="41">
        <v>0.7</v>
      </c>
      <c r="H621" s="41">
        <v>-4.2</v>
      </c>
    </row>
    <row r="622" spans="2:15" ht="15" customHeight="1" x14ac:dyDescent="0.25">
      <c r="B622" s="75"/>
      <c r="C622" s="49" t="s">
        <v>621</v>
      </c>
      <c r="D622" s="40">
        <v>1407</v>
      </c>
      <c r="E622" s="41">
        <v>0.2</v>
      </c>
      <c r="F622" s="40">
        <v>1234</v>
      </c>
      <c r="G622" s="41">
        <v>0.2</v>
      </c>
      <c r="H622" s="41">
        <v>14</v>
      </c>
    </row>
    <row r="623" spans="2:15" ht="15" customHeight="1" x14ac:dyDescent="0.25">
      <c r="B623" s="75"/>
      <c r="C623" s="49" t="s">
        <v>632</v>
      </c>
      <c r="D623" s="40">
        <v>10443</v>
      </c>
      <c r="E623" s="41">
        <v>1.8</v>
      </c>
      <c r="F623" s="40">
        <v>7676</v>
      </c>
      <c r="G623" s="41">
        <v>1.4</v>
      </c>
      <c r="H623" s="41">
        <v>36</v>
      </c>
    </row>
    <row r="624" spans="2:15" ht="15" customHeight="1" x14ac:dyDescent="0.25">
      <c r="B624" s="75"/>
      <c r="C624" s="49" t="s">
        <v>651</v>
      </c>
      <c r="D624" s="40">
        <v>3585</v>
      </c>
      <c r="E624" s="41">
        <v>0.6</v>
      </c>
      <c r="F624" s="40">
        <v>3619</v>
      </c>
      <c r="G624" s="41">
        <v>0.7</v>
      </c>
      <c r="H624" s="41">
        <v>-0.9</v>
      </c>
    </row>
    <row r="625" spans="2:15" ht="15" customHeight="1" x14ac:dyDescent="0.25">
      <c r="B625" s="75"/>
      <c r="C625" s="49" t="s">
        <v>637</v>
      </c>
      <c r="D625" s="40">
        <v>1601</v>
      </c>
      <c r="E625" s="41">
        <v>0.3</v>
      </c>
      <c r="F625" s="40">
        <v>1288</v>
      </c>
      <c r="G625" s="41">
        <v>0.2</v>
      </c>
      <c r="H625" s="41">
        <v>24.3</v>
      </c>
    </row>
    <row r="626" spans="2:15" ht="15" customHeight="1" x14ac:dyDescent="0.25">
      <c r="B626" s="75"/>
      <c r="C626" s="49" t="s">
        <v>638</v>
      </c>
      <c r="D626" s="40">
        <v>1058</v>
      </c>
      <c r="E626" s="41">
        <v>0.2</v>
      </c>
      <c r="F626" s="40">
        <v>841</v>
      </c>
      <c r="G626" s="41">
        <v>0.2</v>
      </c>
      <c r="H626" s="41">
        <v>25.8</v>
      </c>
    </row>
    <row r="627" spans="2:15" ht="15" customHeight="1" x14ac:dyDescent="0.25">
      <c r="B627" s="75"/>
      <c r="C627" s="49" t="s">
        <v>642</v>
      </c>
      <c r="D627" s="40">
        <v>1663</v>
      </c>
      <c r="E627" s="41">
        <v>0.3</v>
      </c>
      <c r="F627" s="40">
        <v>977</v>
      </c>
      <c r="G627" s="41">
        <v>0.2</v>
      </c>
      <c r="H627" s="41">
        <v>70.2</v>
      </c>
    </row>
    <row r="628" spans="2:15" ht="15" customHeight="1" x14ac:dyDescent="0.25">
      <c r="B628" s="75"/>
      <c r="C628" s="49" t="s">
        <v>643</v>
      </c>
      <c r="D628" s="40">
        <v>5116</v>
      </c>
      <c r="E628" s="41">
        <v>0.9</v>
      </c>
      <c r="F628" s="40">
        <v>5036</v>
      </c>
      <c r="G628" s="41">
        <v>0.9</v>
      </c>
      <c r="H628" s="41">
        <v>1.6</v>
      </c>
    </row>
    <row r="629" spans="2:15" ht="15" customHeight="1" x14ac:dyDescent="0.25">
      <c r="B629" s="75"/>
      <c r="C629" s="49" t="s">
        <v>644</v>
      </c>
      <c r="D629" s="40">
        <v>72852</v>
      </c>
      <c r="E629" s="41">
        <v>12.4</v>
      </c>
      <c r="F629" s="40">
        <v>66677</v>
      </c>
      <c r="G629" s="41">
        <v>12.5</v>
      </c>
      <c r="H629" s="41">
        <v>9.3000000000000007</v>
      </c>
    </row>
    <row r="630" spans="2:15" ht="15" customHeight="1" x14ac:dyDescent="0.25">
      <c r="B630" s="75"/>
      <c r="C630" s="49" t="s">
        <v>645</v>
      </c>
      <c r="D630" s="40">
        <v>4372</v>
      </c>
      <c r="E630" s="41">
        <v>0.7</v>
      </c>
      <c r="F630" s="40">
        <v>4389</v>
      </c>
      <c r="G630" s="41">
        <v>0.8</v>
      </c>
      <c r="H630" s="41">
        <v>-0.4</v>
      </c>
    </row>
    <row r="631" spans="2:15" ht="15" customHeight="1" x14ac:dyDescent="0.25">
      <c r="B631" s="75"/>
      <c r="C631" s="49" t="s">
        <v>98</v>
      </c>
      <c r="D631" s="40">
        <v>82274</v>
      </c>
      <c r="E631" s="41">
        <v>14</v>
      </c>
      <c r="F631" s="40">
        <v>78945</v>
      </c>
      <c r="G631" s="41">
        <v>14.8</v>
      </c>
      <c r="H631" s="41">
        <v>4.2</v>
      </c>
    </row>
    <row r="632" spans="2:15" ht="15" customHeight="1" x14ac:dyDescent="0.25">
      <c r="B632" s="27" t="s">
        <v>668</v>
      </c>
      <c r="C632" s="39"/>
      <c r="D632" s="50">
        <v>589354</v>
      </c>
      <c r="E632" s="51">
        <v>1.2</v>
      </c>
      <c r="F632" s="50">
        <v>532687</v>
      </c>
      <c r="G632" s="51">
        <v>1.1000000000000001</v>
      </c>
      <c r="H632" s="51">
        <v>10.6</v>
      </c>
      <c r="I632" s="27" t="s">
        <v>668</v>
      </c>
      <c r="J632" s="53"/>
      <c r="K632" s="50">
        <v>589354</v>
      </c>
      <c r="L632" s="51">
        <v>1.2</v>
      </c>
      <c r="M632" s="50">
        <v>532687</v>
      </c>
      <c r="N632" s="51">
        <v>1.1000000000000001</v>
      </c>
      <c r="O632" s="51">
        <v>10.6</v>
      </c>
    </row>
    <row r="633" spans="2:15" ht="15" customHeight="1" x14ac:dyDescent="0.25">
      <c r="B633" s="27" t="s">
        <v>652</v>
      </c>
      <c r="C633" s="39"/>
      <c r="D633" s="50">
        <v>1154183</v>
      </c>
      <c r="E633" s="51">
        <v>2.4</v>
      </c>
      <c r="F633" s="50">
        <v>1151873</v>
      </c>
      <c r="G633" s="51">
        <v>2.4</v>
      </c>
      <c r="H633" s="51">
        <v>0.2</v>
      </c>
    </row>
    <row r="634" spans="2:15" ht="15" customHeight="1" x14ac:dyDescent="0.25">
      <c r="B634" s="27" t="s">
        <v>653</v>
      </c>
      <c r="C634" s="39"/>
      <c r="D634" s="50">
        <v>47715977</v>
      </c>
      <c r="E634" s="51">
        <v>100</v>
      </c>
      <c r="F634" s="50">
        <v>47095784</v>
      </c>
      <c r="G634" s="51">
        <v>100</v>
      </c>
      <c r="H634" s="51">
        <v>1.3</v>
      </c>
    </row>
    <row r="635" spans="2:15" ht="15" customHeight="1" x14ac:dyDescent="0.25">
      <c r="C635" s="31"/>
    </row>
    <row r="636" spans="2:15" ht="15" customHeight="1" x14ac:dyDescent="0.25">
      <c r="B636" s="79" t="s">
        <v>654</v>
      </c>
      <c r="C636" s="79"/>
      <c r="D636" s="79"/>
      <c r="E636" s="79"/>
      <c r="F636" s="79"/>
      <c r="G636" s="79"/>
      <c r="H636" s="79"/>
    </row>
    <row r="637" spans="2:15" ht="15" customHeight="1" x14ac:dyDescent="0.25">
      <c r="B637" s="71" t="s">
        <v>671</v>
      </c>
      <c r="C637" s="72"/>
      <c r="D637" s="72"/>
      <c r="E637" s="72"/>
      <c r="F637" s="72"/>
      <c r="G637" s="72"/>
      <c r="H637" s="72"/>
    </row>
    <row r="638" spans="2:15" ht="15" customHeight="1" x14ac:dyDescent="0.25">
      <c r="B638" s="71" t="s">
        <v>670</v>
      </c>
      <c r="C638" s="72"/>
      <c r="D638" s="72"/>
      <c r="E638" s="72"/>
      <c r="F638" s="72"/>
      <c r="G638" s="72"/>
      <c r="H638" s="72"/>
    </row>
    <row r="639" spans="2:15" ht="15" customHeight="1" x14ac:dyDescent="0.25">
      <c r="B639" s="71" t="s">
        <v>25</v>
      </c>
      <c r="C639" s="73"/>
      <c r="D639" s="73"/>
      <c r="E639" s="73"/>
      <c r="F639" s="73"/>
      <c r="G639" s="73"/>
      <c r="H639" s="73"/>
    </row>
  </sheetData>
  <mergeCells count="23">
    <mergeCell ref="B53:B114"/>
    <mergeCell ref="I8:J8"/>
    <mergeCell ref="K8:L8"/>
    <mergeCell ref="M8:M9"/>
    <mergeCell ref="D8:E8"/>
    <mergeCell ref="F8:G8"/>
    <mergeCell ref="H8:H9"/>
    <mergeCell ref="B638:H638"/>
    <mergeCell ref="B639:H639"/>
    <mergeCell ref="B611:B631"/>
    <mergeCell ref="B297:B313"/>
    <mergeCell ref="B10:B51"/>
    <mergeCell ref="B568:B609"/>
    <mergeCell ref="B529:B566"/>
    <mergeCell ref="B497:B527"/>
    <mergeCell ref="B452:B495"/>
    <mergeCell ref="B391:B450"/>
    <mergeCell ref="B273:B295"/>
    <mergeCell ref="B315:B389"/>
    <mergeCell ref="B636:H636"/>
    <mergeCell ref="B637:H637"/>
    <mergeCell ref="B197:B271"/>
    <mergeCell ref="B116:B195"/>
  </mergeCells>
  <hyperlinks>
    <hyperlink ref="B2" location="Inhaltsverzeichnis!A1" display="zurück zum Inhaltsverzeichnis" xr:uid="{00000000-0004-0000-0300-000000000000}"/>
  </hyperlink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5756-3231-4F8F-B1C8-9B5961CD4A04}">
  <dimension ref="A1:F19"/>
  <sheetViews>
    <sheetView workbookViewId="0">
      <selection activeCell="D2" sqref="D2"/>
    </sheetView>
  </sheetViews>
  <sheetFormatPr baseColWidth="10" defaultRowHeight="15" x14ac:dyDescent="0.25"/>
  <cols>
    <col min="1" max="1" width="34.42578125" style="56" bestFit="1" customWidth="1"/>
    <col min="2" max="3" width="14.5703125" style="56" bestFit="1" customWidth="1"/>
    <col min="4" max="4" width="13.140625" style="56" bestFit="1" customWidth="1"/>
    <col min="5" max="5" width="10" style="56" bestFit="1" customWidth="1"/>
    <col min="6" max="6" width="11.42578125" style="56"/>
  </cols>
  <sheetData>
    <row r="1" spans="1:6" ht="51" x14ac:dyDescent="0.25">
      <c r="A1" s="61" t="s">
        <v>690</v>
      </c>
      <c r="B1" s="63" t="s">
        <v>686</v>
      </c>
      <c r="C1" s="64" t="s">
        <v>687</v>
      </c>
      <c r="D1" s="63" t="s">
        <v>688</v>
      </c>
      <c r="E1" s="64" t="s">
        <v>689</v>
      </c>
      <c r="F1" s="55" t="s">
        <v>53</v>
      </c>
    </row>
    <row r="2" spans="1:6" x14ac:dyDescent="0.25">
      <c r="A2" s="57" t="s">
        <v>658</v>
      </c>
      <c r="B2" s="50">
        <v>3344523</v>
      </c>
      <c r="C2" s="60">
        <f>B2/$B$15*100</f>
        <v>7.1829770992071316</v>
      </c>
      <c r="D2" s="50">
        <v>3284416</v>
      </c>
      <c r="E2" s="60">
        <f t="shared" ref="E2:E14" si="0">D2/$D$15*100</f>
        <v>7.1487514417307665</v>
      </c>
      <c r="F2" s="60">
        <f>(B2/D2-1)*100</f>
        <v>1.8300665932695415</v>
      </c>
    </row>
    <row r="3" spans="1:6" x14ac:dyDescent="0.25">
      <c r="A3" s="57" t="s">
        <v>659</v>
      </c>
      <c r="B3" s="50">
        <v>8934345</v>
      </c>
      <c r="C3" s="60">
        <f t="shared" ref="C3:C14" si="1">B3/$B$15*100</f>
        <v>19.188145972210606</v>
      </c>
      <c r="D3" s="50">
        <v>8958018</v>
      </c>
      <c r="E3" s="60">
        <f t="shared" si="0"/>
        <v>19.497726260178418</v>
      </c>
      <c r="F3" s="60">
        <f>(B3/D3-1)*100</f>
        <v>-0.26426604635088058</v>
      </c>
    </row>
    <row r="4" spans="1:6" x14ac:dyDescent="0.25">
      <c r="A4" s="57" t="s">
        <v>660</v>
      </c>
      <c r="B4" s="50">
        <v>11983057</v>
      </c>
      <c r="C4" s="60">
        <f t="shared" si="1"/>
        <v>25.735814646660739</v>
      </c>
      <c r="D4" s="50">
        <v>12047890</v>
      </c>
      <c r="E4" s="60">
        <f t="shared" si="0"/>
        <v>26.223039653720381</v>
      </c>
      <c r="F4" s="60">
        <f t="shared" ref="F4:F15" si="2">(B4/D4-1)*100</f>
        <v>-0.5381274231421429</v>
      </c>
    </row>
    <row r="5" spans="1:6" x14ac:dyDescent="0.25">
      <c r="A5" s="57" t="s">
        <v>661</v>
      </c>
      <c r="B5" s="50">
        <v>6286659</v>
      </c>
      <c r="C5" s="60">
        <f t="shared" si="1"/>
        <v>13.501754249417452</v>
      </c>
      <c r="D5" s="50">
        <v>6497440</v>
      </c>
      <c r="E5" s="60">
        <f t="shared" si="0"/>
        <v>14.142113413026591</v>
      </c>
      <c r="F5" s="60">
        <f t="shared" si="2"/>
        <v>-3.2440622768351801</v>
      </c>
    </row>
    <row r="6" spans="1:6" x14ac:dyDescent="0.25">
      <c r="A6" s="57" t="s">
        <v>675</v>
      </c>
      <c r="B6" s="50">
        <v>1923514</v>
      </c>
      <c r="C6" s="60">
        <f t="shared" si="1"/>
        <v>4.131099415971816</v>
      </c>
      <c r="D6" s="50">
        <v>1959651</v>
      </c>
      <c r="E6" s="60">
        <f t="shared" si="0"/>
        <v>4.2653116753599836</v>
      </c>
      <c r="F6" s="60">
        <f t="shared" si="2"/>
        <v>-1.844052844103361</v>
      </c>
    </row>
    <row r="7" spans="1:6" x14ac:dyDescent="0.25">
      <c r="A7" s="57" t="s">
        <v>662</v>
      </c>
      <c r="B7" s="50">
        <v>269441</v>
      </c>
      <c r="C7" s="60">
        <f t="shared" si="1"/>
        <v>0.57867400899544374</v>
      </c>
      <c r="D7" s="50">
        <v>286294</v>
      </c>
      <c r="E7" s="60">
        <f t="shared" si="0"/>
        <v>0.62313806937332783</v>
      </c>
      <c r="F7" s="60">
        <f t="shared" si="2"/>
        <v>-5.8866060762712502</v>
      </c>
    </row>
    <row r="8" spans="1:6" ht="15" customHeight="1" x14ac:dyDescent="0.25">
      <c r="A8" s="57" t="s">
        <v>673</v>
      </c>
      <c r="B8" s="50">
        <v>3765451</v>
      </c>
      <c r="C8" s="60">
        <f t="shared" si="1"/>
        <v>8.0869972492898352</v>
      </c>
      <c r="D8" s="50">
        <v>3144333</v>
      </c>
      <c r="E8" s="60">
        <f t="shared" si="0"/>
        <v>6.8438514082965209</v>
      </c>
      <c r="F8" s="60">
        <f t="shared" si="2"/>
        <v>19.75356935795287</v>
      </c>
    </row>
    <row r="9" spans="1:6" x14ac:dyDescent="0.25">
      <c r="A9" s="57" t="s">
        <v>663</v>
      </c>
      <c r="B9" s="50">
        <v>2594849</v>
      </c>
      <c r="C9" s="60">
        <f t="shared" si="1"/>
        <v>5.5729145659636741</v>
      </c>
      <c r="D9" s="50">
        <v>2400305</v>
      </c>
      <c r="E9" s="60">
        <f t="shared" si="0"/>
        <v>5.2244246250607622</v>
      </c>
      <c r="F9" s="60">
        <f t="shared" si="2"/>
        <v>8.1049699933966721</v>
      </c>
    </row>
    <row r="10" spans="1:6" x14ac:dyDescent="0.25">
      <c r="A10" s="57" t="s">
        <v>664</v>
      </c>
      <c r="B10" s="50">
        <v>918102</v>
      </c>
      <c r="C10" s="60">
        <f t="shared" si="1"/>
        <v>1.9717925817033597</v>
      </c>
      <c r="D10" s="50">
        <v>900307</v>
      </c>
      <c r="E10" s="60">
        <f t="shared" si="0"/>
        <v>1.9595784956139235</v>
      </c>
      <c r="F10" s="60">
        <f t="shared" si="2"/>
        <v>1.9765479997378765</v>
      </c>
    </row>
    <row r="11" spans="1:6" x14ac:dyDescent="0.25">
      <c r="A11" s="57" t="s">
        <v>665</v>
      </c>
      <c r="B11" s="50">
        <v>1995789</v>
      </c>
      <c r="C11" s="60">
        <f t="shared" si="1"/>
        <v>4.286323246050185</v>
      </c>
      <c r="D11" s="50">
        <v>2020667</v>
      </c>
      <c r="E11" s="60">
        <f t="shared" si="0"/>
        <v>4.3981170867234178</v>
      </c>
      <c r="F11" s="60">
        <f t="shared" si="2"/>
        <v>-1.2311776260017115</v>
      </c>
    </row>
    <row r="12" spans="1:6" x14ac:dyDescent="0.25">
      <c r="A12" s="57" t="s">
        <v>666</v>
      </c>
      <c r="B12" s="50">
        <v>2024873</v>
      </c>
      <c r="C12" s="60">
        <f t="shared" si="1"/>
        <v>4.3487864750228482</v>
      </c>
      <c r="D12" s="50">
        <v>2065887</v>
      </c>
      <c r="E12" s="60">
        <f t="shared" si="0"/>
        <v>4.4965414459382878</v>
      </c>
      <c r="F12" s="60">
        <f t="shared" si="2"/>
        <v>-1.9852973565349874</v>
      </c>
    </row>
    <row r="13" spans="1:6" x14ac:dyDescent="0.25">
      <c r="A13" s="57" t="s">
        <v>667</v>
      </c>
      <c r="B13" s="50">
        <v>1931837</v>
      </c>
      <c r="C13" s="60">
        <f t="shared" si="1"/>
        <v>4.1489745863314456</v>
      </c>
      <c r="D13" s="50">
        <v>1846016</v>
      </c>
      <c r="E13" s="60">
        <f t="shared" si="0"/>
        <v>4.0179774856346038</v>
      </c>
      <c r="F13" s="60">
        <f t="shared" si="2"/>
        <v>4.6489846241852817</v>
      </c>
    </row>
    <row r="14" spans="1:6" x14ac:dyDescent="0.25">
      <c r="A14" s="57" t="s">
        <v>668</v>
      </c>
      <c r="B14" s="50">
        <v>589354</v>
      </c>
      <c r="C14" s="60">
        <f t="shared" si="1"/>
        <v>1.2657459031754661</v>
      </c>
      <c r="D14" s="50">
        <v>532687</v>
      </c>
      <c r="E14" s="60">
        <f t="shared" si="0"/>
        <v>1.1594289393430177</v>
      </c>
      <c r="F14" s="60">
        <f t="shared" si="2"/>
        <v>10.637954370953295</v>
      </c>
    </row>
    <row r="15" spans="1:6" x14ac:dyDescent="0.25">
      <c r="B15" s="58">
        <f>SUM(B2:B14)</f>
        <v>46561794</v>
      </c>
      <c r="C15" s="58">
        <f t="shared" ref="C15:E15" si="3">SUM(C2:C14)</f>
        <v>100.00000000000001</v>
      </c>
      <c r="D15" s="58">
        <f t="shared" si="3"/>
        <v>45943911</v>
      </c>
      <c r="E15" s="58">
        <f t="shared" si="3"/>
        <v>100</v>
      </c>
      <c r="F15" s="60">
        <f t="shared" si="2"/>
        <v>1.3448637404856578</v>
      </c>
    </row>
    <row r="17" spans="1:4" x14ac:dyDescent="0.25">
      <c r="A17" s="61" t="s">
        <v>681</v>
      </c>
      <c r="B17" s="61" t="s">
        <v>682</v>
      </c>
      <c r="C17" s="61" t="s">
        <v>683</v>
      </c>
      <c r="D17" s="61" t="s">
        <v>684</v>
      </c>
    </row>
    <row r="18" spans="1:4" x14ac:dyDescent="0.25">
      <c r="A18" s="62">
        <v>31031021</v>
      </c>
      <c r="B18" s="62">
        <v>15153364</v>
      </c>
      <c r="C18" s="62">
        <v>47095784</v>
      </c>
      <c r="D18" s="56" t="s">
        <v>685</v>
      </c>
    </row>
    <row r="19" spans="1:4" x14ac:dyDescent="0.25">
      <c r="A19" s="59">
        <f>A18/$C$18*100</f>
        <v>65.889169612294808</v>
      </c>
      <c r="B19" s="59">
        <f>B18/$C$18*100</f>
        <v>32.17562744045199</v>
      </c>
      <c r="C19" s="59">
        <f>A19+B19</f>
        <v>98.064797052746798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6C183-6600-4F8B-AB6B-72D2D1BD2C1A}">
  <dimension ref="A1:K16"/>
  <sheetViews>
    <sheetView tabSelected="1" workbookViewId="0">
      <selection activeCell="D27" sqref="D27"/>
    </sheetView>
  </sheetViews>
  <sheetFormatPr baseColWidth="10" defaultRowHeight="15" x14ac:dyDescent="0.25"/>
  <cols>
    <col min="1" max="1" width="34.140625" bestFit="1" customWidth="1"/>
    <col min="2" max="2" width="34.140625" customWidth="1"/>
    <col min="3" max="3" width="18.85546875" bestFit="1" customWidth="1"/>
    <col min="4" max="4" width="18.140625" bestFit="1" customWidth="1"/>
    <col min="5" max="5" width="19.42578125" bestFit="1" customWidth="1"/>
    <col min="6" max="6" width="15.140625" bestFit="1" customWidth="1"/>
    <col min="7" max="7" width="18.85546875" bestFit="1" customWidth="1"/>
    <col min="8" max="8" width="18.140625" bestFit="1" customWidth="1"/>
    <col min="9" max="9" width="19.42578125" bestFit="1" customWidth="1"/>
    <col min="10" max="10" width="15.140625" bestFit="1" customWidth="1"/>
    <col min="11" max="11" width="10" bestFit="1" customWidth="1"/>
  </cols>
  <sheetData>
    <row r="1" spans="1:11" x14ac:dyDescent="0.25">
      <c r="A1" s="22" t="s">
        <v>690</v>
      </c>
      <c r="B1" s="22" t="s">
        <v>713</v>
      </c>
      <c r="C1" s="57" t="s">
        <v>691</v>
      </c>
      <c r="D1" s="57" t="s">
        <v>692</v>
      </c>
      <c r="E1" s="57" t="s">
        <v>695</v>
      </c>
      <c r="F1" s="57" t="s">
        <v>687</v>
      </c>
      <c r="G1" s="57" t="s">
        <v>693</v>
      </c>
      <c r="H1" s="57" t="s">
        <v>694</v>
      </c>
      <c r="I1" s="57" t="s">
        <v>696</v>
      </c>
      <c r="J1" s="57" t="s">
        <v>689</v>
      </c>
      <c r="K1" s="57" t="s">
        <v>697</v>
      </c>
    </row>
    <row r="2" spans="1:11" x14ac:dyDescent="0.25">
      <c r="A2" s="57" t="s">
        <v>700</v>
      </c>
      <c r="B2" s="57" t="s">
        <v>714</v>
      </c>
      <c r="C2" s="65">
        <f>Konsolidiert!B2*Konsolidiert!$A$19/100</f>
        <v>2203678.4321922106</v>
      </c>
      <c r="D2" s="65">
        <f>Konsolidiert!B2*Konsolidiert!$B$19/100</f>
        <v>1076121.2601402281</v>
      </c>
      <c r="E2" s="65">
        <f>C2+D2</f>
        <v>3279799.6923324387</v>
      </c>
      <c r="F2" s="66">
        <f>E2/$E$15*100</f>
        <v>7.1829770992071316</v>
      </c>
      <c r="G2" s="65">
        <f>Konsolidiert!D2*Konsolidiert!$A$19/100</f>
        <v>2164074.4290133487</v>
      </c>
      <c r="H2" s="65">
        <f>Konsolidiert!D2*Konsolidiert!$B$19/100</f>
        <v>1056781.4557545958</v>
      </c>
      <c r="I2" s="65">
        <f>G2+H2</f>
        <v>3220855.8847679445</v>
      </c>
      <c r="J2" s="66">
        <f>I2/$I$15*100</f>
        <v>7.1487514417307665</v>
      </c>
      <c r="K2" s="66">
        <f>(E2/I2-1)*100</f>
        <v>1.8300665932695415</v>
      </c>
    </row>
    <row r="3" spans="1:11" x14ac:dyDescent="0.25">
      <c r="A3" s="57" t="s">
        <v>701</v>
      </c>
      <c r="B3" s="57" t="s">
        <v>715</v>
      </c>
      <c r="C3" s="65">
        <f>Konsolidiert!B3*Konsolidiert!$A$19/100</f>
        <v>5886765.7307975804</v>
      </c>
      <c r="D3" s="65">
        <f>Konsolidiert!B3*Konsolidiert!$B$19/100</f>
        <v>2874681.5614446504</v>
      </c>
      <c r="E3" s="65">
        <f t="shared" ref="E3:E15" si="0">C3+D3</f>
        <v>8761447.2922422308</v>
      </c>
      <c r="F3" s="66">
        <f t="shared" ref="F3:F14" si="1">E3/$E$15*100</f>
        <v>19.188145972210606</v>
      </c>
      <c r="G3" s="65">
        <f>Konsolidiert!D3*Konsolidiert!$A$19/100</f>
        <v>5902363.6739198994</v>
      </c>
      <c r="H3" s="65">
        <f>Konsolidiert!D3*Konsolidiert!$B$19/100</f>
        <v>2882298.4977286286</v>
      </c>
      <c r="I3" s="65">
        <f t="shared" ref="I3:I15" si="2">G3+H3</f>
        <v>8784662.1716485284</v>
      </c>
      <c r="J3" s="66">
        <f t="shared" ref="J3:J15" si="3">I3/$I$15*100</f>
        <v>19.497726260178418</v>
      </c>
      <c r="K3" s="66">
        <f t="shared" ref="K3:K14" si="4">(E3/I3-1)*100</f>
        <v>-0.26426604635089168</v>
      </c>
    </row>
    <row r="4" spans="1:11" x14ac:dyDescent="0.25">
      <c r="A4" s="57" t="s">
        <v>702</v>
      </c>
      <c r="B4" s="57" t="s">
        <v>716</v>
      </c>
      <c r="C4" s="65">
        <f>Konsolidiert!B4*Konsolidiert!$A$19/100</f>
        <v>7895536.7514679655</v>
      </c>
      <c r="D4" s="65">
        <f>Konsolidiert!B4*Konsolidiert!$B$19/100</f>
        <v>3855623.776297003</v>
      </c>
      <c r="E4" s="65">
        <f t="shared" si="0"/>
        <v>11751160.527764969</v>
      </c>
      <c r="F4" s="66">
        <f t="shared" si="1"/>
        <v>25.735814646660739</v>
      </c>
      <c r="G4" s="65">
        <f>Konsolidiert!D4*Konsolidiert!$A$19/100</f>
        <v>7938254.6768027041</v>
      </c>
      <c r="H4" s="65">
        <f>Konsolidiert!D4*Konsolidiert!$B$19/100</f>
        <v>3876484.200835471</v>
      </c>
      <c r="I4" s="65">
        <f t="shared" si="2"/>
        <v>11814738.877638176</v>
      </c>
      <c r="J4" s="66">
        <f t="shared" si="3"/>
        <v>26.223039653720377</v>
      </c>
      <c r="K4" s="66">
        <f t="shared" si="4"/>
        <v>-0.5381274231421429</v>
      </c>
    </row>
    <row r="5" spans="1:11" x14ac:dyDescent="0.25">
      <c r="A5" s="57" t="s">
        <v>703</v>
      </c>
      <c r="B5" s="57" t="s">
        <v>716</v>
      </c>
      <c r="C5" s="65">
        <f>Konsolidiert!B5*Konsolidiert!$A$19/100</f>
        <v>4142227.411456597</v>
      </c>
      <c r="D5" s="65">
        <f>Konsolidiert!B5*Konsolidiert!$B$19/100</f>
        <v>2022771.9782916447</v>
      </c>
      <c r="E5" s="65">
        <f t="shared" si="0"/>
        <v>6164999.3897482418</v>
      </c>
      <c r="F5" s="66">
        <f t="shared" si="1"/>
        <v>13.501754249417452</v>
      </c>
      <c r="G5" s="65">
        <f>Konsolidiert!D5*Konsolidiert!$A$19/100</f>
        <v>4281109.2620570883</v>
      </c>
      <c r="H5" s="65">
        <f>Konsolidiert!D5*Konsolidiert!$B$19/100</f>
        <v>2090592.0875669038</v>
      </c>
      <c r="I5" s="65">
        <f t="shared" si="2"/>
        <v>6371701.3496239921</v>
      </c>
      <c r="J5" s="66">
        <f t="shared" si="3"/>
        <v>14.142113413026591</v>
      </c>
      <c r="K5" s="66">
        <f t="shared" si="4"/>
        <v>-3.2440622768351912</v>
      </c>
    </row>
    <row r="6" spans="1:11" x14ac:dyDescent="0.25">
      <c r="A6" s="57" t="s">
        <v>704</v>
      </c>
      <c r="B6" s="57" t="s">
        <v>716</v>
      </c>
      <c r="C6" s="65">
        <f>Konsolidiert!B6*Konsolidiert!$A$19/100</f>
        <v>1267387.4019762364</v>
      </c>
      <c r="D6" s="65">
        <f>Konsolidiert!B6*Konsolidiert!$B$19/100</f>
        <v>618902.69840493565</v>
      </c>
      <c r="E6" s="65">
        <f t="shared" si="0"/>
        <v>1886290.100381172</v>
      </c>
      <c r="F6" s="66">
        <f t="shared" si="1"/>
        <v>4.131099415971816</v>
      </c>
      <c r="G6" s="65">
        <f>Konsolidiert!D6*Konsolidiert!$A$19/100</f>
        <v>1291197.7711990313</v>
      </c>
      <c r="H6" s="65">
        <f>Konsolidiert!D6*Konsolidiert!$B$19/100</f>
        <v>630530.00489309186</v>
      </c>
      <c r="I6" s="65">
        <f t="shared" si="2"/>
        <v>1921727.7760921232</v>
      </c>
      <c r="J6" s="66">
        <f t="shared" si="3"/>
        <v>4.2653116753599836</v>
      </c>
      <c r="K6" s="66">
        <f t="shared" si="4"/>
        <v>-1.8440528441033721</v>
      </c>
    </row>
    <row r="7" spans="1:11" x14ac:dyDescent="0.25">
      <c r="A7" s="57" t="s">
        <v>705</v>
      </c>
      <c r="B7" s="57" t="s">
        <v>717</v>
      </c>
      <c r="C7" s="65">
        <f>Konsolidiert!B7*Konsolidiert!$A$19/100</f>
        <v>177532.43749506323</v>
      </c>
      <c r="D7" s="65">
        <f>Konsolidiert!B7*Konsolidiert!$B$19/100</f>
        <v>86694.332331828249</v>
      </c>
      <c r="E7" s="65">
        <f t="shared" si="0"/>
        <v>264226.76982689148</v>
      </c>
      <c r="F7" s="66">
        <f t="shared" si="1"/>
        <v>0.57867400899544374</v>
      </c>
      <c r="G7" s="65">
        <f>Konsolidiert!D7*Konsolidiert!$A$19/100</f>
        <v>188636.73924982327</v>
      </c>
      <c r="H7" s="65">
        <f>Konsolidiert!D7*Konsolidiert!$B$19/100</f>
        <v>92116.890824367627</v>
      </c>
      <c r="I7" s="65">
        <f t="shared" si="2"/>
        <v>280753.63007419091</v>
      </c>
      <c r="J7" s="66">
        <f t="shared" si="3"/>
        <v>0.62313806937332772</v>
      </c>
      <c r="K7" s="66">
        <f t="shared" si="4"/>
        <v>-5.8866060762712502</v>
      </c>
    </row>
    <row r="8" spans="1:11" x14ac:dyDescent="0.25">
      <c r="A8" s="57" t="s">
        <v>706</v>
      </c>
      <c r="B8" s="57" t="s">
        <v>717</v>
      </c>
      <c r="C8" s="65">
        <f>Konsolidiert!B8*Konsolidiert!$A$19/100</f>
        <v>2481024.3960578511</v>
      </c>
      <c r="D8" s="65">
        <f>Konsolidiert!B8*Konsolidiert!$B$19/100</f>
        <v>1211557.4852127738</v>
      </c>
      <c r="E8" s="65">
        <f t="shared" si="0"/>
        <v>3692581.8812706247</v>
      </c>
      <c r="F8" s="66">
        <f t="shared" si="1"/>
        <v>8.0869972492898352</v>
      </c>
      <c r="G8" s="65">
        <f>Konsolidiert!D8*Konsolidiert!$A$19/100</f>
        <v>2071774.9035453575</v>
      </c>
      <c r="H8" s="65">
        <f>Konsolidiert!D8*Konsolidiert!$B$19/100</f>
        <v>1011708.8715671874</v>
      </c>
      <c r="I8" s="65">
        <f t="shared" si="2"/>
        <v>3083483.7751125451</v>
      </c>
      <c r="J8" s="66">
        <f t="shared" si="3"/>
        <v>6.8438514082965192</v>
      </c>
      <c r="K8" s="66">
        <f t="shared" si="4"/>
        <v>19.753569357952848</v>
      </c>
    </row>
    <row r="9" spans="1:11" x14ac:dyDescent="0.25">
      <c r="A9" s="57" t="s">
        <v>707</v>
      </c>
      <c r="B9" s="57" t="s">
        <v>717</v>
      </c>
      <c r="C9" s="65">
        <f>Konsolidiert!B9*Konsolidiert!$A$19/100</f>
        <v>1709724.4587929356</v>
      </c>
      <c r="D9" s="65">
        <f>Konsolidiert!B9*Konsolidiert!$B$19/100</f>
        <v>834908.94688229414</v>
      </c>
      <c r="E9" s="65">
        <f t="shared" si="0"/>
        <v>2544633.4056752296</v>
      </c>
      <c r="F9" s="66">
        <f t="shared" si="1"/>
        <v>5.5729145659636741</v>
      </c>
      <c r="G9" s="65">
        <f>Konsolidiert!D9*Konsolidiert!$A$19/100</f>
        <v>1581541.0326623928</v>
      </c>
      <c r="H9" s="65">
        <f>Konsolidiert!D9*Konsolidiert!$B$19/100</f>
        <v>772313.19423454115</v>
      </c>
      <c r="I9" s="65">
        <f t="shared" si="2"/>
        <v>2353854.2268969342</v>
      </c>
      <c r="J9" s="66">
        <f t="shared" si="3"/>
        <v>5.2244246250607613</v>
      </c>
      <c r="K9" s="66">
        <f t="shared" si="4"/>
        <v>8.104969993396649</v>
      </c>
    </row>
    <row r="10" spans="1:11" x14ac:dyDescent="0.25">
      <c r="A10" s="57" t="s">
        <v>708</v>
      </c>
      <c r="B10" s="57" t="s">
        <v>717</v>
      </c>
      <c r="C10" s="65">
        <f>Konsolidiert!B10*Konsolidiert!$A$19/100</f>
        <v>604929.78399387083</v>
      </c>
      <c r="D10" s="65">
        <f>Konsolidiert!B10*Konsolidiert!$B$19/100</f>
        <v>295405.07904333854</v>
      </c>
      <c r="E10" s="65">
        <f t="shared" si="0"/>
        <v>900334.86303720938</v>
      </c>
      <c r="F10" s="66">
        <f t="shared" si="1"/>
        <v>1.9717925817033597</v>
      </c>
      <c r="G10" s="65">
        <f>Konsolidiert!D10*Konsolidiert!$A$19/100</f>
        <v>593204.80626136297</v>
      </c>
      <c r="H10" s="65">
        <f>Konsolidiert!D10*Konsolidiert!$B$19/100</f>
        <v>289679.42614031007</v>
      </c>
      <c r="I10" s="65">
        <f t="shared" si="2"/>
        <v>882884.23240167298</v>
      </c>
      <c r="J10" s="66">
        <f t="shared" si="3"/>
        <v>1.9595784956139233</v>
      </c>
      <c r="K10" s="66">
        <f t="shared" si="4"/>
        <v>1.9765479997378765</v>
      </c>
    </row>
    <row r="11" spans="1:11" x14ac:dyDescent="0.25">
      <c r="A11" s="57" t="s">
        <v>709</v>
      </c>
      <c r="B11" s="57" t="s">
        <v>717</v>
      </c>
      <c r="C11" s="65">
        <f>Konsolidiert!B11*Konsolidiert!$A$19/100</f>
        <v>1315008.7993135224</v>
      </c>
      <c r="D11" s="65">
        <f>Konsolidiert!B11*Konsolidiert!$B$19/100</f>
        <v>642157.63313752238</v>
      </c>
      <c r="E11" s="65">
        <f t="shared" si="0"/>
        <v>1957166.4324510447</v>
      </c>
      <c r="F11" s="66">
        <f t="shared" si="1"/>
        <v>4.286323246050185</v>
      </c>
      <c r="G11" s="65">
        <f>Konsolidiert!D11*Konsolidiert!$A$19/100</f>
        <v>1331400.706929669</v>
      </c>
      <c r="H11" s="65">
        <f>Konsolidiert!D11*Konsolidiert!$B$19/100</f>
        <v>650162.28573215799</v>
      </c>
      <c r="I11" s="65">
        <f t="shared" si="2"/>
        <v>1981562.992661827</v>
      </c>
      <c r="J11" s="66">
        <f t="shared" si="3"/>
        <v>4.3981170867234169</v>
      </c>
      <c r="K11" s="66">
        <f t="shared" si="4"/>
        <v>-1.2311776260017115</v>
      </c>
    </row>
    <row r="12" spans="1:11" x14ac:dyDescent="0.25">
      <c r="A12" s="57" t="s">
        <v>710</v>
      </c>
      <c r="B12" s="57" t="s">
        <v>717</v>
      </c>
      <c r="C12" s="65">
        <f>Konsolidiert!B12*Konsolidiert!$A$19/100</f>
        <v>1334172.0054035622</v>
      </c>
      <c r="D12" s="65">
        <f>Konsolidiert!B12*Konsolidiert!$B$19/100</f>
        <v>651515.5926223034</v>
      </c>
      <c r="E12" s="65">
        <f t="shared" si="0"/>
        <v>1985687.5980258656</v>
      </c>
      <c r="F12" s="66">
        <f t="shared" si="1"/>
        <v>4.3487864750228482</v>
      </c>
      <c r="G12" s="65">
        <f>Konsolidiert!D12*Konsolidiert!$A$19/100</f>
        <v>1361195.7894283489</v>
      </c>
      <c r="H12" s="65">
        <f>Konsolidiert!D12*Konsolidiert!$B$19/100</f>
        <v>664712.10446073045</v>
      </c>
      <c r="I12" s="65">
        <f t="shared" si="2"/>
        <v>2025907.8938890793</v>
      </c>
      <c r="J12" s="66">
        <f t="shared" si="3"/>
        <v>4.4965414459382878</v>
      </c>
      <c r="K12" s="66">
        <f t="shared" si="4"/>
        <v>-1.9852973565349985</v>
      </c>
    </row>
    <row r="13" spans="1:11" x14ac:dyDescent="0.25">
      <c r="A13" s="57" t="s">
        <v>711</v>
      </c>
      <c r="B13" s="57" t="s">
        <v>717</v>
      </c>
      <c r="C13" s="65">
        <f>Konsolidiert!B13*Konsolidiert!$A$19/100</f>
        <v>1272871.3575630677</v>
      </c>
      <c r="D13" s="65">
        <f>Konsolidiert!B13*Konsolidiert!$B$19/100</f>
        <v>621580.67587680451</v>
      </c>
      <c r="E13" s="65">
        <f t="shared" si="0"/>
        <v>1894452.0334398723</v>
      </c>
      <c r="F13" s="66">
        <f t="shared" si="1"/>
        <v>4.1489745863314464</v>
      </c>
      <c r="G13" s="65">
        <f>Konsolidiert!D13*Konsolidiert!$A$19/100</f>
        <v>1216324.6133101</v>
      </c>
      <c r="H13" s="65">
        <f>Konsolidiert!D13*Konsolidiert!$B$19/100</f>
        <v>593967.23065113416</v>
      </c>
      <c r="I13" s="65">
        <f t="shared" si="2"/>
        <v>1810291.8439612342</v>
      </c>
      <c r="J13" s="66">
        <f t="shared" si="3"/>
        <v>4.0179774856346029</v>
      </c>
      <c r="K13" s="66">
        <f t="shared" si="4"/>
        <v>4.6489846241852817</v>
      </c>
    </row>
    <row r="14" spans="1:11" x14ac:dyDescent="0.25">
      <c r="A14" s="57" t="s">
        <v>712</v>
      </c>
      <c r="B14" s="57" t="s">
        <v>717</v>
      </c>
      <c r="C14" s="65">
        <f>Konsolidiert!B14*Konsolidiert!$A$19/100</f>
        <v>388320.45667684393</v>
      </c>
      <c r="D14" s="65">
        <f>Konsolidiert!B14*Konsolidiert!$B$19/100</f>
        <v>189628.34734540142</v>
      </c>
      <c r="E14" s="65">
        <f t="shared" si="0"/>
        <v>577948.80402224534</v>
      </c>
      <c r="F14" s="66">
        <f t="shared" si="1"/>
        <v>1.2657459031754661</v>
      </c>
      <c r="G14" s="65">
        <f>Konsolidiert!D14*Konsolidiert!$A$19/100</f>
        <v>350983.04093264486</v>
      </c>
      <c r="H14" s="65">
        <f>Konsolidiert!D14*Konsolidiert!$B$19/100</f>
        <v>171395.38454372049</v>
      </c>
      <c r="I14" s="65">
        <f t="shared" si="2"/>
        <v>522378.42547636537</v>
      </c>
      <c r="J14" s="66">
        <f t="shared" si="3"/>
        <v>1.1594289393430177</v>
      </c>
      <c r="K14" s="66">
        <f t="shared" si="4"/>
        <v>10.637954370953295</v>
      </c>
    </row>
    <row r="15" spans="1:11" x14ac:dyDescent="0.25">
      <c r="A15" s="22" t="s">
        <v>698</v>
      </c>
      <c r="B15" s="22"/>
      <c r="C15" s="67">
        <f>SUM(C2:C14)</f>
        <v>30679179.423187308</v>
      </c>
      <c r="D15" s="67">
        <f>SUM(D2:D14)</f>
        <v>14981549.367030725</v>
      </c>
      <c r="E15" s="67">
        <f t="shared" si="0"/>
        <v>45660728.790218033</v>
      </c>
      <c r="F15" s="67">
        <f t="shared" ref="F15" si="5">SUM(F2:F14)</f>
        <v>100.00000000000001</v>
      </c>
      <c r="G15" s="67">
        <f>SUM(G2:G14)</f>
        <v>30272061.44531177</v>
      </c>
      <c r="H15" s="67">
        <f>SUM(H2:H14)</f>
        <v>14782741.634932842</v>
      </c>
      <c r="I15" s="67">
        <f t="shared" si="2"/>
        <v>45054803.080244616</v>
      </c>
      <c r="J15" s="67">
        <f t="shared" si="3"/>
        <v>100</v>
      </c>
      <c r="K15" s="67">
        <f>(E15/I15-1)*100</f>
        <v>1.3448637404856356</v>
      </c>
    </row>
    <row r="16" spans="1:11" x14ac:dyDescent="0.25">
      <c r="A16" s="68" t="s">
        <v>699</v>
      </c>
      <c r="B16" s="68"/>
      <c r="E16" s="67">
        <f>Konsolidiert!B15-Calculation_Table!E15</f>
        <v>901065.2097819671</v>
      </c>
      <c r="F16" s="67">
        <f>E16/Konsolidiert!B15*100</f>
        <v>1.9352029472532075</v>
      </c>
      <c r="I16" s="67">
        <f>Konsolidiert!D15-Calculation_Table!I15</f>
        <v>889107.91975538433</v>
      </c>
      <c r="J16" s="67">
        <f>I16/Konsolidiert!D15*100</f>
        <v>1.9352029472531938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Deckblatt</vt:lpstr>
      <vt:lpstr>Impressum</vt:lpstr>
      <vt:lpstr>Inhaltsverzeichnis</vt:lpstr>
      <vt:lpstr>FZ12.1</vt:lpstr>
      <vt:lpstr>Konsolidiert</vt:lpstr>
      <vt:lpstr>Calculation_Table</vt:lpstr>
      <vt:lpstr>Inhaltsverzeichnis!Druckbereich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Microsoft</cp:lastModifiedBy>
  <cp:lastPrinted>2020-03-16T12:37:44Z</cp:lastPrinted>
  <dcterms:created xsi:type="dcterms:W3CDTF">2011-08-01T14:22:18Z</dcterms:created>
  <dcterms:modified xsi:type="dcterms:W3CDTF">2020-07-29T10:21:56Z</dcterms:modified>
</cp:coreProperties>
</file>