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4a03f37db650b/Documents/Classwork/Week1_Work/HomeWork/"/>
    </mc:Choice>
  </mc:AlternateContent>
  <xr:revisionPtr revIDLastSave="506" documentId="8_{DFD8CB62-90D1-4AEA-AAA1-F2A3AD79DDC9}" xr6:coauthVersionLast="47" xr6:coauthVersionMax="47" xr10:uidLastSave="{21EEDC98-9681-419F-B5A2-856CD3FB7D5F}"/>
  <bookViews>
    <workbookView xWindow="5960" yWindow="5750" windowWidth="22460" windowHeight="12260" firstSheet="1" activeTab="5" xr2:uid="{00000000-000D-0000-FFFF-FFFF00000000}"/>
  </bookViews>
  <sheets>
    <sheet name="Crowdfunding" sheetId="1" r:id="rId1"/>
    <sheet name="Category Success" sheetId="2" r:id="rId2"/>
    <sheet name="Sub-Category Success" sheetId="3" r:id="rId3"/>
    <sheet name="Success by Month" sheetId="4" r:id="rId4"/>
    <sheet name="Crowdfunding Goal Analysis" sheetId="5" r:id="rId5"/>
    <sheet name="Statistical Analysis" sheetId="6" r:id="rId6"/>
  </sheets>
  <definedNames>
    <definedName name="_xlnm._FilterDatabase" localSheetId="0" hidden="1">Crowdfunding!$A$1:$T$1001</definedName>
    <definedName name="_xlnm._FilterDatabase" localSheetId="5" hidden="1">'Statistical Analysis'!$A$1:$E$566</definedName>
    <definedName name="_xlchart.v1.0" hidden="1">'Statistical Analysis'!$B$1</definedName>
    <definedName name="_xlchart.v1.1" hidden="1">'Statistical Analysis'!$B$2:$B$566</definedName>
    <definedName name="_xlchart.v1.2" hidden="1">'Statistical Analysis'!$E$1</definedName>
    <definedName name="_xlchart.v1.3" hidden="1">'Statistical Analysis'!$E$2:$E$566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G3" i="5"/>
  <c r="G4" i="5"/>
  <c r="G5" i="5"/>
  <c r="G6" i="5"/>
  <c r="G7" i="5"/>
  <c r="G8" i="5"/>
  <c r="G9" i="5"/>
  <c r="G10" i="5"/>
  <c r="G11" i="5"/>
  <c r="G12" i="5"/>
  <c r="G13" i="5"/>
  <c r="F3" i="5"/>
  <c r="F4" i="5"/>
  <c r="F5" i="5"/>
  <c r="F6" i="5"/>
  <c r="F7" i="5"/>
  <c r="F8" i="5"/>
  <c r="F9" i="5"/>
  <c r="F10" i="5"/>
  <c r="F11" i="5"/>
  <c r="F12" i="5"/>
  <c r="F13" i="5"/>
  <c r="E3" i="5"/>
  <c r="E4" i="5"/>
  <c r="E5" i="5"/>
  <c r="E6" i="5"/>
  <c r="E7" i="5"/>
  <c r="E8" i="5"/>
  <c r="E9" i="5"/>
  <c r="E10" i="5"/>
  <c r="E11" i="5"/>
  <c r="E12" i="5"/>
  <c r="E13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B13" i="5"/>
  <c r="B12" i="5"/>
  <c r="B11" i="5"/>
  <c r="B10" i="5"/>
  <c r="B9" i="5"/>
  <c r="B8" i="5"/>
  <c r="B7" i="5"/>
  <c r="B6" i="5"/>
  <c r="B5" i="5"/>
  <c r="B4" i="5"/>
  <c r="B3" i="5"/>
  <c r="B2" i="5"/>
  <c r="O2" i="1"/>
  <c r="L14" i="6"/>
  <c r="M14" i="6" s="1"/>
  <c r="L13" i="6"/>
  <c r="M13" i="6" s="1"/>
  <c r="K14" i="6"/>
  <c r="K13" i="6"/>
  <c r="J14" i="6"/>
  <c r="J13" i="6"/>
  <c r="I14" i="6"/>
  <c r="I13" i="6"/>
  <c r="H14" i="6"/>
  <c r="H13" i="6"/>
  <c r="F3" i="1"/>
  <c r="D2" i="5"/>
  <c r="C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I3" i="1"/>
  <c r="F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5" l="1"/>
  <c r="H2" i="5"/>
  <c r="E2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<sst xmlns="http://schemas.openxmlformats.org/spreadsheetml/2006/main" count="7063" uniqueCount="2115">
  <si>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</si>
  <si>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</si>
  <si>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</si>
  <si>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</si>
  <si>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</si>
  <si>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</si>
  <si>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</si>
  <si>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</si>
  <si>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</si>
  <si>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</si>
  <si>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</si>
  <si>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</si>
  <si>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</si>
  <si>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</si>
  <si>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</si>
  <si>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</si>
  <si>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</si>
  <si>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</si>
  <si>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</si>
  <si>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</si>
  <si>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</si>
  <si>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</si>
  <si>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</si>
  <si>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</si>
  <si>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</si>
  <si>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</si>
  <si>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</si>
  <si>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</si>
  <si>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</si>
  <si>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</si>
  <si>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</si>
  <si>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</si>
  <si>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</si>
  <si>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</si>
  <si>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</si>
  <si>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</si>
  <si>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</si>
  <si>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</si>
  <si>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</si>
  <si>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</si>
  <si>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</si>
  <si>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</si>
  <si>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</si>
  <si>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</si>
  <si>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</si>
  <si>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</si>
  <si>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</si>
  <si>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</si>
  <si>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</si>
  <si>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</si>
  <si>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</si>
  <si>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</si>
  <si>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</si>
  <si>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</si>
  <si>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</si>
  <si>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</si>
  <si>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</si>
  <si>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</si>
  <si>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</si>
  <si>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</si>
  <si>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</si>
  <si>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</si>
  <si>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</si>
  <si>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</si>
  <si>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</si>
  <si>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</si>
  <si>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</si>
  <si>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</si>
  <si>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</si>
  <si>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</si>
  <si>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</si>
  <si>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</si>
  <si>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</si>
  <si>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</si>
  <si>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</si>
  <si>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</si>
  <si>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</si>
  <si>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</si>
  <si>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</si>
  <si>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</si>
  <si>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</si>
  <si>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</si>
  <si>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</si>
  <si>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</si>
  <si>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</si>
  <si>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</si>
  <si>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</si>
  <si>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</si>
  <si>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</si>
  <si>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</si>
  <si>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</si>
  <si>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</si>
  <si>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</si>
  <si>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</si>
  <si>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</si>
  <si>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</si>
  <si>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</si>
  <si>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</si>
  <si>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</si>
  <si>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</si>
  <si>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</si>
  <si>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</si>
  <si>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</si>
  <si>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</si>
  <si>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</si>
  <si>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</si>
  <si>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</si>
  <si>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</si>
  <si>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</si>
  <si>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</si>
  <si>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</si>
  <si>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</si>
  <si>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</si>
  <si>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</si>
  <si>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</si>
  <si>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</si>
  <si>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</si>
  <si>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</si>
  <si>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</si>
  <si>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</si>
  <si>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</si>
  <si>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</si>
  <si>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</si>
  <si>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</si>
  <si>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</si>
  <si>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</si>
  <si>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</si>
  <si>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</si>
  <si>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</si>
  <si>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</si>
  <si>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</si>
  <si>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</si>
  <si>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</si>
  <si>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</si>
  <si>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</si>
  <si>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</si>
  <si>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</si>
  <si>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</si>
  <si>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</si>
  <si>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</si>
  <si>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</si>
  <si>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</si>
  <si>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</si>
  <si>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</si>
  <si>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</si>
  <si>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</si>
  <si>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</si>
  <si>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</si>
  <si>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</si>
  <si>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</si>
  <si>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</si>
  <si>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</si>
  <si>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</si>
  <si>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</si>
  <si>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</si>
  <si>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</si>
  <si>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</si>
  <si>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</si>
  <si>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</si>
  <si>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</si>
  <si>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</si>
  <si>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</si>
  <si>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</si>
  <si>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</si>
  <si>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</si>
  <si>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</si>
  <si>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</si>
  <si>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</si>
  <si>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</si>
  <si>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</si>
  <si>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</si>
  <si>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</si>
  <si>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</si>
  <si>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</si>
  <si>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</si>
  <si>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</si>
  <si>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</si>
  <si>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</si>
  <si>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</si>
  <si>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</si>
  <si>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</si>
  <si>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</si>
  <si>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</si>
  <si>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</si>
  <si>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</si>
  <si>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</si>
  <si>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</si>
  <si>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</si>
  <si>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</si>
  <si>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</si>
  <si>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</si>
  <si>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</si>
  <si>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</si>
  <si>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</si>
  <si>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</si>
  <si>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</si>
  <si>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</si>
  <si>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</si>
  <si>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</si>
  <si>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</si>
  <si>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</si>
  <si>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</si>
  <si>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</si>
  <si>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</si>
  <si>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</si>
  <si>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</si>
  <si>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</si>
  <si>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</si>
  <si>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</si>
  <si>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</si>
  <si>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</si>
  <si>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</si>
  <si>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</si>
  <si>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</si>
  <si>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</si>
  <si>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</si>
  <si>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</si>
  <si>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</si>
  <si>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</si>
  <si>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</si>
  <si>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</si>
  <si>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</si>
  <si>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</si>
  <si>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</si>
  <si>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</si>
  <si>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</si>
  <si>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</si>
  <si>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</si>
  <si>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</si>
  <si>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</si>
  <si>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</si>
  <si>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</si>
  <si>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</si>
  <si>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</si>
  <si>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</si>
  <si>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</si>
  <si>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</si>
  <si>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</si>
  <si>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</si>
  <si>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</si>
  <si>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</si>
  <si>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</si>
  <si>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</si>
  <si>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</si>
  <si>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</si>
  <si>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</si>
  <si>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</si>
  <si>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</si>
  <si>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</si>
  <si>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</si>
  <si>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</si>
  <si>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</si>
  <si>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</si>
  <si>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</si>
  <si>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</si>
  <si>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</si>
  <si>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</si>
  <si>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</si>
  <si>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</si>
  <si>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</si>
  <si>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</si>
  <si>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</si>
  <si>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</si>
  <si>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</si>
  <si>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</si>
  <si>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</si>
  <si>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</si>
  <si>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</si>
  <si>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</si>
  <si>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</si>
  <si>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</si>
  <si>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</si>
  <si>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</si>
  <si>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</si>
  <si>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</si>
  <si>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</si>
  <si>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</si>
  <si>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</si>
  <si>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</si>
  <si>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</si>
  <si>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</si>
  <si>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</si>
  <si>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</si>
  <si>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</si>
  <si>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</si>
  <si>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</si>
  <si>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</si>
  <si>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</si>
  <si>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</si>
  <si>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</si>
  <si>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</si>
  <si>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</si>
  <si>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</si>
  <si>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</si>
  <si>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</si>
  <si>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</si>
  <si>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</si>
  <si>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</si>
  <si>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</si>
  <si>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</si>
  <si>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</si>
  <si>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</si>
  <si>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</si>
  <si>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</si>
  <si>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</si>
  <si>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</si>
  <si>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</si>
  <si>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</si>
  <si>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</si>
  <si>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</si>
  <si>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</si>
  <si>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</si>
  <si>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</si>
  <si>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</si>
  <si>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</si>
  <si>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</si>
  <si>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</si>
  <si>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</si>
  <si>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</si>
  <si>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</si>
  <si>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</si>
  <si>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</si>
  <si>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</si>
  <si>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</si>
  <si>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</si>
  <si>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</si>
  <si>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</si>
  <si>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</si>
  <si>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</si>
  <si>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</si>
  <si>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</si>
  <si>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</si>
  <si>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</si>
  <si>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</si>
  <si>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</si>
  <si>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</si>
  <si>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</si>
  <si>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</si>
  <si>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</si>
  <si>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</si>
  <si>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</si>
  <si>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</si>
  <si>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</si>
  <si>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</si>
  <si>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</si>
  <si>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</si>
  <si>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</si>
  <si>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</si>
  <si>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</si>
  <si>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</si>
  <si>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</si>
  <si>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</si>
  <si>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</si>
  <si>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</si>
  <si>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</si>
  <si>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</si>
  <si>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</si>
  <si>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</si>
  <si>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</si>
  <si>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</si>
  <si>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</si>
  <si>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</si>
  <si>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</si>
  <si>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</si>
  <si>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</si>
  <si>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</si>
  <si>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</si>
  <si>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</si>
  <si>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</si>
  <si>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</si>
  <si>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</si>
  <si>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</si>
  <si>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</si>
  <si>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</si>
  <si>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</si>
  <si>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</si>
  <si>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</si>
  <si>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</si>
  <si>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</si>
  <si>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</si>
  <si>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</si>
  <si>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</si>
  <si>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</si>
  <si>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</si>
  <si>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</si>
  <si>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</si>
  <si>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</si>
  <si>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</si>
  <si>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</si>
  <si>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</si>
  <si>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</si>
  <si>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</si>
  <si>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</si>
  <si>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</si>
  <si>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</si>
  <si>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</si>
  <si>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</si>
  <si>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</si>
  <si>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</si>
  <si>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</si>
  <si>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</si>
  <si>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</si>
  <si>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</si>
  <si>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</si>
  <si>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</si>
  <si>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</si>
  <si>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</si>
  <si>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</si>
  <si>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</si>
  <si>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</si>
  <si>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</si>
  <si>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</si>
  <si>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</si>
  <si>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</si>
  <si>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</si>
  <si>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</si>
  <si>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</si>
  <si>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</si>
  <si>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</si>
  <si>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</si>
  <si>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</si>
  <si>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</si>
  <si>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</si>
  <si>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</si>
  <si>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</si>
  <si>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</si>
  <si>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</si>
  <si>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</si>
  <si>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</si>
  <si>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</si>
  <si>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</si>
  <si>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</si>
  <si>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</si>
  <si>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</si>
  <si>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</si>
  <si>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</si>
  <si>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</si>
  <si>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</si>
  <si>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</si>
  <si>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</si>
  <si>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</si>
  <si>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</si>
  <si>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</si>
  <si>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</si>
  <si>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</si>
  <si>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</si>
  <si>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</si>
  <si>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</si>
  <si>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</si>
  <si>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</si>
  <si>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</si>
  <si>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</si>
  <si>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</si>
  <si>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</si>
  <si>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</si>
  <si>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</si>
  <si>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</si>
  <si>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</si>
  <si>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</si>
  <si>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</si>
  <si>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</si>
  <si>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</si>
  <si>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</si>
  <si>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</si>
  <si>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</si>
  <si>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</si>
  <si>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</si>
  <si>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</si>
  <si>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</si>
  <si>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</si>
  <si>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</si>
  <si>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</si>
  <si>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</si>
  <si>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</si>
  <si>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</si>
  <si>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</si>
  <si>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</si>
  <si>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</si>
  <si>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</si>
  <si>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</si>
  <si>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</si>
  <si>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</si>
  <si>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</si>
  <si>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</si>
  <si>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</si>
  <si>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</si>
  <si>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</si>
  <si>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</si>
  <si>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</si>
  <si>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</si>
  <si>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</si>
  <si>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</si>
  <si>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</si>
  <si>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</si>
  <si>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</si>
  <si>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</si>
  <si>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</si>
  <si>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</si>
  <si>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</si>
  <si>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</si>
  <si>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</si>
  <si>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</si>
  <si>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</si>
  <si>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</si>
  <si>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</si>
  <si>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</si>
  <si>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</si>
  <si>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</si>
  <si>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</si>
  <si>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</si>
  <si>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</si>
  <si>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</si>
  <si>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</si>
  <si>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</si>
  <si>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</si>
  <si>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</si>
  <si>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</si>
  <si>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</si>
  <si>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</si>
  <si>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</si>
  <si>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</si>
  <si>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</si>
  <si>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</si>
  <si>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</si>
  <si>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</si>
  <si>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</si>
  <si>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</si>
  <si>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</si>
  <si>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</si>
  <si>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</si>
  <si>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</si>
  <si>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</si>
  <si>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</si>
  <si>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</si>
  <si>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</si>
  <si>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</si>
  <si>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</si>
  <si>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</si>
  <si>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</si>
  <si>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</si>
  <si>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</si>
  <si>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</si>
  <si>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</si>
  <si>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</si>
  <si>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</si>
  <si>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</si>
  <si>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</si>
  <si>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</si>
  <si>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</si>
  <si>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</si>
  <si>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</si>
  <si>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</si>
  <si>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</si>
  <si>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</si>
  <si>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</si>
  <si>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</si>
  <si>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</si>
  <si>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</si>
  <si>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</si>
  <si>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</si>
  <si>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</si>
  <si>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</si>
  <si>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</si>
  <si>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</si>
  <si>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</si>
  <si>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</si>
  <si>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</si>
  <si>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</si>
  <si>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</si>
  <si>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</si>
  <si>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</si>
  <si>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</si>
  <si>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</si>
  <si>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</si>
  <si>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</si>
  <si>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</si>
  <si>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</si>
  <si>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</si>
  <si>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</si>
  <si>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</si>
  <si>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</si>
  <si>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</si>
  <si>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</si>
  <si>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</si>
  <si>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</si>
  <si>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</si>
  <si>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</si>
  <si>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</si>
  <si>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</si>
  <si>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</si>
  <si>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</si>
  <si>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</si>
  <si>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</si>
  <si>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</si>
  <si>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</si>
  <si>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</si>
  <si>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</si>
  <si>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</si>
  <si>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</si>
  <si>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</si>
  <si>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</si>
  <si>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</si>
  <si>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</si>
  <si>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</si>
  <si>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</si>
  <si>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</si>
  <si>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</si>
  <si>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</si>
  <si>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</si>
  <si>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</si>
  <si>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</si>
  <si>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</si>
  <si>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</si>
  <si>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</si>
  <si>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</si>
  <si>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</si>
  <si>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</si>
  <si>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</si>
  <si>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</si>
  <si>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</si>
  <si>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</si>
  <si>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</si>
  <si>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</si>
  <si>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</si>
  <si>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</si>
  <si>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</si>
  <si>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</si>
  <si>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</si>
  <si>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</si>
  <si>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</si>
  <si>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</si>
  <si>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</si>
  <si>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</si>
  <si>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</si>
  <si>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</si>
  <si>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</si>
  <si>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</si>
  <si>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</si>
  <si>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</si>
  <si>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</si>
  <si>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</si>
  <si>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</si>
  <si>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</si>
  <si>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</si>
  <si>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</si>
  <si>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</si>
  <si>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</si>
  <si>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</si>
  <si>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</si>
  <si>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</si>
  <si>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</si>
  <si>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</si>
  <si>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</si>
  <si>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</si>
  <si>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</si>
  <si>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</si>
  <si>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</si>
  <si>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</si>
  <si>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</si>
  <si>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</si>
  <si>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</si>
  <si>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</si>
  <si>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</si>
  <si>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</si>
  <si>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</si>
  <si>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</si>
  <si>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</si>
  <si>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</si>
  <si>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</si>
  <si>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</si>
  <si>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</si>
  <si>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</si>
  <si>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</si>
  <si>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</si>
  <si>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</si>
  <si>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</si>
  <si>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</si>
  <si>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</si>
  <si>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</si>
  <si>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</si>
  <si>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</si>
  <si>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</si>
  <si>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</si>
  <si>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</si>
  <si>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</si>
  <si>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</si>
  <si>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</si>
  <si>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</si>
  <si>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</si>
  <si>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</si>
  <si>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</si>
  <si>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</si>
  <si>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</si>
  <si>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</si>
  <si>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</si>
  <si>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</si>
  <si>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</si>
  <si>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</si>
  <si>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</si>
  <si>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</si>
  <si>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</si>
  <si>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</si>
  <si>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</si>
  <si>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</si>
  <si>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</si>
  <si>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</si>
  <si>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</si>
  <si>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</si>
  <si>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</si>
  <si>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</si>
  <si>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</si>
  <si>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</si>
  <si>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</si>
  <si>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</si>
  <si>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</si>
  <si>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</si>
  <si>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</si>
  <si>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</si>
  <si>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</si>
  <si>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</si>
  <si>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</si>
  <si>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</si>
  <si>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</si>
  <si>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</si>
  <si>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</si>
  <si>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</si>
  <si>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</si>
  <si>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</si>
  <si>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</si>
  <si>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</si>
  <si>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</si>
  <si>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</si>
  <si>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</si>
  <si>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</si>
  <si>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</si>
  <si>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</si>
  <si>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</si>
  <si>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</si>
  <si>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</si>
  <si>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</si>
  <si>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</si>
  <si>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</si>
  <si>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</si>
  <si>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</si>
  <si>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</si>
  <si>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</si>
  <si>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</si>
  <si>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</si>
  <si>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</si>
  <si>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</si>
  <si>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</si>
  <si>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</si>
  <si>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</si>
  <si>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</si>
  <si>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</si>
  <si>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</si>
  <si>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</si>
  <si>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</si>
  <si>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</si>
  <si>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</si>
  <si>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</si>
  <si>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</si>
  <si>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</si>
  <si>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</si>
  <si>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</si>
  <si>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</si>
  <si>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</si>
  <si>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</si>
  <si>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</si>
  <si>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</si>
  <si>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</si>
  <si>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</si>
  <si>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</si>
  <si>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</si>
  <si>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</si>
  <si>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</si>
  <si>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</si>
  <si>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</si>
  <si>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</si>
  <si>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</si>
  <si>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</si>
  <si>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</si>
  <si>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</si>
  <si>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</si>
  <si>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</si>
  <si>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</si>
  <si>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</si>
  <si>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</si>
  <si>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</si>
  <si>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</si>
  <si>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</si>
  <si>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</si>
  <si>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</si>
  <si>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</si>
  <si>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</si>
  <si>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</si>
  <si>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</si>
  <si>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</si>
  <si>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</si>
  <si>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</si>
  <si>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</si>
  <si>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</si>
  <si>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</si>
  <si>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</si>
  <si>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</si>
  <si>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</si>
  <si>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</si>
  <si>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</si>
  <si>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</si>
  <si>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</si>
  <si>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</si>
  <si>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</si>
  <si>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</si>
  <si>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</si>
  <si>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</si>
  <si>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</si>
  <si>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</si>
  <si>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</si>
  <si>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</si>
  <si>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</si>
  <si>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</si>
  <si>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</si>
  <si>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</si>
  <si>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</si>
  <si>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</si>
  <si>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</si>
  <si>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</si>
  <si>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</si>
  <si>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</si>
  <si>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</si>
  <si>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</si>
  <si>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</si>
  <si>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</si>
  <si>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</si>
  <si>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</si>
  <si>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</si>
  <si>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</si>
  <si>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</si>
  <si>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</si>
  <si>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</si>
  <si>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</si>
  <si>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</si>
  <si>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</si>
  <si>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</si>
  <si>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</si>
  <si>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</si>
  <si>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</si>
  <si>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</si>
  <si>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</si>
  <si>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</si>
  <si>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</si>
  <si>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</si>
  <si>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</si>
  <si>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</si>
  <si>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</si>
  <si>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</si>
  <si>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</si>
  <si>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</si>
  <si>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</si>
  <si>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</si>
  <si>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</si>
  <si>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</si>
  <si>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</si>
  <si>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</si>
  <si>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</si>
  <si>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</si>
  <si>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</si>
  <si>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</si>
  <si>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</si>
  <si>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</si>
  <si>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</si>
  <si>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</si>
  <si>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</si>
  <si>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</si>
  <si>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</si>
  <si>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</si>
  <si>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</si>
  <si>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</si>
  <si>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</si>
  <si>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</si>
  <si>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</si>
  <si>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</si>
  <si>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</si>
  <si>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</si>
  <si>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</si>
  <si>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</si>
  <si>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</si>
  <si>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</si>
  <si>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</si>
  <si>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</si>
  <si>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</si>
  <si>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</si>
  <si>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</si>
  <si>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</si>
  <si>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</si>
  <si>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</si>
  <si>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</si>
  <si>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</si>
  <si>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</si>
  <si>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</si>
  <si>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</si>
  <si>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</si>
  <si>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</si>
  <si>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</si>
  <si>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</si>
  <si>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</si>
  <si>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</si>
  <si>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</si>
  <si>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</si>
  <si>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</si>
  <si>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</si>
  <si>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</si>
  <si>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</si>
  <si>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</si>
  <si>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</si>
  <si>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</si>
  <si>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</si>
  <si>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</si>
  <si>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</si>
  <si>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</si>
  <si>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</si>
  <si>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</si>
  <si>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</si>
  <si>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</si>
  <si>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</si>
  <si>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</si>
  <si>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</si>
  <si>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</si>
  <si>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</si>
  <si>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</si>
  <si>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</si>
  <si>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</si>
  <si>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</si>
  <si>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</si>
  <si>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</si>
  <si>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</si>
  <si>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</si>
  <si>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</si>
  <si>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</si>
  <si>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</si>
  <si>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</si>
  <si>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</si>
  <si>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</si>
  <si>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</si>
  <si>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</si>
  <si>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</si>
  <si>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</si>
  <si>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</si>
  <si>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</si>
  <si>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</si>
  <si>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</si>
  <si>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</si>
  <si>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</si>
  <si>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</si>
  <si>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</si>
  <si>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</si>
  <si>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</si>
  <si>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</si>
  <si>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</si>
  <si>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</si>
  <si>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</si>
  <si>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</si>
  <si>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</si>
  <si>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</si>
  <si>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</si>
  <si>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</si>
  <si>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</si>
  <si>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</si>
  <si>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</si>
  <si>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</si>
  <si>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</si>
  <si>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</si>
  <si>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</si>
  <si>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</si>
  <si>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</si>
  <si>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</si>
  <si>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</si>
  <si>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</si>
  <si>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</si>
  <si>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</si>
  <si>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</si>
  <si>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</si>
  <si>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</si>
  <si>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</si>
  <si>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</si>
  <si>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</si>
  <si>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</si>
  <si>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</si>
  <si>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</si>
  <si>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</si>
  <si>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</si>
  <si>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</si>
  <si>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</si>
  <si>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</si>
  <si>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</si>
  <si>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</si>
  <si>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</si>
  <si>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</si>
  <si>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</si>
  <si>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</si>
  <si>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</si>
  <si>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</si>
  <si>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</si>
  <si>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</si>
  <si>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</si>
  <si>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</si>
  <si>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</si>
  <si>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</si>
  <si>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</si>
  <si>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</si>
  <si>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</si>
  <si>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</si>
  <si>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</si>
  <si>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</si>
  <si>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</si>
  <si>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</si>
  <si>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</si>
  <si>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</si>
  <si>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</si>
  <si>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</si>
  <si>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</si>
  <si>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</si>
  <si>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</si>
  <si>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</si>
  <si>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</si>
  <si>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</si>
  <si>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</si>
  <si>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</si>
  <si>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</si>
  <si>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</si>
  <si>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</si>
  <si>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</si>
  <si>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</si>
  <si>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</si>
  <si>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</si>
  <si>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</si>
  <si>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</si>
  <si>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</si>
  <si>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</si>
  <si>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</si>
  <si>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</si>
  <si>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</si>
  <si>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</si>
  <si>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</si>
  <si>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</si>
  <si>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</si>
  <si>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</si>
  <si>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</si>
  <si>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</si>
  <si>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</si>
  <si>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</si>
  <si>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</si>
  <si>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</si>
  <si>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</si>
  <si>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</si>
  <si>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</si>
  <si>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</si>
  <si>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</si>
  <si>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</si>
  <si>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</si>
  <si>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</si>
  <si>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</si>
  <si>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</si>
  <si>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</si>
  <si>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</si>
  <si>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</si>
  <si>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</si>
  <si>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</si>
  <si>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</si>
  <si>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</si>
  <si>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</si>
  <si>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</si>
  <si>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</si>
  <si>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</si>
  <si>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</si>
  <si>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</si>
  <si>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</si>
  <si>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</si>
  <si>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</si>
  <si>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</si>
  <si>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</si>
  <si>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</si>
  <si>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</si>
  <si>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</si>
  <si>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</si>
  <si>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</si>
  <si>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</si>
  <si>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</si>
  <si>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</si>
  <si>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</si>
  <si>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</si>
  <si>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</si>
  <si>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</si>
  <si>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</si>
  <si>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</si>
  <si>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</si>
  <si>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</si>
  <si>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</si>
  <si>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</si>
  <si>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</si>
  <si>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</si>
  <si>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</si>
  <si>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</si>
  <si>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</si>
  <si>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</si>
  <si>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</si>
  <si>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</si>
  <si>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</si>
  <si>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</si>
  <si>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</si>
  <si>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</si>
  <si>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</si>
  <si>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</si>
  <si>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</si>
  <si>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</si>
  <si>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</si>
  <si>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</si>
  <si>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</si>
  <si>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</si>
  <si>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</si>
  <si>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</si>
  <si>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</si>
  <si>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</si>
  <si>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</si>
  <si>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</si>
  <si>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</si>
  <si>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</si>
  <si>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</si>
  <si>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</si>
  <si>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</si>
  <si>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</si>
  <si>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</si>
  <si>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</si>
  <si>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</si>
  <si>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</si>
  <si>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</si>
  <si>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</si>
  <si>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</si>
  <si>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</si>
  <si>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</si>
  <si>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</si>
  <si>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</si>
  <si>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</si>
  <si>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</si>
  <si>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</si>
  <si>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</si>
  <si>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</si>
  <si>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</si>
  <si>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</si>
  <si>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</si>
  <si>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</si>
  <si>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</si>
  <si>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</si>
  <si>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</si>
  <si>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</si>
  <si>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</si>
  <si>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</si>
  <si>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</si>
  <si>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</si>
  <si>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</si>
  <si>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</si>
  <si>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</si>
  <si>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</si>
  <si>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</si>
  <si>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</si>
  <si>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</si>
  <si>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</si>
  <si>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</si>
  <si>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</si>
  <si>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</si>
  <si>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</si>
  <si>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</si>
  <si>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</si>
  <si>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</si>
  <si>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</si>
  <si>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</si>
  <si>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</si>
  <si>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</si>
  <si>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</si>
  <si>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</si>
  <si>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</si>
  <si>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</si>
  <si>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</si>
  <si>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</si>
  <si>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</si>
  <si>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</si>
  <si>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</si>
  <si>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</si>
  <si>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</si>
  <si>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</si>
  <si>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</si>
  <si>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</si>
  <si>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</si>
  <si>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</si>
  <si>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</si>
  <si>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</si>
  <si>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</si>
  <si>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</si>
  <si>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</si>
  <si>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</si>
  <si>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</si>
  <si>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</si>
  <si>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</si>
  <si>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</si>
  <si>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</si>
  <si>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</si>
  <si>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</si>
  <si>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</si>
  <si>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</si>
  <si>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</si>
  <si>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</si>
  <si>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</si>
  <si>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</si>
  <si>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</si>
  <si>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</si>
  <si>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</si>
  <si>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</si>
  <si>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</si>
  <si>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</si>
  <si>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</si>
  <si>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</si>
  <si>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</si>
  <si>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</si>
  <si>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</si>
  <si>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</si>
  <si>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</si>
  <si>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</si>
  <si>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</si>
  <si>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</si>
  <si>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</si>
  <si>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</si>
  <si>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</si>
  <si>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</si>
  <si>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</si>
  <si>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</si>
  <si>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</si>
  <si>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</si>
  <si>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</si>
  <si>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</si>
  <si>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</si>
  <si>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</si>
  <si>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</si>
  <si>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</si>
  <si>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</si>
  <si>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</si>
  <si>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</si>
  <si>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</si>
  <si>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</si>
  <si>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</si>
  <si>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</si>
  <si>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</si>
  <si>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</si>
  <si>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</si>
  <si>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</si>
  <si>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</si>
  <si>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</si>
  <si>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</si>
  <si>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</si>
  <si>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</si>
  <si>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</si>
  <si>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</si>
  <si>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</si>
  <si>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</si>
  <si>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</si>
  <si>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</si>
  <si>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</si>
  <si>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</si>
  <si>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</si>
  <si>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</si>
  <si>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</si>
  <si>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</si>
  <si>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</si>
  <si>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</si>
  <si>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</si>
  <si>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</si>
  <si>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</si>
  <si>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</si>
  <si>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</si>
  <si>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</si>
  <si>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</si>
  <si>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</si>
  <si>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</si>
  <si>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</si>
  <si>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</si>
  <si>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</si>
  <si>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</si>
  <si>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</si>
  <si>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</si>
  <si>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</si>
  <si>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</si>
  <si>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</si>
  <si>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</si>
  <si>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</si>
  <si>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</si>
  <si>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</si>
  <si>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</si>
  <si>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</si>
  <si>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</si>
  <si>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</si>
  <si>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</si>
  <si>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</si>
  <si>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</si>
  <si>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</si>
  <si>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</si>
  <si>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</si>
  <si>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</si>
  <si>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</si>
  <si>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</si>
  <si>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</si>
  <si>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</si>
  <si>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</si>
  <si>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</si>
  <si>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</si>
  <si>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</si>
  <si>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</si>
  <si>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</si>
  <si>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</si>
  <si>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</si>
  <si>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</si>
  <si>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</si>
  <si>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</si>
  <si>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</si>
  <si>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</si>
  <si>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</si>
  <si>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</si>
  <si>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</si>
  <si>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</si>
  <si>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</si>
  <si>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</si>
  <si>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</si>
  <si>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</si>
  <si>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</si>
  <si>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</si>
  <si>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</si>
  <si>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</si>
  <si>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</si>
  <si>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</si>
  <si>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</si>
  <si>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</si>
  <si>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</si>
  <si>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</si>
  <si>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</si>
  <si>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</si>
  <si>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</si>
  <si>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</si>
  <si>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</si>
  <si>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</si>
  <si>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</si>
  <si>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</si>
  <si>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</si>
  <si>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</si>
  <si>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</si>
  <si>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</si>
  <si>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</si>
  <si>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</si>
  <si>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</si>
  <si>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</si>
  <si>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</si>
  <si>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</si>
  <si>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</si>
  <si>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</si>
  <si>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</si>
  <si>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</si>
  <si>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</si>
  <si>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</si>
  <si>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</si>
  <si>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</si>
  <si>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</si>
  <si>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</si>
  <si>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</si>
  <si>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</si>
  <si>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</si>
  <si>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</si>
  <si>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</si>
  <si>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</si>
  <si>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</si>
  <si>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</si>
  <si>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</si>
  <si>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</si>
  <si>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</si>
  <si>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</si>
  <si>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</si>
  <si>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</si>
  <si>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</si>
  <si>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</si>
  <si>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</si>
  <si>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</si>
  <si>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</si>
  <si>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</si>
  <si>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</si>
  <si>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</si>
  <si>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</si>
  <si>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</si>
  <si>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</si>
  <si>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</si>
  <si>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</si>
  <si>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</si>
  <si>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</si>
  <si>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</si>
  <si>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</si>
  <si>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</si>
  <si>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</si>
  <si>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</si>
  <si>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</si>
  <si>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</si>
  <si>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</si>
  <si>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</si>
  <si>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</si>
  <si>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</si>
  <si>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</si>
  <si>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</si>
  <si>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</si>
  <si>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</si>
  <si>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</si>
  <si>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</si>
  <si>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</si>
  <si>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</si>
  <si>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</si>
  <si>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</si>
  <si>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</si>
  <si>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</si>
  <si>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</si>
  <si>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</si>
  <si>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</si>
  <si>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</si>
  <si>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</si>
  <si>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</si>
  <si>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</si>
  <si>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</si>
  <si>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</si>
  <si>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</si>
  <si>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</si>
  <si>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</si>
  <si>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</si>
  <si>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</si>
  <si>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</si>
  <si>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</si>
  <si>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</si>
  <si>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</si>
  <si>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</si>
  <si>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</si>
  <si>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</si>
  <si>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</si>
  <si>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</si>
  <si>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</si>
  <si>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</si>
  <si>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</si>
  <si>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</si>
  <si>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</si>
  <si>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</si>
  <si>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</si>
  <si>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</si>
  <si>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</si>
  <si>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</si>
  <si>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</si>
  <si>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</si>
  <si>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</si>
  <si>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</si>
  <si>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</si>
  <si>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</si>
  <si>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</si>
  <si>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</si>
  <si>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</si>
  <si>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</si>
  <si>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</si>
  <si>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</si>
  <si>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</si>
  <si>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</si>
  <si>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</si>
  <si>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</si>
  <si>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</si>
  <si>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</si>
  <si>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</si>
  <si>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</si>
  <si>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</si>
  <si>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</si>
  <si>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</si>
  <si>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</si>
  <si>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</si>
  <si>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</si>
  <si>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</si>
  <si>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</si>
  <si>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</si>
  <si>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</si>
  <si>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</si>
  <si>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</si>
  <si>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</si>
  <si>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</si>
  <si>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</si>
  <si>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</si>
  <si>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</si>
  <si>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</si>
  <si>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</si>
  <si>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</si>
  <si>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</si>
  <si>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</si>
  <si>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</si>
  <si>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</si>
  <si>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</si>
  <si>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</si>
  <si>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</si>
  <si>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</si>
  <si>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</si>
  <si>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</si>
  <si>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</si>
  <si>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</si>
  <si>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</si>
  <si>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</si>
  <si>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</si>
  <si>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</si>
  <si>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</si>
  <si>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</si>
  <si>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</si>
  <si>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</si>
  <si>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</si>
  <si>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</si>
  <si>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</si>
  <si>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</si>
  <si>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</si>
  <si>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</si>
  <si>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</si>
  <si>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</si>
  <si>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</si>
  <si>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</si>
  <si>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</si>
  <si>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</si>
  <si>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</si>
  <si>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</si>
  <si>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</si>
  <si>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</si>
  <si>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</si>
  <si>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</si>
  <si>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</si>
  <si>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</si>
  <si>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</si>
  <si>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</si>
  <si>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</si>
  <si>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</si>
  <si>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</si>
  <si>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</si>
  <si>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</si>
  <si>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</si>
  <si>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</si>
  <si>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</si>
  <si>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</si>
  <si>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</si>
  <si>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</si>
  <si>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</si>
  <si>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</si>
  <si>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</si>
  <si>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</si>
  <si>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</si>
  <si>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</si>
  <si>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</si>
  <si>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</si>
  <si>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</si>
  <si>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</si>
  <si>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</si>
  <si>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</si>
  <si>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</si>
  <si>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</si>
  <si>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</si>
  <si>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</si>
  <si>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</si>
  <si>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</si>
  <si>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</si>
  <si>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</si>
  <si>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</si>
  <si>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</si>
  <si>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</si>
  <si>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</si>
  <si>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</si>
  <si>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</si>
  <si>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</si>
  <si>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</si>
  <si>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</si>
  <si>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</si>
  <si>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</si>
  <si>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</si>
  <si>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</si>
  <si>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</si>
  <si>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</si>
  <si>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</si>
  <si>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</si>
  <si>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</si>
  <si>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</si>
  <si>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</si>
  <si>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</si>
  <si>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</si>
  <si>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</si>
  <si>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</si>
  <si>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</si>
  <si>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</si>
  <si>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</si>
  <si>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</si>
  <si>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</si>
  <si>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</si>
  <si>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</si>
  <si>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</si>
  <si>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</si>
  <si>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</si>
  <si>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</si>
  <si>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</si>
  <si>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</si>
  <si>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</si>
  <si>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</si>
  <si>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</si>
  <si>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</si>
  <si>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</si>
  <si>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</si>
  <si>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</si>
  <si>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</si>
  <si>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</si>
  <si>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</si>
  <si>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</si>
  <si>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</si>
  <si>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</si>
  <si>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</si>
  <si>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</si>
  <si>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</si>
  <si>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</si>
  <si>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</si>
  <si>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</si>
  <si>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</si>
  <si>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</si>
  <si>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</si>
  <si>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</si>
  <si>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</si>
  <si>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</si>
  <si>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</si>
  <si>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</si>
  <si>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</si>
  <si>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</si>
  <si>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</si>
  <si>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</si>
  <si>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</si>
  <si>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</si>
  <si>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</si>
  <si>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</si>
  <si>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</si>
  <si>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</si>
  <si>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</si>
  <si>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</si>
  <si>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</si>
  <si>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</si>
  <si>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</si>
  <si>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</si>
  <si>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</si>
  <si>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</si>
  <si>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</si>
  <si>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</si>
  <si>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</si>
  <si>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</si>
  <si>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</si>
  <si>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</si>
  <si>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</si>
  <si>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</si>
  <si>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</si>
  <si>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</si>
  <si>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</si>
  <si>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</si>
  <si>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</si>
  <si>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</si>
  <si>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</si>
  <si>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</si>
  <si>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</si>
  <si>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</si>
  <si>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</si>
  <si>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</si>
  <si>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</si>
  <si>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</si>
  <si>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</si>
  <si>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</si>
  <si>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</si>
  <si>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</si>
  <si>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</si>
  <si>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</si>
  <si>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</si>
  <si>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</si>
  <si>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</si>
  <si>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</si>
  <si>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</si>
  <si>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</si>
  <si>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</si>
  <si>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</si>
  <si>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</si>
  <si>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</si>
  <si>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</si>
  <si>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</si>
  <si>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</si>
  <si>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</si>
  <si>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</si>
  <si>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</si>
  <si>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</si>
  <si>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</si>
  <si>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</si>
  <si>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</si>
  <si>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</si>
  <si>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</si>
  <si>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</si>
  <si>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</si>
  <si>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</si>
  <si>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</si>
  <si>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</si>
  <si>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</si>
  <si>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</si>
  <si>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</si>
  <si>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</si>
  <si>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</si>
  <si>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</si>
  <si>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</si>
  <si>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</si>
  <si>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</si>
  <si>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</si>
  <si>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</si>
  <si>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</si>
  <si>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</si>
  <si>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</si>
  <si>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</si>
  <si>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</si>
  <si>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</si>
  <si>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</si>
  <si>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</si>
  <si>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</si>
  <si>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</si>
  <si>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</si>
  <si>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</si>
  <si>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</si>
  <si>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</si>
  <si>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</si>
  <si>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</si>
  <si>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</si>
  <si>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</si>
  <si>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</si>
  <si>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</si>
  <si>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</si>
  <si>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</si>
  <si>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</si>
  <si>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</si>
  <si>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</si>
  <si>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</si>
  <si>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</si>
  <si>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</si>
  <si>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</si>
  <si>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</si>
  <si>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</si>
  <si>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</si>
  <si>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</si>
  <si>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</si>
  <si>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</si>
  <si>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</si>
  <si>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</si>
  <si>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</si>
  <si>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</si>
  <si>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</si>
  <si>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</si>
  <si>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</si>
  <si>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</si>
  <si>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</si>
  <si>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</si>
  <si>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</si>
  <si>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</si>
  <si>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</si>
  <si>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</si>
  <si>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</si>
  <si>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</si>
  <si>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</si>
  <si>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</si>
  <si>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</si>
  <si>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</si>
  <si>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</si>
  <si>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</si>
  <si>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</si>
  <si>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</si>
  <si>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</si>
  <si>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</si>
  <si>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</si>
  <si>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</si>
  <si>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</si>
  <si>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</si>
  <si>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</si>
  <si>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</si>
  <si>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</si>
  <si>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</si>
  <si>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</si>
  <si>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</si>
  <si>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</si>
  <si>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</si>
  <si>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</si>
  <si>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</si>
  <si>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</si>
  <si>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</si>
  <si>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</si>
  <si>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</si>
  <si>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</si>
  <si>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</si>
  <si>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</si>
  <si>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</si>
  <si>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</si>
  <si>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</si>
  <si>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</si>
  <si>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</si>
  <si>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</si>
  <si>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</si>
  <si>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</si>
  <si>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</si>
  <si>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</si>
  <si>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</si>
  <si>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</si>
  <si>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</si>
  <si>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</si>
  <si>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</si>
  <si>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</si>
  <si>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</si>
  <si>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</si>
  <si>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</si>
  <si>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</si>
  <si>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</si>
  <si>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</si>
  <si>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</si>
  <si>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</si>
  <si>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</si>
  <si>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</si>
  <si>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</si>
  <si>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</si>
  <si>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</si>
  <si>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</si>
  <si>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</si>
  <si>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</si>
  <si>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</si>
  <si>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</si>
  <si>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</si>
  <si>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</si>
  <si>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</si>
  <si>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</si>
  <si>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</si>
  <si>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</si>
  <si>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</si>
  <si>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</si>
  <si>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</si>
  <si>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</si>
  <si>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</si>
  <si>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</si>
  <si>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</si>
  <si>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</si>
  <si>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</si>
  <si>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</si>
  <si>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</si>
  <si>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</si>
  <si>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</si>
  <si>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</si>
  <si>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</si>
  <si>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</si>
  <si>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</si>
  <si>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</si>
  <si>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</si>
  <si>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</si>
  <si>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</si>
  <si>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</si>
  <si>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</si>
  <si>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</si>
  <si>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</si>
  <si>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</si>
  <si>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</si>
  <si>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</si>
  <si>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</si>
  <si>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</si>
  <si>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</si>
  <si>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</si>
  <si>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</si>
  <si>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</si>
  <si>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</si>
  <si>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</si>
  <si>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</si>
  <si>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</si>
  <si>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</si>
  <si>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</si>
  <si>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</si>
  <si>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</si>
  <si>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</si>
  <si>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</si>
  <si>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</si>
  <si>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</si>
  <si>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</si>
  <si>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</si>
  <si>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</si>
  <si>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</si>
  <si>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</si>
  <si>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</si>
  <si>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</si>
  <si>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</si>
  <si>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</si>
  <si>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</si>
  <si>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</si>
  <si>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</si>
  <si>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</si>
  <si>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</si>
  <si>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</si>
  <si>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</si>
  <si>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</si>
  <si>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</si>
  <si>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</si>
  <si>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</si>
  <si>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</si>
  <si>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</si>
  <si>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</si>
  <si>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</si>
  <si>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</si>
  <si>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</si>
  <si>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</si>
  <si>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</si>
  <si>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</si>
  <si>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</si>
  <si>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</si>
  <si>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</si>
  <si>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</si>
  <si>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</si>
  <si>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</si>
  <si>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</si>
  <si>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</si>
  <si>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</si>
  <si>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</si>
  <si>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</si>
  <si>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</si>
  <si>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</si>
  <si>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</si>
  <si>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</si>
  <si>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</si>
  <si>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</si>
  <si>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</si>
  <si>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</si>
  <si>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</si>
  <si>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</si>
  <si>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</si>
  <si>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</si>
  <si>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</si>
  <si>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</si>
  <si>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</si>
  <si>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</si>
  <si>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</si>
  <si>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</si>
  <si>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</si>
  <si>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</si>
  <si>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</si>
  <si>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</si>
  <si>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</si>
  <si>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</si>
  <si>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</si>
  <si>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</si>
  <si>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</si>
  <si>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</si>
  <si>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</si>
  <si>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</si>
  <si>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</si>
  <si>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</si>
  <si>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</si>
  <si>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</si>
  <si>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</si>
  <si>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</si>
  <si>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</si>
  <si>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</si>
  <si>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</si>
  <si>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</si>
  <si>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</si>
  <si>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</si>
  <si>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</si>
  <si>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</si>
  <si>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</si>
  <si>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</si>
  <si>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</si>
  <si>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</si>
  <si>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</si>
  <si>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</si>
  <si>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</si>
  <si>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</si>
  <si>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</si>
  <si>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</si>
  <si>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</si>
  <si>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</si>
  <si>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</si>
  <si>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</si>
  <si>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</si>
  <si>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</si>
  <si>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</si>
  <si>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</si>
  <si>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</si>
  <si>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</si>
  <si>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</si>
  <si>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</si>
  <si>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</si>
  <si>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</si>
  <si>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</si>
  <si>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</si>
  <si>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</si>
  <si>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</si>
  <si>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</si>
  <si>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</si>
  <si>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</si>
  <si>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</si>
  <si>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</si>
  <si>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</si>
  <si>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</si>
  <si>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</si>
  <si>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</si>
  <si>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</si>
  <si>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</si>
  <si>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</si>
  <si>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</si>
  <si>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</si>
  <si>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</si>
  <si>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</si>
  <si>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</si>
  <si>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</si>
  <si>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</si>
  <si>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</si>
  <si>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</si>
  <si>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</si>
  <si>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</si>
  <si>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</si>
  <si>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</si>
  <si>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</si>
  <si>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</si>
  <si>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</si>
  <si>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</si>
  <si>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</si>
  <si>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</si>
  <si>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</si>
  <si>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</si>
  <si>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</si>
  <si>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</si>
  <si>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</si>
  <si>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Column Labels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</si>
  <si>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</si>
  <si>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</si>
  <si>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</si>
  <si>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</si>
  <si>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</si>
  <si>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</si>
  <si>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</si>
  <si>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</si>
  <si>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</si>
  <si>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</si>
  <si>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</si>
  <si>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</si>
  <si>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</si>
  <si>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</si>
  <si>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</si>
  <si>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</si>
  <si>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</si>
  <si>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</si>
  <si>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</si>
  <si>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</si>
  <si>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</si>
  <si>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</si>
  <si>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</si>
  <si>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</si>
  <si>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</si>
  <si>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</si>
  <si>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</si>
  <si>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</si>
  <si>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</si>
  <si>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</si>
  <si>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</si>
  <si>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</si>
  <si>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</si>
  <si>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</si>
  <si>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</si>
  <si>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</si>
  <si>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</si>
  <si>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</si>
  <si>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</si>
  <si>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</si>
  <si>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</si>
  <si>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</si>
  <si>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</si>
  <si>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</si>
  <si>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</si>
  <si>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</si>
  <si>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</si>
  <si>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</si>
  <si>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</si>
  <si>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</si>
  <si>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</si>
  <si>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</si>
  <si>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</si>
  <si>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</si>
  <si>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Greater than 50000</t>
  </si>
  <si>
    <t>45000 to 49999</t>
  </si>
  <si>
    <t>40000 to 44999</t>
  </si>
  <si>
    <t>35000 to 39999</t>
  </si>
  <si>
    <t>30000 to 34999</t>
  </si>
  <si>
    <t>25000 to 29999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</si>
  <si>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</si>
  <si>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</si>
  <si>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</si>
  <si>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</si>
  <si>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</si>
  <si>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</si>
  <si>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Canceled</t>
  </si>
  <si>
    <t>Percentage Failed</t>
  </si>
  <si>
    <t>Percentage Successful</t>
  </si>
  <si>
    <t>Total Projects</t>
  </si>
  <si>
    <t>Number Canceled</t>
  </si>
  <si>
    <t>Number Failed</t>
  </si>
  <si>
    <t>Number Successful</t>
  </si>
  <si>
    <t>Goal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</si>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</sst>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8" fillId="0" borderId="0" xfId="0" applyFont="1"/>
    <xf numFmtId="9" fontId="18" fillId="0" borderId="0" xfId="0" applyNumberFormat="1" applyFo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[CrowdfundingHomework.xlsx]Category Success!PivotTable5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Success'!$B$3:$B$4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Success'!$B$5:$B$14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3BD-4509-BCD6-A3D03C056BAF}"/>
            </c:ext>
          </c:extLst>
        </c:ser>
        <c:ser>
          <c:idx val="1"/>
          <c:order val="1"/>
          <c:tx>
            <c:strRef>
              <c:f>'Category Success'!$C$3:$C$4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Success'!$C$5:$C$14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3BD-4509-BCD6-A3D03C056BAF}"/>
            </c:ext>
          </c:extLst>
        </c:ser>
        <c:ser>
          <c:idx val="2"/>
          <c:order val="2"/>
          <c:tx>
            <c:strRef>
              <c:f>'Category Success'!$D$3:$D$4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Success'!$D$5:$D$14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3BD-4509-BCD6-A3D03C056BAF}"/>
            </c:ext>
          </c:extLst>
        </c:ser>
        <c:ser>
          <c:idx val="3"/>
          <c:order val="3"/>
          <c:tx>
            <c:strRef>
              <c:f>'Category Success'!$E$3:$E$4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Success'!$E$5:$E$14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3BD-4509-BCD6-A3D03C056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6875136"/>
        <c:axId val="2036875616"/>
      </c:barChart>
      <c:catAx>
        <c:axId val="203687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875616"/>
        <c:crosses val="autoZero"/>
        <c:auto val="1"/>
        <c:lblAlgn val="ctr"/>
        <c:lblOffset val="100"/>
        <c:noMultiLvlLbl val="0"/>
      </c:catAx>
      <c:valAx>
        <c:axId val="20368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87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[CrowdfundingHomework.xlsx]Sub-Category Success!PivotTable6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Success'!$B$4:$B$5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Success'!$B$6:$B$30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E-4FC8-8793-322DEE84D70E}"/>
            </c:ext>
          </c:extLst>
        </c:ser>
        <c:ser>
          <c:idx val="1"/>
          <c:order val="1"/>
          <c:tx>
            <c:strRef>
              <c:f>'Sub-Category Success'!$C$4:$C$5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Success'!$C$6:$C$30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E-4FC8-8793-322DEE84D70E}"/>
            </c:ext>
          </c:extLst>
        </c:ser>
        <c:ser>
          <c:idx val="2"/>
          <c:order val="2"/>
          <c:tx>
            <c:strRef>
              <c:f>'Sub-Category Success'!$D$4:$D$5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Success'!$D$6:$D$30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8E-4FC8-8793-322DEE84D70E}"/>
            </c:ext>
          </c:extLst>
        </c:ser>
        <c:ser>
          <c:idx val="3"/>
          <c:order val="3"/>
          <c:tx>
            <c:strRef>
              <c:f>'Sub-Category Success'!$E$4:$E$5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Success'!$E$6:$E$30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8E-4FC8-8793-322DEE84D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37291584"/>
        <c:axId val="337293504"/>
      </c:barChart>
      <c:catAx>
        <c:axId val="33729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93504"/>
        <c:crosses val="autoZero"/>
        <c:auto val="1"/>
        <c:lblAlgn val="ctr"/>
        <c:lblOffset val="100"/>
        <c:noMultiLvlLbl val="0"/>
      </c:catAx>
      <c:valAx>
        <c:axId val="337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9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[CrowdfundingHomework.xlsx]Success by Month!PivotTable1</c:name>
    <c:fmtId val="6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459317585301834E-2"/>
          <c:y val="0.15720556738496505"/>
          <c:w val="0.71951463759337775"/>
          <c:h val="0.70329309946486662"/>
        </c:manualLayout>
      </c:layout>
      <c:lineChart>
        <c:grouping val="standard"/>
        <c:varyColors val="0"/>
        <c:ser>
          <c:idx val="0"/>
          <c:order val="0"/>
          <c:tx>
            <c:strRef>
              <c:f>'Success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A-4076-941B-63CF344291E5}"/>
            </c:ext>
          </c:extLst>
        </c:ser>
        <c:ser>
          <c:idx val="1"/>
          <c:order val="1"/>
          <c:tx>
            <c:strRef>
              <c:f>'Success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A-4076-941B-63CF344291E5}"/>
            </c:ext>
          </c:extLst>
        </c:ser>
        <c:ser>
          <c:idx val="2"/>
          <c:order val="2"/>
          <c:tx>
            <c:strRef>
              <c:f>'Success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1A-4076-941B-63CF34429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984751"/>
        <c:axId val="908983791"/>
      </c:lineChart>
      <c:catAx>
        <c:axId val="90898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83791"/>
        <c:crosses val="autoZero"/>
        <c:auto val="1"/>
        <c:lblAlgn val="ctr"/>
        <c:lblOffset val="100"/>
        <c:noMultiLvlLbl val="0"/>
      </c:catAx>
      <c:valAx>
        <c:axId val="9089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52-4714-ACE6-6AAE779B7BCA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52-4714-ACE6-6AAE779B7BCA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52-4714-ACE6-6AAE779B7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67439"/>
        <c:axId val="10858794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52-4714-ACE6-6AAE779B7BC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52-4714-ACE6-6AAE779B7BC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52-4714-ACE6-6AAE779B7BC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52-4714-ACE6-6AAE779B7BCA}"/>
                  </c:ext>
                </c:extLst>
              </c15:ser>
            </c15:filteredLineSeries>
          </c:ext>
        </c:extLst>
      </c:lineChart>
      <c:catAx>
        <c:axId val="108586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79439"/>
        <c:crosses val="autoZero"/>
        <c:auto val="1"/>
        <c:lblAlgn val="ctr"/>
        <c:lblOffset val="100"/>
        <c:noMultiLvlLbl val="0"/>
      </c:catAx>
      <c:valAx>
        <c:axId val="108587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76F551E0-ECFE-4A23-AB6C-1E2B77B59A23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8E9D38F0-B380-4DCA-B85D-465D221B7307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15874</xdr:rowOff>
    </xdr:from>
    <xdr:to>
      <xdr:col>14</xdr:col>
      <xdr:colOff>139700</xdr:colOff>
      <xdr:row>22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0297E-5760-65DE-3D35-71F257DAD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2</xdr:row>
      <xdr:rowOff>34924</xdr:rowOff>
    </xdr:from>
    <xdr:to>
      <xdr:col>16</xdr:col>
      <xdr:colOff>146050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20126-E4ED-F367-F9D5-0D3C5ADFF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2</xdr:row>
      <xdr:rowOff>168274</xdr:rowOff>
    </xdr:from>
    <xdr:to>
      <xdr:col>12</xdr:col>
      <xdr:colOff>457200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9815DE-D754-7531-161D-E2CAF43AC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15</xdr:row>
      <xdr:rowOff>53974</xdr:rowOff>
    </xdr:from>
    <xdr:to>
      <xdr:col>6</xdr:col>
      <xdr:colOff>527050</xdr:colOff>
      <xdr:row>33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F63CF-B8D5-E97B-7987-FC7A9A687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15</xdr:row>
      <xdr:rowOff>0</xdr:rowOff>
    </xdr:from>
    <xdr:to>
      <xdr:col>13</xdr:col>
      <xdr:colOff>12700</xdr:colOff>
      <xdr:row>25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D8BB53C-B90E-2A32-8B10-057B44BCEE50}"/>
            </a:ext>
          </a:extLst>
        </xdr:cNvPr>
        <xdr:cNvSpPr txBox="1"/>
      </xdr:nvSpPr>
      <xdr:spPr>
        <a:xfrm>
          <a:off x="4800600" y="2952750"/>
          <a:ext cx="546735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Q: Does the mean or median better summarize the data?</a:t>
          </a:r>
        </a:p>
        <a:p>
          <a:r>
            <a:rPr lang="en-US" sz="1200"/>
            <a:t>A: The median best describes the data set because we have a high number</a:t>
          </a:r>
          <a:r>
            <a:rPr lang="en-US" sz="1200" baseline="0"/>
            <a:t> of outliers impacting our mean. The median is more resistant to these outliers.</a:t>
          </a:r>
          <a:endParaRPr lang="en-US" sz="1200"/>
        </a:p>
        <a:p>
          <a:endParaRPr lang="en-US" sz="1200"/>
        </a:p>
        <a:p>
          <a:r>
            <a:rPr lang="en-US" sz="1200"/>
            <a:t>Q: Is there more variability with successful or unsuccesful campaigns? Does this make sense?</a:t>
          </a:r>
        </a:p>
        <a:p>
          <a:r>
            <a:rPr lang="en-US" sz="1200"/>
            <a:t>A: There is more variability with successful campaigns as measured by variance and standard deviation.</a:t>
          </a:r>
          <a:r>
            <a:rPr lang="en-US" sz="1200" baseline="0"/>
            <a:t> It makes sense because either success or failed could have more variability. We looked at the standard deviation and variance to determine that success has more variability.</a:t>
          </a:r>
          <a:endParaRPr lang="en-US" sz="1200"/>
        </a:p>
      </xdr:txBody>
    </xdr:sp>
    <xdr:clientData/>
  </xdr:twoCellAnchor>
  <xdr:twoCellAnchor>
    <xdr:from>
      <xdr:col>5</xdr:col>
      <xdr:colOff>552450</xdr:colOff>
      <xdr:row>41</xdr:row>
      <xdr:rowOff>82550</xdr:rowOff>
    </xdr:from>
    <xdr:to>
      <xdr:col>12</xdr:col>
      <xdr:colOff>203200</xdr:colOff>
      <xdr:row>56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2AEF9D8-9F54-4450-6562-FF9EB141EC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86300" y="8153400"/>
              <a:ext cx="4495800" cy="295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577850</xdr:colOff>
      <xdr:row>26</xdr:row>
      <xdr:rowOff>79374</xdr:rowOff>
    </xdr:from>
    <xdr:to>
      <xdr:col>12</xdr:col>
      <xdr:colOff>165100</xdr:colOff>
      <xdr:row>40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33F1AB0-698B-805E-82C9-7BE42E0F0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1700" y="5197474"/>
              <a:ext cx="4432300" cy="28352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P Lee II" refreshedDate="45398.520177199076" createdVersion="8" refreshedVersion="8" minRefreshableVersion="3" recordCount="1000" xr:uid="{8ABBC227-B39F-4A43-BF28-C7F09DD144E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P Lee II" refreshedDate="45400.592778587961" createdVersion="8" refreshedVersion="8" minRefreshableVersion="3" recordCount="1000" xr:uid="{FD618722-A996-4635-BE65-AD701F21C1A8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49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49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x v="1"/>
    <x v="1"/>
    <n v="1400"/>
    <n v="14560"/>
    <n v="10.4"/>
    <x v="1"/>
    <n v="158"/>
    <n v="92.151898734177209"/>
    <x v="1"/>
    <s v="USD"/>
    <n v="1408424400"/>
    <n v="1408597200"/>
    <b v="0"/>
    <b v="1"/>
    <x v="1"/>
    <x v="1"/>
    <x v="1"/>
  </r>
  <r>
    <n v="2"/>
    <x v="2"/>
    <x v="2"/>
    <n v="108400"/>
    <n v="142523"/>
    <n v="1.3147878228782288"/>
    <x v="1"/>
    <n v="1425"/>
    <n v="100.01614035087719"/>
    <x v="2"/>
    <s v="AUD"/>
    <n v="1384668000"/>
    <n v="1384840800"/>
    <b v="0"/>
    <b v="0"/>
    <x v="2"/>
    <x v="2"/>
    <x v="2"/>
  </r>
  <r>
    <n v="3"/>
    <x v="3"/>
    <x v="3"/>
    <n v="4200"/>
    <n v="2477"/>
    <n v="0.58976190476190471"/>
    <x v="0"/>
    <n v="24"/>
    <n v="103.20833333333333"/>
    <x v="1"/>
    <s v="USD"/>
    <n v="1565499600"/>
    <n v="1568955600"/>
    <b v="0"/>
    <b v="0"/>
    <x v="1"/>
    <x v="1"/>
    <x v="1"/>
  </r>
  <r>
    <n v="4"/>
    <x v="4"/>
    <x v="4"/>
    <n v="7600"/>
    <n v="5265"/>
    <n v="0.69276315789473686"/>
    <x v="0"/>
    <n v="53"/>
    <n v="99.339622641509436"/>
    <x v="1"/>
    <s v="USD"/>
    <n v="1547964000"/>
    <n v="1548309600"/>
    <b v="0"/>
    <b v="0"/>
    <x v="3"/>
    <x v="3"/>
    <x v="3"/>
  </r>
  <r>
    <n v="5"/>
    <x v="5"/>
    <x v="5"/>
    <n v="7600"/>
    <n v="13195"/>
    <n v="1.7361842105263159"/>
    <x v="1"/>
    <n v="174"/>
    <n v="75.833333333333329"/>
    <x v="3"/>
    <s v="DKK"/>
    <n v="1346130000"/>
    <n v="1347080400"/>
    <b v="0"/>
    <b v="0"/>
    <x v="3"/>
    <x v="3"/>
    <x v="3"/>
  </r>
  <r>
    <n v="6"/>
    <x v="6"/>
    <x v="6"/>
    <n v="5200"/>
    <n v="1090"/>
    <n v="0.20961538461538462"/>
    <x v="0"/>
    <n v="18"/>
    <n v="60.555555555555557"/>
    <x v="4"/>
    <s v="GBP"/>
    <n v="1505278800"/>
    <n v="1505365200"/>
    <b v="0"/>
    <b v="0"/>
    <x v="4"/>
    <x v="4"/>
    <x v="4"/>
  </r>
  <r>
    <n v="7"/>
    <x v="7"/>
    <x v="7"/>
    <n v="4500"/>
    <n v="14741"/>
    <n v="3.2757777777777779"/>
    <x v="1"/>
    <n v="227"/>
    <n v="64.93832599118943"/>
    <x v="3"/>
    <s v="DKK"/>
    <n v="1439442000"/>
    <n v="1439614800"/>
    <b v="0"/>
    <b v="0"/>
    <x v="3"/>
    <x v="3"/>
    <x v="3"/>
  </r>
  <r>
    <n v="8"/>
    <x v="8"/>
    <x v="8"/>
    <n v="110100"/>
    <n v="21946"/>
    <n v="0.19932788374205268"/>
    <x v="2"/>
    <n v="708"/>
    <n v="30.997175141242938"/>
    <x v="3"/>
    <s v="DKK"/>
    <n v="1281330000"/>
    <n v="1281502800"/>
    <b v="0"/>
    <b v="0"/>
    <x v="3"/>
    <x v="3"/>
    <x v="3"/>
  </r>
  <r>
    <n v="9"/>
    <x v="9"/>
    <x v="9"/>
    <n v="6200"/>
    <n v="3208"/>
    <n v="0.51741935483870971"/>
    <x v="0"/>
    <n v="44"/>
    <n v="72.909090909090907"/>
    <x v="1"/>
    <s v="USD"/>
    <n v="1379566800"/>
    <n v="1383804000"/>
    <b v="0"/>
    <b v="0"/>
    <x v="5"/>
    <x v="1"/>
    <x v="5"/>
  </r>
  <r>
    <n v="10"/>
    <x v="10"/>
    <x v="10"/>
    <n v="5200"/>
    <n v="13838"/>
    <n v="2.6611538461538462"/>
    <x v="1"/>
    <n v="220"/>
    <n v="62.9"/>
    <x v="1"/>
    <s v="USD"/>
    <n v="1281762000"/>
    <n v="1285909200"/>
    <b v="0"/>
    <b v="0"/>
    <x v="6"/>
    <x v="4"/>
    <x v="6"/>
  </r>
  <r>
    <n v="11"/>
    <x v="11"/>
    <x v="11"/>
    <n v="6300"/>
    <n v="3030"/>
    <n v="0.48095238095238096"/>
    <x v="0"/>
    <n v="27"/>
    <n v="112.22222222222223"/>
    <x v="1"/>
    <s v="USD"/>
    <n v="1285045200"/>
    <n v="1285563600"/>
    <b v="0"/>
    <b v="1"/>
    <x v="3"/>
    <x v="3"/>
    <x v="3"/>
  </r>
  <r>
    <n v="12"/>
    <x v="12"/>
    <x v="12"/>
    <n v="6300"/>
    <n v="5629"/>
    <n v="0.89349206349206345"/>
    <x v="0"/>
    <n v="55"/>
    <n v="102.34545454545454"/>
    <x v="1"/>
    <s v="USD"/>
    <n v="1571720400"/>
    <n v="1572411600"/>
    <b v="0"/>
    <b v="0"/>
    <x v="6"/>
    <x v="4"/>
    <x v="6"/>
  </r>
  <r>
    <n v="13"/>
    <x v="13"/>
    <x v="13"/>
    <n v="4200"/>
    <n v="10295"/>
    <n v="2.4511904761904764"/>
    <x v="1"/>
    <n v="98"/>
    <n v="105.05102040816327"/>
    <x v="1"/>
    <s v="USD"/>
    <n v="1465621200"/>
    <n v="1466658000"/>
    <b v="0"/>
    <b v="0"/>
    <x v="7"/>
    <x v="1"/>
    <x v="7"/>
  </r>
  <r>
    <n v="14"/>
    <x v="14"/>
    <x v="14"/>
    <n v="28200"/>
    <n v="18829"/>
    <n v="0.66769503546099296"/>
    <x v="0"/>
    <n v="200"/>
    <n v="94.144999999999996"/>
    <x v="1"/>
    <s v="USD"/>
    <n v="1331013600"/>
    <n v="1333342800"/>
    <b v="0"/>
    <b v="0"/>
    <x v="7"/>
    <x v="1"/>
    <x v="7"/>
  </r>
  <r>
    <n v="15"/>
    <x v="15"/>
    <x v="15"/>
    <n v="81200"/>
    <n v="38414"/>
    <n v="0.47307881773399013"/>
    <x v="0"/>
    <n v="452"/>
    <n v="84.986725663716811"/>
    <x v="1"/>
    <s v="USD"/>
    <n v="1575957600"/>
    <n v="1576303200"/>
    <b v="0"/>
    <b v="0"/>
    <x v="8"/>
    <x v="2"/>
    <x v="8"/>
  </r>
  <r>
    <n v="16"/>
    <x v="16"/>
    <x v="16"/>
    <n v="1700"/>
    <n v="11041"/>
    <n v="6.4947058823529416"/>
    <x v="1"/>
    <n v="100"/>
    <n v="110.41"/>
    <x v="1"/>
    <s v="USD"/>
    <n v="1390370400"/>
    <n v="1392271200"/>
    <b v="0"/>
    <b v="0"/>
    <x v="9"/>
    <x v="5"/>
    <x v="9"/>
  </r>
  <r>
    <n v="17"/>
    <x v="17"/>
    <x v="17"/>
    <n v="84600"/>
    <n v="134845"/>
    <n v="1.5939125295508274"/>
    <x v="1"/>
    <n v="1249"/>
    <n v="107.96236989591674"/>
    <x v="1"/>
    <s v="USD"/>
    <n v="1294812000"/>
    <n v="1294898400"/>
    <b v="0"/>
    <b v="0"/>
    <x v="10"/>
    <x v="4"/>
    <x v="10"/>
  </r>
  <r>
    <n v="18"/>
    <x v="18"/>
    <x v="18"/>
    <n v="9100"/>
    <n v="6089"/>
    <n v="0.66912087912087914"/>
    <x v="3"/>
    <n v="135"/>
    <n v="45.103703703703701"/>
    <x v="1"/>
    <s v="USD"/>
    <n v="1536382800"/>
    <n v="1537074000"/>
    <b v="0"/>
    <b v="0"/>
    <x v="3"/>
    <x v="3"/>
    <x v="3"/>
  </r>
  <r>
    <n v="19"/>
    <x v="19"/>
    <x v="19"/>
    <n v="62500"/>
    <n v="30331"/>
    <n v="0.48529600000000001"/>
    <x v="0"/>
    <n v="674"/>
    <n v="45.001483679525222"/>
    <x v="1"/>
    <s v="USD"/>
    <n v="1551679200"/>
    <n v="1553490000"/>
    <b v="0"/>
    <b v="1"/>
    <x v="3"/>
    <x v="3"/>
    <x v="3"/>
  </r>
  <r>
    <n v="20"/>
    <x v="20"/>
    <x v="20"/>
    <n v="131800"/>
    <n v="147936"/>
    <n v="1.1224279210925645"/>
    <x v="1"/>
    <n v="1396"/>
    <n v="105.97134670487107"/>
    <x v="1"/>
    <s v="USD"/>
    <n v="1406523600"/>
    <n v="1406523600"/>
    <b v="0"/>
    <b v="0"/>
    <x v="6"/>
    <x v="4"/>
    <x v="6"/>
  </r>
  <r>
    <n v="21"/>
    <x v="21"/>
    <x v="21"/>
    <n v="94000"/>
    <n v="38533"/>
    <n v="0.40992553191489361"/>
    <x v="0"/>
    <n v="558"/>
    <n v="69.055555555555557"/>
    <x v="1"/>
    <s v="USD"/>
    <n v="1313384400"/>
    <n v="1316322000"/>
    <b v="0"/>
    <b v="0"/>
    <x v="3"/>
    <x v="3"/>
    <x v="3"/>
  </r>
  <r>
    <n v="22"/>
    <x v="22"/>
    <x v="22"/>
    <n v="59100"/>
    <n v="75690"/>
    <n v="1.2807106598984772"/>
    <x v="1"/>
    <n v="890"/>
    <n v="85.044943820224717"/>
    <x v="1"/>
    <s v="USD"/>
    <n v="1522731600"/>
    <n v="1524027600"/>
    <b v="0"/>
    <b v="0"/>
    <x v="3"/>
    <x v="3"/>
    <x v="3"/>
  </r>
  <r>
    <n v="23"/>
    <x v="23"/>
    <x v="23"/>
    <n v="4500"/>
    <n v="14942"/>
    <n v="3.3204444444444445"/>
    <x v="1"/>
    <n v="142"/>
    <n v="105.22535211267606"/>
    <x v="4"/>
    <s v="GBP"/>
    <n v="1550124000"/>
    <n v="1554699600"/>
    <b v="0"/>
    <b v="0"/>
    <x v="4"/>
    <x v="4"/>
    <x v="4"/>
  </r>
  <r>
    <n v="24"/>
    <x v="24"/>
    <x v="24"/>
    <n v="92400"/>
    <n v="104257"/>
    <n v="1.1283225108225108"/>
    <x v="1"/>
    <n v="2673"/>
    <n v="39.003741114852225"/>
    <x v="1"/>
    <s v="USD"/>
    <n v="1403326800"/>
    <n v="1403499600"/>
    <b v="0"/>
    <b v="0"/>
    <x v="8"/>
    <x v="2"/>
    <x v="8"/>
  </r>
  <r>
    <n v="25"/>
    <x v="25"/>
    <x v="25"/>
    <n v="5500"/>
    <n v="11904"/>
    <n v="2.1643636363636363"/>
    <x v="1"/>
    <n v="163"/>
    <n v="73.030674846625772"/>
    <x v="1"/>
    <s v="USD"/>
    <n v="1305694800"/>
    <n v="1307422800"/>
    <b v="0"/>
    <b v="1"/>
    <x v="11"/>
    <x v="6"/>
    <x v="11"/>
  </r>
  <r>
    <n v="26"/>
    <x v="26"/>
    <x v="26"/>
    <n v="107500"/>
    <n v="51814"/>
    <n v="0.4819906976744186"/>
    <x v="3"/>
    <n v="1480"/>
    <n v="35.009459459459457"/>
    <x v="1"/>
    <s v="USD"/>
    <n v="1533013200"/>
    <n v="1535346000"/>
    <b v="0"/>
    <b v="0"/>
    <x v="3"/>
    <x v="3"/>
    <x v="3"/>
  </r>
  <r>
    <n v="27"/>
    <x v="27"/>
    <x v="27"/>
    <n v="2000"/>
    <n v="1599"/>
    <n v="0.79949999999999999"/>
    <x v="0"/>
    <n v="15"/>
    <n v="106.6"/>
    <x v="1"/>
    <s v="USD"/>
    <n v="1443848400"/>
    <n v="1444539600"/>
    <b v="0"/>
    <b v="0"/>
    <x v="1"/>
    <x v="1"/>
    <x v="1"/>
  </r>
  <r>
    <n v="28"/>
    <x v="28"/>
    <x v="28"/>
    <n v="130800"/>
    <n v="137635"/>
    <n v="1.0522553516819573"/>
    <x v="1"/>
    <n v="2220"/>
    <n v="61.997747747747745"/>
    <x v="1"/>
    <s v="USD"/>
    <n v="1265695200"/>
    <n v="1267682400"/>
    <b v="0"/>
    <b v="1"/>
    <x v="3"/>
    <x v="3"/>
    <x v="3"/>
  </r>
  <r>
    <n v="29"/>
    <x v="29"/>
    <x v="29"/>
    <n v="45900"/>
    <n v="150965"/>
    <n v="3.2889978213507627"/>
    <x v="1"/>
    <n v="1606"/>
    <n v="94.000622665006233"/>
    <x v="5"/>
    <s v="CHF"/>
    <n v="1532062800"/>
    <n v="1535518800"/>
    <b v="0"/>
    <b v="0"/>
    <x v="12"/>
    <x v="4"/>
    <x v="12"/>
  </r>
  <r>
    <n v="30"/>
    <x v="30"/>
    <x v="30"/>
    <n v="9000"/>
    <n v="14455"/>
    <n v="1.606111111111111"/>
    <x v="1"/>
    <n v="129"/>
    <n v="112.05426356589147"/>
    <x v="1"/>
    <s v="USD"/>
    <n v="1558674000"/>
    <n v="1559106000"/>
    <b v="0"/>
    <b v="0"/>
    <x v="10"/>
    <x v="4"/>
    <x v="10"/>
  </r>
  <r>
    <n v="31"/>
    <x v="31"/>
    <x v="31"/>
    <n v="3500"/>
    <n v="10850"/>
    <n v="3.1"/>
    <x v="1"/>
    <n v="226"/>
    <n v="48.008849557522126"/>
    <x v="4"/>
    <s v="GBP"/>
    <n v="1451973600"/>
    <n v="1454392800"/>
    <b v="0"/>
    <b v="0"/>
    <x v="11"/>
    <x v="6"/>
    <x v="11"/>
  </r>
  <r>
    <n v="32"/>
    <x v="32"/>
    <x v="32"/>
    <n v="101000"/>
    <n v="87676"/>
    <n v="0.86807920792079207"/>
    <x v="0"/>
    <n v="2307"/>
    <n v="38.004334633723452"/>
    <x v="6"/>
    <s v="EUR"/>
    <n v="1515564000"/>
    <n v="1517896800"/>
    <b v="0"/>
    <b v="0"/>
    <x v="4"/>
    <x v="4"/>
    <x v="4"/>
  </r>
  <r>
    <n v="33"/>
    <x v="33"/>
    <x v="33"/>
    <n v="50200"/>
    <n v="189666"/>
    <n v="3.7782071713147412"/>
    <x v="1"/>
    <n v="5419"/>
    <n v="35.000184535892231"/>
    <x v="1"/>
    <s v="USD"/>
    <n v="1412485200"/>
    <n v="1415685600"/>
    <b v="0"/>
    <b v="0"/>
    <x v="3"/>
    <x v="3"/>
    <x v="3"/>
  </r>
  <r>
    <n v="34"/>
    <x v="34"/>
    <x v="34"/>
    <n v="9300"/>
    <n v="14025"/>
    <n v="1.5080645161290323"/>
    <x v="1"/>
    <n v="165"/>
    <n v="85"/>
    <x v="1"/>
    <s v="USD"/>
    <n v="1490245200"/>
    <n v="1490677200"/>
    <b v="0"/>
    <b v="0"/>
    <x v="4"/>
    <x v="4"/>
    <x v="4"/>
  </r>
  <r>
    <n v="35"/>
    <x v="35"/>
    <x v="35"/>
    <n v="125500"/>
    <n v="188628"/>
    <n v="1.5030119521912351"/>
    <x v="1"/>
    <n v="1965"/>
    <n v="95.993893129770996"/>
    <x v="3"/>
    <s v="DKK"/>
    <n v="1547877600"/>
    <n v="1551506400"/>
    <b v="0"/>
    <b v="1"/>
    <x v="6"/>
    <x v="4"/>
    <x v="6"/>
  </r>
  <r>
    <n v="36"/>
    <x v="36"/>
    <x v="36"/>
    <n v="700"/>
    <n v="1101"/>
    <n v="1.572857142857143"/>
    <x v="1"/>
    <n v="16"/>
    <n v="68.8125"/>
    <x v="1"/>
    <s v="USD"/>
    <n v="1298700000"/>
    <n v="1300856400"/>
    <b v="0"/>
    <b v="0"/>
    <x v="3"/>
    <x v="3"/>
    <x v="3"/>
  </r>
  <r>
    <n v="37"/>
    <x v="37"/>
    <x v="37"/>
    <n v="8100"/>
    <n v="11339"/>
    <n v="1.3998765432098765"/>
    <x v="1"/>
    <n v="107"/>
    <n v="105.97196261682242"/>
    <x v="1"/>
    <s v="USD"/>
    <n v="1570338000"/>
    <n v="1573192800"/>
    <b v="0"/>
    <b v="1"/>
    <x v="13"/>
    <x v="5"/>
    <x v="13"/>
  </r>
  <r>
    <n v="38"/>
    <x v="38"/>
    <x v="38"/>
    <n v="3100"/>
    <n v="10085"/>
    <n v="3.2532258064516131"/>
    <x v="1"/>
    <n v="134"/>
    <n v="75.261194029850742"/>
    <x v="1"/>
    <s v="USD"/>
    <n v="1287378000"/>
    <n v="1287810000"/>
    <b v="0"/>
    <b v="0"/>
    <x v="14"/>
    <x v="7"/>
    <x v="14"/>
  </r>
  <r>
    <n v="39"/>
    <x v="39"/>
    <x v="39"/>
    <n v="9900"/>
    <n v="5027"/>
    <n v="0.50777777777777777"/>
    <x v="0"/>
    <n v="88"/>
    <n v="57.125"/>
    <x v="3"/>
    <s v="DKK"/>
    <n v="1361772000"/>
    <n v="1362978000"/>
    <b v="0"/>
    <b v="0"/>
    <x v="3"/>
    <x v="3"/>
    <x v="3"/>
  </r>
  <r>
    <n v="40"/>
    <x v="40"/>
    <x v="40"/>
    <n v="8800"/>
    <n v="14878"/>
    <n v="1.6906818181818182"/>
    <x v="1"/>
    <n v="198"/>
    <n v="75.141414141414145"/>
    <x v="1"/>
    <s v="USD"/>
    <n v="1275714000"/>
    <n v="1277355600"/>
    <b v="0"/>
    <b v="1"/>
    <x v="8"/>
    <x v="2"/>
    <x v="8"/>
  </r>
  <r>
    <n v="41"/>
    <x v="41"/>
    <x v="41"/>
    <n v="5600"/>
    <n v="11924"/>
    <n v="2.1292857142857144"/>
    <x v="1"/>
    <n v="111"/>
    <n v="107.42342342342343"/>
    <x v="6"/>
    <s v="EUR"/>
    <n v="1346734800"/>
    <n v="1348981200"/>
    <b v="0"/>
    <b v="1"/>
    <x v="1"/>
    <x v="1"/>
    <x v="1"/>
  </r>
  <r>
    <n v="42"/>
    <x v="42"/>
    <x v="42"/>
    <n v="1800"/>
    <n v="7991"/>
    <n v="4.4394444444444447"/>
    <x v="1"/>
    <n v="222"/>
    <n v="35.995495495495497"/>
    <x v="1"/>
    <s v="USD"/>
    <n v="1309755600"/>
    <n v="1310533200"/>
    <b v="0"/>
    <b v="0"/>
    <x v="0"/>
    <x v="0"/>
    <x v="0"/>
  </r>
  <r>
    <n v="43"/>
    <x v="43"/>
    <x v="43"/>
    <n v="90200"/>
    <n v="167717"/>
    <n v="1.859390243902439"/>
    <x v="1"/>
    <n v="6212"/>
    <n v="26.998873148744366"/>
    <x v="1"/>
    <s v="USD"/>
    <n v="1406178000"/>
    <n v="1407560400"/>
    <b v="0"/>
    <b v="0"/>
    <x v="15"/>
    <x v="5"/>
    <x v="15"/>
  </r>
  <r>
    <n v="44"/>
    <x v="44"/>
    <x v="44"/>
    <n v="1600"/>
    <n v="10541"/>
    <n v="6.5881249999999998"/>
    <x v="1"/>
    <n v="98"/>
    <n v="107.56122448979592"/>
    <x v="3"/>
    <s v="DKK"/>
    <n v="1552798800"/>
    <n v="1552885200"/>
    <b v="0"/>
    <b v="0"/>
    <x v="13"/>
    <x v="5"/>
    <x v="13"/>
  </r>
  <r>
    <n v="45"/>
    <x v="45"/>
    <x v="45"/>
    <n v="9500"/>
    <n v="4530"/>
    <n v="0.4768421052631579"/>
    <x v="0"/>
    <n v="48"/>
    <n v="94.375"/>
    <x v="1"/>
    <s v="USD"/>
    <n v="1478062800"/>
    <n v="1479362400"/>
    <b v="0"/>
    <b v="1"/>
    <x v="3"/>
    <x v="3"/>
    <x v="3"/>
  </r>
  <r>
    <n v="46"/>
    <x v="46"/>
    <x v="46"/>
    <n v="3700"/>
    <n v="4247"/>
    <n v="1.1478378378378378"/>
    <x v="1"/>
    <n v="92"/>
    <n v="46.163043478260867"/>
    <x v="1"/>
    <s v="USD"/>
    <n v="1278565200"/>
    <n v="1280552400"/>
    <b v="0"/>
    <b v="0"/>
    <x v="1"/>
    <x v="1"/>
    <x v="1"/>
  </r>
  <r>
    <n v="47"/>
    <x v="47"/>
    <x v="47"/>
    <n v="1500"/>
    <n v="7129"/>
    <n v="4.7526666666666664"/>
    <x v="1"/>
    <n v="149"/>
    <n v="47.845637583892618"/>
    <x v="1"/>
    <s v="USD"/>
    <n v="1396069200"/>
    <n v="1398661200"/>
    <b v="0"/>
    <b v="0"/>
    <x v="3"/>
    <x v="3"/>
    <x v="3"/>
  </r>
  <r>
    <n v="48"/>
    <x v="48"/>
    <x v="48"/>
    <n v="33300"/>
    <n v="128862"/>
    <n v="3.86972972972973"/>
    <x v="1"/>
    <n v="2431"/>
    <n v="53.007815713698065"/>
    <x v="1"/>
    <s v="USD"/>
    <n v="1435208400"/>
    <n v="1436245200"/>
    <b v="0"/>
    <b v="0"/>
    <x v="3"/>
    <x v="3"/>
    <x v="3"/>
  </r>
  <r>
    <n v="49"/>
    <x v="49"/>
    <x v="49"/>
    <n v="7200"/>
    <n v="13653"/>
    <n v="1.89625"/>
    <x v="1"/>
    <n v="303"/>
    <n v="45.059405940594061"/>
    <x v="1"/>
    <s v="USD"/>
    <n v="1571547600"/>
    <n v="1575439200"/>
    <b v="0"/>
    <b v="0"/>
    <x v="1"/>
    <x v="1"/>
    <x v="1"/>
  </r>
  <r>
    <n v="50"/>
    <x v="50"/>
    <x v="50"/>
    <n v="100"/>
    <n v="2"/>
    <n v="0.02"/>
    <x v="0"/>
    <n v="1"/>
    <n v="2"/>
    <x v="6"/>
    <s v="EUR"/>
    <n v="1375333200"/>
    <n v="1377752400"/>
    <b v="0"/>
    <b v="0"/>
    <x v="16"/>
    <x v="1"/>
    <x v="16"/>
  </r>
  <r>
    <n v="51"/>
    <x v="51"/>
    <x v="51"/>
    <n v="158100"/>
    <n v="145243"/>
    <n v="0.91867805186590767"/>
    <x v="0"/>
    <n v="1467"/>
    <n v="99.006816632583508"/>
    <x v="4"/>
    <s v="GBP"/>
    <n v="1332824400"/>
    <n v="1334206800"/>
    <b v="0"/>
    <b v="1"/>
    <x v="8"/>
    <x v="2"/>
    <x v="8"/>
  </r>
  <r>
    <n v="52"/>
    <x v="52"/>
    <x v="52"/>
    <n v="7200"/>
    <n v="2459"/>
    <n v="0.34152777777777776"/>
    <x v="0"/>
    <n v="75"/>
    <n v="32.786666666666669"/>
    <x v="1"/>
    <s v="USD"/>
    <n v="1284526800"/>
    <n v="1284872400"/>
    <b v="0"/>
    <b v="0"/>
    <x v="3"/>
    <x v="3"/>
    <x v="3"/>
  </r>
  <r>
    <n v="53"/>
    <x v="53"/>
    <x v="53"/>
    <n v="8800"/>
    <n v="12356"/>
    <n v="1.4040909090909091"/>
    <x v="1"/>
    <n v="209"/>
    <n v="59.119617224880386"/>
    <x v="1"/>
    <s v="USD"/>
    <n v="1400562000"/>
    <n v="1403931600"/>
    <b v="0"/>
    <b v="0"/>
    <x v="6"/>
    <x v="4"/>
    <x v="6"/>
  </r>
  <r>
    <n v="54"/>
    <x v="54"/>
    <x v="54"/>
    <n v="6000"/>
    <n v="5392"/>
    <n v="0.89866666666666661"/>
    <x v="0"/>
    <n v="120"/>
    <n v="44.93333333333333"/>
    <x v="1"/>
    <s v="USD"/>
    <n v="1520748000"/>
    <n v="1521262800"/>
    <b v="0"/>
    <b v="0"/>
    <x v="8"/>
    <x v="2"/>
    <x v="8"/>
  </r>
  <r>
    <n v="55"/>
    <x v="55"/>
    <x v="55"/>
    <n v="6600"/>
    <n v="11746"/>
    <n v="1.7796969696969698"/>
    <x v="1"/>
    <n v="131"/>
    <n v="89.664122137404576"/>
    <x v="1"/>
    <s v="USD"/>
    <n v="1532926800"/>
    <n v="1533358800"/>
    <b v="0"/>
    <b v="0"/>
    <x v="17"/>
    <x v="1"/>
    <x v="17"/>
  </r>
  <r>
    <n v="56"/>
    <x v="56"/>
    <x v="56"/>
    <n v="8000"/>
    <n v="11493"/>
    <n v="1.436625"/>
    <x v="1"/>
    <n v="164"/>
    <n v="70.079268292682926"/>
    <x v="1"/>
    <s v="USD"/>
    <n v="1420869600"/>
    <n v="1421474400"/>
    <b v="0"/>
    <b v="0"/>
    <x v="8"/>
    <x v="2"/>
    <x v="8"/>
  </r>
  <r>
    <n v="57"/>
    <x v="57"/>
    <x v="57"/>
    <n v="2900"/>
    <n v="6243"/>
    <n v="2.1527586206896552"/>
    <x v="1"/>
    <n v="201"/>
    <n v="31.059701492537314"/>
    <x v="1"/>
    <s v="USD"/>
    <n v="1504242000"/>
    <n v="1505278800"/>
    <b v="0"/>
    <b v="0"/>
    <x v="11"/>
    <x v="6"/>
    <x v="11"/>
  </r>
  <r>
    <n v="58"/>
    <x v="58"/>
    <x v="58"/>
    <n v="2700"/>
    <n v="6132"/>
    <n v="2.2711111111111113"/>
    <x v="1"/>
    <n v="211"/>
    <n v="29.061611374407583"/>
    <x v="1"/>
    <s v="USD"/>
    <n v="1442811600"/>
    <n v="1443934800"/>
    <b v="0"/>
    <b v="0"/>
    <x v="3"/>
    <x v="3"/>
    <x v="3"/>
  </r>
  <r>
    <n v="59"/>
    <x v="59"/>
    <x v="59"/>
    <n v="1400"/>
    <n v="3851"/>
    <n v="2.7507142857142859"/>
    <x v="1"/>
    <n v="128"/>
    <n v="30.0859375"/>
    <x v="1"/>
    <s v="USD"/>
    <n v="1497243600"/>
    <n v="1498539600"/>
    <b v="0"/>
    <b v="1"/>
    <x v="3"/>
    <x v="3"/>
    <x v="3"/>
  </r>
  <r>
    <n v="60"/>
    <x v="60"/>
    <x v="60"/>
    <n v="94200"/>
    <n v="135997"/>
    <n v="1.4437048832271762"/>
    <x v="1"/>
    <n v="1600"/>
    <n v="84.998125000000002"/>
    <x v="0"/>
    <s v="CAD"/>
    <n v="1342501200"/>
    <n v="1342760400"/>
    <b v="0"/>
    <b v="0"/>
    <x v="3"/>
    <x v="3"/>
    <x v="3"/>
  </r>
  <r>
    <n v="61"/>
    <x v="61"/>
    <x v="61"/>
    <n v="199200"/>
    <n v="184750"/>
    <n v="0.92745983935742971"/>
    <x v="0"/>
    <n v="2253"/>
    <n v="82.001775410563695"/>
    <x v="0"/>
    <s v="CAD"/>
    <n v="1298268000"/>
    <n v="1301720400"/>
    <b v="0"/>
    <b v="0"/>
    <x v="3"/>
    <x v="3"/>
    <x v="3"/>
  </r>
  <r>
    <n v="62"/>
    <x v="62"/>
    <x v="62"/>
    <n v="2000"/>
    <n v="14452"/>
    <n v="7.226"/>
    <x v="1"/>
    <n v="249"/>
    <n v="58.040160642570278"/>
    <x v="1"/>
    <s v="USD"/>
    <n v="1433480400"/>
    <n v="1433566800"/>
    <b v="0"/>
    <b v="0"/>
    <x v="2"/>
    <x v="2"/>
    <x v="2"/>
  </r>
  <r>
    <n v="63"/>
    <x v="63"/>
    <x v="63"/>
    <n v="4700"/>
    <n v="557"/>
    <n v="0.11851063829787234"/>
    <x v="0"/>
    <n v="5"/>
    <n v="111.4"/>
    <x v="1"/>
    <s v="USD"/>
    <n v="1493355600"/>
    <n v="1493874000"/>
    <b v="0"/>
    <b v="0"/>
    <x v="3"/>
    <x v="3"/>
    <x v="3"/>
  </r>
  <r>
    <n v="64"/>
    <x v="64"/>
    <x v="64"/>
    <n v="2800"/>
    <n v="2734"/>
    <n v="0.97642857142857142"/>
    <x v="0"/>
    <n v="38"/>
    <n v="71.94736842105263"/>
    <x v="1"/>
    <s v="USD"/>
    <n v="1530507600"/>
    <n v="1531803600"/>
    <b v="0"/>
    <b v="1"/>
    <x v="2"/>
    <x v="2"/>
    <x v="2"/>
  </r>
  <r>
    <n v="65"/>
    <x v="65"/>
    <x v="65"/>
    <n v="6100"/>
    <n v="14405"/>
    <n v="2.3614754098360655"/>
    <x v="1"/>
    <n v="236"/>
    <n v="61.038135593220339"/>
    <x v="1"/>
    <s v="USD"/>
    <n v="1296108000"/>
    <n v="1296712800"/>
    <b v="0"/>
    <b v="0"/>
    <x v="3"/>
    <x v="3"/>
    <x v="3"/>
  </r>
  <r>
    <n v="66"/>
    <x v="66"/>
    <x v="66"/>
    <n v="2900"/>
    <n v="1307"/>
    <n v="0.45068965517241377"/>
    <x v="0"/>
    <n v="12"/>
    <n v="108.91666666666667"/>
    <x v="1"/>
    <s v="USD"/>
    <n v="1428469200"/>
    <n v="1428901200"/>
    <b v="0"/>
    <b v="1"/>
    <x v="3"/>
    <x v="3"/>
    <x v="3"/>
  </r>
  <r>
    <n v="67"/>
    <x v="67"/>
    <x v="67"/>
    <n v="72600"/>
    <n v="117892"/>
    <n v="1.6238567493112948"/>
    <x v="1"/>
    <n v="4065"/>
    <n v="29.001722017220171"/>
    <x v="4"/>
    <s v="GBP"/>
    <n v="1264399200"/>
    <n v="1264831200"/>
    <b v="0"/>
    <b v="1"/>
    <x v="8"/>
    <x v="2"/>
    <x v="8"/>
  </r>
  <r>
    <n v="68"/>
    <x v="68"/>
    <x v="68"/>
    <n v="5700"/>
    <n v="14508"/>
    <n v="2.5452631578947367"/>
    <x v="1"/>
    <n v="246"/>
    <n v="58.975609756097562"/>
    <x v="6"/>
    <s v="EUR"/>
    <n v="1501131600"/>
    <n v="1505192400"/>
    <b v="0"/>
    <b v="1"/>
    <x v="3"/>
    <x v="3"/>
    <x v="3"/>
  </r>
  <r>
    <n v="69"/>
    <x v="69"/>
    <x v="69"/>
    <n v="7900"/>
    <n v="1901"/>
    <n v="0.24063291139240506"/>
    <x v="3"/>
    <n v="17"/>
    <n v="111.82352941176471"/>
    <x v="1"/>
    <s v="USD"/>
    <n v="1292738400"/>
    <n v="1295676000"/>
    <b v="0"/>
    <b v="0"/>
    <x v="3"/>
    <x v="3"/>
    <x v="3"/>
  </r>
  <r>
    <n v="70"/>
    <x v="70"/>
    <x v="70"/>
    <n v="128000"/>
    <n v="158389"/>
    <n v="1.2374140625000001"/>
    <x v="1"/>
    <n v="2475"/>
    <n v="63.995555555555555"/>
    <x v="6"/>
    <s v="EUR"/>
    <n v="1288674000"/>
    <n v="1292911200"/>
    <b v="0"/>
    <b v="1"/>
    <x v="3"/>
    <x v="3"/>
    <x v="3"/>
  </r>
  <r>
    <n v="71"/>
    <x v="71"/>
    <x v="71"/>
    <n v="6000"/>
    <n v="6484"/>
    <n v="1.0806666666666667"/>
    <x v="1"/>
    <n v="76"/>
    <n v="85.315789473684205"/>
    <x v="1"/>
    <s v="USD"/>
    <n v="1575093600"/>
    <n v="1575439200"/>
    <b v="0"/>
    <b v="0"/>
    <x v="3"/>
    <x v="3"/>
    <x v="3"/>
  </r>
  <r>
    <n v="72"/>
    <x v="72"/>
    <x v="72"/>
    <n v="600"/>
    <n v="4022"/>
    <n v="6.7033333333333331"/>
    <x v="1"/>
    <n v="54"/>
    <n v="74.481481481481481"/>
    <x v="1"/>
    <s v="USD"/>
    <n v="1435726800"/>
    <n v="1438837200"/>
    <b v="0"/>
    <b v="0"/>
    <x v="10"/>
    <x v="4"/>
    <x v="10"/>
  </r>
  <r>
    <n v="73"/>
    <x v="73"/>
    <x v="73"/>
    <n v="1400"/>
    <n v="9253"/>
    <n v="6.609285714285714"/>
    <x v="1"/>
    <n v="88"/>
    <n v="105.14772727272727"/>
    <x v="1"/>
    <s v="USD"/>
    <n v="1480226400"/>
    <n v="1480485600"/>
    <b v="0"/>
    <b v="0"/>
    <x v="17"/>
    <x v="1"/>
    <x v="17"/>
  </r>
  <r>
    <n v="74"/>
    <x v="74"/>
    <x v="74"/>
    <n v="3900"/>
    <n v="4776"/>
    <n v="1.2246153846153847"/>
    <x v="1"/>
    <n v="85"/>
    <n v="56.188235294117646"/>
    <x v="4"/>
    <s v="GBP"/>
    <n v="1459054800"/>
    <n v="1459141200"/>
    <b v="0"/>
    <b v="0"/>
    <x v="16"/>
    <x v="1"/>
    <x v="16"/>
  </r>
  <r>
    <n v="75"/>
    <x v="75"/>
    <x v="75"/>
    <n v="9700"/>
    <n v="14606"/>
    <n v="1.5057731958762886"/>
    <x v="1"/>
    <n v="170"/>
    <n v="85.917647058823533"/>
    <x v="1"/>
    <s v="USD"/>
    <n v="1531630800"/>
    <n v="1532322000"/>
    <b v="0"/>
    <b v="0"/>
    <x v="14"/>
    <x v="7"/>
    <x v="14"/>
  </r>
  <r>
    <n v="76"/>
    <x v="76"/>
    <x v="76"/>
    <n v="122900"/>
    <n v="95993"/>
    <n v="0.78106590724165992"/>
    <x v="0"/>
    <n v="1684"/>
    <n v="57.00296912114014"/>
    <x v="1"/>
    <s v="USD"/>
    <n v="1421992800"/>
    <n v="1426222800"/>
    <b v="1"/>
    <b v="1"/>
    <x v="3"/>
    <x v="3"/>
    <x v="3"/>
  </r>
  <r>
    <n v="77"/>
    <x v="77"/>
    <x v="77"/>
    <n v="9500"/>
    <n v="4460"/>
    <n v="0.46947368421052632"/>
    <x v="0"/>
    <n v="56"/>
    <n v="79.642857142857139"/>
    <x v="1"/>
    <s v="USD"/>
    <n v="1285563600"/>
    <n v="1286773200"/>
    <b v="0"/>
    <b v="1"/>
    <x v="10"/>
    <x v="4"/>
    <x v="10"/>
  </r>
  <r>
    <n v="78"/>
    <x v="78"/>
    <x v="78"/>
    <n v="4500"/>
    <n v="13536"/>
    <n v="3.008"/>
    <x v="1"/>
    <n v="330"/>
    <n v="41.018181818181816"/>
    <x v="1"/>
    <s v="USD"/>
    <n v="1523854800"/>
    <n v="1523941200"/>
    <b v="0"/>
    <b v="0"/>
    <x v="18"/>
    <x v="5"/>
    <x v="18"/>
  </r>
  <r>
    <n v="79"/>
    <x v="79"/>
    <x v="79"/>
    <n v="57800"/>
    <n v="40228"/>
    <n v="0.6959861591695502"/>
    <x v="0"/>
    <n v="838"/>
    <n v="48.004773269689736"/>
    <x v="1"/>
    <s v="USD"/>
    <n v="1529125200"/>
    <n v="1529557200"/>
    <b v="0"/>
    <b v="0"/>
    <x v="3"/>
    <x v="3"/>
    <x v="3"/>
  </r>
  <r>
    <n v="80"/>
    <x v="80"/>
    <x v="80"/>
    <n v="1100"/>
    <n v="7012"/>
    <n v="6.374545454545455"/>
    <x v="1"/>
    <n v="127"/>
    <n v="55.212598425196852"/>
    <x v="1"/>
    <s v="USD"/>
    <n v="1503982800"/>
    <n v="1506574800"/>
    <b v="0"/>
    <b v="0"/>
    <x v="11"/>
    <x v="6"/>
    <x v="11"/>
  </r>
  <r>
    <n v="81"/>
    <x v="81"/>
    <x v="81"/>
    <n v="16800"/>
    <n v="37857"/>
    <n v="2.253392857142857"/>
    <x v="1"/>
    <n v="411"/>
    <n v="92.109489051094897"/>
    <x v="1"/>
    <s v="USD"/>
    <n v="1511416800"/>
    <n v="1513576800"/>
    <b v="0"/>
    <b v="0"/>
    <x v="1"/>
    <x v="1"/>
    <x v="1"/>
  </r>
  <r>
    <n v="82"/>
    <x v="82"/>
    <x v="82"/>
    <n v="1000"/>
    <n v="14973"/>
    <n v="14.973000000000001"/>
    <x v="1"/>
    <n v="180"/>
    <n v="83.183333333333337"/>
    <x v="4"/>
    <s v="GBP"/>
    <n v="1547704800"/>
    <n v="1548309600"/>
    <b v="0"/>
    <b v="1"/>
    <x v="11"/>
    <x v="6"/>
    <x v="11"/>
  </r>
  <r>
    <n v="83"/>
    <x v="83"/>
    <x v="83"/>
    <n v="106400"/>
    <n v="39996"/>
    <n v="0.37590225563909774"/>
    <x v="0"/>
    <n v="1000"/>
    <n v="39.996000000000002"/>
    <x v="1"/>
    <s v="USD"/>
    <n v="1469682000"/>
    <n v="1471582800"/>
    <b v="0"/>
    <b v="0"/>
    <x v="5"/>
    <x v="1"/>
    <x v="5"/>
  </r>
  <r>
    <n v="84"/>
    <x v="84"/>
    <x v="84"/>
    <n v="31400"/>
    <n v="41564"/>
    <n v="1.3236942675159236"/>
    <x v="1"/>
    <n v="374"/>
    <n v="111.1336898395722"/>
    <x v="1"/>
    <s v="USD"/>
    <n v="1343451600"/>
    <n v="1344315600"/>
    <b v="0"/>
    <b v="0"/>
    <x v="8"/>
    <x v="2"/>
    <x v="8"/>
  </r>
  <r>
    <n v="85"/>
    <x v="85"/>
    <x v="85"/>
    <n v="4900"/>
    <n v="6430"/>
    <n v="1.3122448979591836"/>
    <x v="1"/>
    <n v="71"/>
    <n v="90.563380281690144"/>
    <x v="2"/>
    <s v="AUD"/>
    <n v="1315717200"/>
    <n v="1316408400"/>
    <b v="0"/>
    <b v="0"/>
    <x v="7"/>
    <x v="1"/>
    <x v="7"/>
  </r>
  <r>
    <n v="86"/>
    <x v="86"/>
    <x v="86"/>
    <n v="7400"/>
    <n v="12405"/>
    <n v="1.6763513513513513"/>
    <x v="1"/>
    <n v="203"/>
    <n v="61.108374384236456"/>
    <x v="1"/>
    <s v="USD"/>
    <n v="1430715600"/>
    <n v="1431838800"/>
    <b v="1"/>
    <b v="0"/>
    <x v="3"/>
    <x v="3"/>
    <x v="3"/>
  </r>
  <r>
    <n v="87"/>
    <x v="87"/>
    <x v="87"/>
    <n v="198500"/>
    <n v="123040"/>
    <n v="0.6198488664987406"/>
    <x v="0"/>
    <n v="1482"/>
    <n v="83.022941970310384"/>
    <x v="2"/>
    <s v="AUD"/>
    <n v="1299564000"/>
    <n v="1300510800"/>
    <b v="0"/>
    <b v="1"/>
    <x v="1"/>
    <x v="1"/>
    <x v="1"/>
  </r>
  <r>
    <n v="88"/>
    <x v="88"/>
    <x v="88"/>
    <n v="4800"/>
    <n v="12516"/>
    <n v="2.6074999999999999"/>
    <x v="1"/>
    <n v="113"/>
    <n v="110.76106194690266"/>
    <x v="1"/>
    <s v="USD"/>
    <n v="1429160400"/>
    <n v="1431061200"/>
    <b v="0"/>
    <b v="0"/>
    <x v="18"/>
    <x v="5"/>
    <x v="18"/>
  </r>
  <r>
    <n v="89"/>
    <x v="89"/>
    <x v="89"/>
    <n v="3400"/>
    <n v="8588"/>
    <n v="2.5258823529411765"/>
    <x v="1"/>
    <n v="96"/>
    <n v="89.458333333333329"/>
    <x v="1"/>
    <s v="USD"/>
    <n v="1271307600"/>
    <n v="1271480400"/>
    <b v="0"/>
    <b v="0"/>
    <x v="3"/>
    <x v="3"/>
    <x v="3"/>
  </r>
  <r>
    <n v="90"/>
    <x v="90"/>
    <x v="90"/>
    <n v="7800"/>
    <n v="6132"/>
    <n v="0.7861538461538462"/>
    <x v="0"/>
    <n v="106"/>
    <n v="57.849056603773583"/>
    <x v="1"/>
    <s v="USD"/>
    <n v="1456380000"/>
    <n v="1456380000"/>
    <b v="0"/>
    <b v="1"/>
    <x v="3"/>
    <x v="3"/>
    <x v="3"/>
  </r>
  <r>
    <n v="91"/>
    <x v="91"/>
    <x v="91"/>
    <n v="154300"/>
    <n v="74688"/>
    <n v="0.48404406999351912"/>
    <x v="0"/>
    <n v="679"/>
    <n v="109.99705449189985"/>
    <x v="6"/>
    <s v="EUR"/>
    <n v="1470459600"/>
    <n v="1472878800"/>
    <b v="0"/>
    <b v="0"/>
    <x v="18"/>
    <x v="5"/>
    <x v="18"/>
  </r>
  <r>
    <n v="92"/>
    <x v="92"/>
    <x v="92"/>
    <n v="20000"/>
    <n v="51775"/>
    <n v="2.5887500000000001"/>
    <x v="1"/>
    <n v="498"/>
    <n v="103.96586345381526"/>
    <x v="5"/>
    <s v="CHF"/>
    <n v="1277269200"/>
    <n v="1277355600"/>
    <b v="0"/>
    <b v="1"/>
    <x v="11"/>
    <x v="6"/>
    <x v="11"/>
  </r>
  <r>
    <n v="93"/>
    <x v="93"/>
    <x v="93"/>
    <n v="108800"/>
    <n v="65877"/>
    <n v="0.60548713235294116"/>
    <x v="3"/>
    <n v="610"/>
    <n v="107.99508196721311"/>
    <x v="1"/>
    <s v="USD"/>
    <n v="1350709200"/>
    <n v="1351054800"/>
    <b v="0"/>
    <b v="1"/>
    <x v="3"/>
    <x v="3"/>
    <x v="3"/>
  </r>
  <r>
    <n v="94"/>
    <x v="94"/>
    <x v="94"/>
    <n v="2900"/>
    <n v="8807"/>
    <n v="3.036896551724138"/>
    <x v="1"/>
    <n v="180"/>
    <n v="48.927777777777777"/>
    <x v="4"/>
    <s v="GBP"/>
    <n v="1554613200"/>
    <n v="1555563600"/>
    <b v="0"/>
    <b v="0"/>
    <x v="2"/>
    <x v="2"/>
    <x v="2"/>
  </r>
  <r>
    <n v="95"/>
    <x v="95"/>
    <x v="95"/>
    <n v="900"/>
    <n v="1017"/>
    <n v="1.1299999999999999"/>
    <x v="1"/>
    <n v="27"/>
    <n v="37.666666666666664"/>
    <x v="1"/>
    <s v="USD"/>
    <n v="1571029200"/>
    <n v="1571634000"/>
    <b v="0"/>
    <b v="0"/>
    <x v="4"/>
    <x v="4"/>
    <x v="4"/>
  </r>
  <r>
    <n v="96"/>
    <x v="96"/>
    <x v="96"/>
    <n v="69700"/>
    <n v="151513"/>
    <n v="2.1737876614060259"/>
    <x v="1"/>
    <n v="2331"/>
    <n v="64.999141999141997"/>
    <x v="1"/>
    <s v="USD"/>
    <n v="1299736800"/>
    <n v="1300856400"/>
    <b v="0"/>
    <b v="0"/>
    <x v="3"/>
    <x v="3"/>
    <x v="3"/>
  </r>
  <r>
    <n v="97"/>
    <x v="97"/>
    <x v="97"/>
    <n v="1300"/>
    <n v="12047"/>
    <n v="9.2669230769230762"/>
    <x v="1"/>
    <n v="113"/>
    <n v="106.61061946902655"/>
    <x v="1"/>
    <s v="USD"/>
    <n v="1435208400"/>
    <n v="1439874000"/>
    <b v="0"/>
    <b v="0"/>
    <x v="0"/>
    <x v="0"/>
    <x v="0"/>
  </r>
  <r>
    <n v="98"/>
    <x v="98"/>
    <x v="98"/>
    <n v="97800"/>
    <n v="32951"/>
    <n v="0.33692229038854804"/>
    <x v="0"/>
    <n v="1220"/>
    <n v="27.009016393442622"/>
    <x v="2"/>
    <s v="AUD"/>
    <n v="1437973200"/>
    <n v="1438318800"/>
    <b v="0"/>
    <b v="0"/>
    <x v="11"/>
    <x v="6"/>
    <x v="11"/>
  </r>
  <r>
    <n v="99"/>
    <x v="99"/>
    <x v="99"/>
    <n v="7600"/>
    <n v="14951"/>
    <n v="1.9672368421052631"/>
    <x v="1"/>
    <n v="164"/>
    <n v="91.16463414634147"/>
    <x v="1"/>
    <s v="USD"/>
    <n v="1416895200"/>
    <n v="1419400800"/>
    <b v="0"/>
    <b v="0"/>
    <x v="3"/>
    <x v="3"/>
    <x v="3"/>
  </r>
  <r>
    <n v="100"/>
    <x v="100"/>
    <x v="100"/>
    <n v="100"/>
    <n v="1"/>
    <n v="0.01"/>
    <x v="0"/>
    <n v="1"/>
    <n v="1"/>
    <x v="1"/>
    <s v="USD"/>
    <n v="1319000400"/>
    <n v="1320555600"/>
    <b v="0"/>
    <b v="0"/>
    <x v="3"/>
    <x v="3"/>
    <x v="3"/>
  </r>
  <r>
    <n v="101"/>
    <x v="101"/>
    <x v="101"/>
    <n v="900"/>
    <n v="9193"/>
    <n v="10.214444444444444"/>
    <x v="1"/>
    <n v="164"/>
    <n v="56.054878048780488"/>
    <x v="1"/>
    <s v="USD"/>
    <n v="1424498400"/>
    <n v="1425103200"/>
    <b v="0"/>
    <b v="1"/>
    <x v="5"/>
    <x v="1"/>
    <x v="5"/>
  </r>
  <r>
    <n v="102"/>
    <x v="102"/>
    <x v="102"/>
    <n v="3700"/>
    <n v="10422"/>
    <n v="2.8167567567567566"/>
    <x v="1"/>
    <n v="336"/>
    <n v="31.017857142857142"/>
    <x v="1"/>
    <s v="USD"/>
    <n v="1526274000"/>
    <n v="1526878800"/>
    <b v="0"/>
    <b v="1"/>
    <x v="8"/>
    <x v="2"/>
    <x v="8"/>
  </r>
  <r>
    <n v="103"/>
    <x v="103"/>
    <x v="103"/>
    <n v="10000"/>
    <n v="2461"/>
    <n v="0.24610000000000001"/>
    <x v="0"/>
    <n v="37"/>
    <n v="66.513513513513516"/>
    <x v="6"/>
    <s v="EUR"/>
    <n v="1287896400"/>
    <n v="1288674000"/>
    <b v="0"/>
    <b v="0"/>
    <x v="5"/>
    <x v="1"/>
    <x v="5"/>
  </r>
  <r>
    <n v="104"/>
    <x v="104"/>
    <x v="104"/>
    <n v="119200"/>
    <n v="170623"/>
    <n v="1.4314010067114094"/>
    <x v="1"/>
    <n v="1917"/>
    <n v="89.005216484089729"/>
    <x v="1"/>
    <s v="USD"/>
    <n v="1495515600"/>
    <n v="1495602000"/>
    <b v="0"/>
    <b v="0"/>
    <x v="7"/>
    <x v="1"/>
    <x v="7"/>
  </r>
  <r>
    <n v="105"/>
    <x v="105"/>
    <x v="105"/>
    <n v="6800"/>
    <n v="9829"/>
    <n v="1.4454411764705883"/>
    <x v="1"/>
    <n v="95"/>
    <n v="103.46315789473684"/>
    <x v="1"/>
    <s v="USD"/>
    <n v="1364878800"/>
    <n v="1366434000"/>
    <b v="0"/>
    <b v="0"/>
    <x v="2"/>
    <x v="2"/>
    <x v="2"/>
  </r>
  <r>
    <n v="106"/>
    <x v="106"/>
    <x v="106"/>
    <n v="3900"/>
    <n v="14006"/>
    <n v="3.5912820512820511"/>
    <x v="1"/>
    <n v="147"/>
    <n v="95.278911564625844"/>
    <x v="1"/>
    <s v="USD"/>
    <n v="1567918800"/>
    <n v="1568350800"/>
    <b v="0"/>
    <b v="0"/>
    <x v="3"/>
    <x v="3"/>
    <x v="3"/>
  </r>
  <r>
    <n v="107"/>
    <x v="107"/>
    <x v="107"/>
    <n v="3500"/>
    <n v="6527"/>
    <n v="1.8648571428571428"/>
    <x v="1"/>
    <n v="86"/>
    <n v="75.895348837209298"/>
    <x v="1"/>
    <s v="USD"/>
    <n v="1524459600"/>
    <n v="1525928400"/>
    <b v="0"/>
    <b v="1"/>
    <x v="3"/>
    <x v="3"/>
    <x v="3"/>
  </r>
  <r>
    <n v="108"/>
    <x v="108"/>
    <x v="108"/>
    <n v="1500"/>
    <n v="8929"/>
    <n v="5.9526666666666666"/>
    <x v="1"/>
    <n v="83"/>
    <n v="107.57831325301204"/>
    <x v="1"/>
    <s v="USD"/>
    <n v="1333688400"/>
    <n v="1336885200"/>
    <b v="0"/>
    <b v="0"/>
    <x v="4"/>
    <x v="4"/>
    <x v="4"/>
  </r>
  <r>
    <n v="109"/>
    <x v="109"/>
    <x v="109"/>
    <n v="5200"/>
    <n v="3079"/>
    <n v="0.5921153846153846"/>
    <x v="0"/>
    <n v="60"/>
    <n v="51.31666666666667"/>
    <x v="1"/>
    <s v="USD"/>
    <n v="1389506400"/>
    <n v="1389679200"/>
    <b v="0"/>
    <b v="0"/>
    <x v="19"/>
    <x v="4"/>
    <x v="19"/>
  </r>
  <r>
    <n v="110"/>
    <x v="110"/>
    <x v="110"/>
    <n v="142400"/>
    <n v="21307"/>
    <n v="0.14962780898876404"/>
    <x v="0"/>
    <n v="296"/>
    <n v="71.983108108108112"/>
    <x v="1"/>
    <s v="USD"/>
    <n v="1536642000"/>
    <n v="1538283600"/>
    <b v="0"/>
    <b v="0"/>
    <x v="0"/>
    <x v="0"/>
    <x v="0"/>
  </r>
  <r>
    <n v="111"/>
    <x v="111"/>
    <x v="111"/>
    <n v="61400"/>
    <n v="73653"/>
    <n v="1.1995602605863191"/>
    <x v="1"/>
    <n v="676"/>
    <n v="108.95414201183432"/>
    <x v="1"/>
    <s v="USD"/>
    <n v="1348290000"/>
    <n v="1348808400"/>
    <b v="0"/>
    <b v="0"/>
    <x v="15"/>
    <x v="5"/>
    <x v="15"/>
  </r>
  <r>
    <n v="112"/>
    <x v="112"/>
    <x v="112"/>
    <n v="4700"/>
    <n v="12635"/>
    <n v="2.6882978723404256"/>
    <x v="1"/>
    <n v="361"/>
    <n v="35"/>
    <x v="2"/>
    <s v="AUD"/>
    <n v="1408856400"/>
    <n v="1410152400"/>
    <b v="0"/>
    <b v="0"/>
    <x v="2"/>
    <x v="2"/>
    <x v="2"/>
  </r>
  <r>
    <n v="113"/>
    <x v="113"/>
    <x v="113"/>
    <n v="3300"/>
    <n v="12437"/>
    <n v="3.7687878787878786"/>
    <x v="1"/>
    <n v="131"/>
    <n v="94.938931297709928"/>
    <x v="1"/>
    <s v="USD"/>
    <n v="1505192400"/>
    <n v="1505797200"/>
    <b v="0"/>
    <b v="0"/>
    <x v="0"/>
    <x v="0"/>
    <x v="0"/>
  </r>
  <r>
    <n v="114"/>
    <x v="114"/>
    <x v="114"/>
    <n v="1900"/>
    <n v="13816"/>
    <n v="7.2715789473684209"/>
    <x v="1"/>
    <n v="126"/>
    <n v="109.65079365079364"/>
    <x v="1"/>
    <s v="USD"/>
    <n v="1554786000"/>
    <n v="1554872400"/>
    <b v="0"/>
    <b v="1"/>
    <x v="8"/>
    <x v="2"/>
    <x v="8"/>
  </r>
  <r>
    <n v="115"/>
    <x v="115"/>
    <x v="115"/>
    <n v="166700"/>
    <n v="145382"/>
    <n v="0.87211757648470301"/>
    <x v="0"/>
    <n v="3304"/>
    <n v="44.001815980629537"/>
    <x v="6"/>
    <s v="EUR"/>
    <n v="1510898400"/>
    <n v="1513922400"/>
    <b v="0"/>
    <b v="0"/>
    <x v="13"/>
    <x v="5"/>
    <x v="13"/>
  </r>
  <r>
    <n v="116"/>
    <x v="116"/>
    <x v="116"/>
    <n v="7200"/>
    <n v="6336"/>
    <n v="0.88"/>
    <x v="0"/>
    <n v="73"/>
    <n v="86.794520547945211"/>
    <x v="1"/>
    <s v="USD"/>
    <n v="1442552400"/>
    <n v="1442638800"/>
    <b v="0"/>
    <b v="0"/>
    <x v="3"/>
    <x v="3"/>
    <x v="3"/>
  </r>
  <r>
    <n v="117"/>
    <x v="117"/>
    <x v="117"/>
    <n v="4900"/>
    <n v="8523"/>
    <n v="1.7393877551020409"/>
    <x v="1"/>
    <n v="275"/>
    <n v="30.992727272727272"/>
    <x v="1"/>
    <s v="USD"/>
    <n v="1316667600"/>
    <n v="1317186000"/>
    <b v="0"/>
    <b v="0"/>
    <x v="19"/>
    <x v="4"/>
    <x v="19"/>
  </r>
  <r>
    <n v="118"/>
    <x v="118"/>
    <x v="118"/>
    <n v="5400"/>
    <n v="6351"/>
    <n v="1.1761111111111111"/>
    <x v="1"/>
    <n v="67"/>
    <n v="94.791044776119406"/>
    <x v="1"/>
    <s v="USD"/>
    <n v="1390716000"/>
    <n v="1391234400"/>
    <b v="0"/>
    <b v="0"/>
    <x v="14"/>
    <x v="7"/>
    <x v="14"/>
  </r>
  <r>
    <n v="119"/>
    <x v="119"/>
    <x v="119"/>
    <n v="5000"/>
    <n v="10748"/>
    <n v="2.1496"/>
    <x v="1"/>
    <n v="154"/>
    <n v="69.79220779220779"/>
    <x v="1"/>
    <s v="USD"/>
    <n v="1402894800"/>
    <n v="1404363600"/>
    <b v="0"/>
    <b v="1"/>
    <x v="4"/>
    <x v="4"/>
    <x v="4"/>
  </r>
  <r>
    <n v="120"/>
    <x v="120"/>
    <x v="120"/>
    <n v="75100"/>
    <n v="112272"/>
    <n v="1.4949667110519307"/>
    <x v="1"/>
    <n v="1782"/>
    <n v="63.003367003367003"/>
    <x v="1"/>
    <s v="USD"/>
    <n v="1429246800"/>
    <n v="1429592400"/>
    <b v="0"/>
    <b v="1"/>
    <x v="20"/>
    <x v="6"/>
    <x v="20"/>
  </r>
  <r>
    <n v="121"/>
    <x v="121"/>
    <x v="121"/>
    <n v="45300"/>
    <n v="99361"/>
    <n v="2.1933995584988963"/>
    <x v="1"/>
    <n v="903"/>
    <n v="110.0343300110742"/>
    <x v="1"/>
    <s v="USD"/>
    <n v="1412485200"/>
    <n v="1413608400"/>
    <b v="0"/>
    <b v="0"/>
    <x v="11"/>
    <x v="6"/>
    <x v="11"/>
  </r>
  <r>
    <n v="122"/>
    <x v="122"/>
    <x v="122"/>
    <n v="136800"/>
    <n v="88055"/>
    <n v="0.64367690058479532"/>
    <x v="0"/>
    <n v="3387"/>
    <n v="25.997933274284026"/>
    <x v="1"/>
    <s v="USD"/>
    <n v="1417068000"/>
    <n v="1419400800"/>
    <b v="0"/>
    <b v="0"/>
    <x v="13"/>
    <x v="5"/>
    <x v="13"/>
  </r>
  <r>
    <n v="123"/>
    <x v="123"/>
    <x v="123"/>
    <n v="177700"/>
    <n v="33092"/>
    <n v="0.18622397298818233"/>
    <x v="0"/>
    <n v="662"/>
    <n v="49.987915407854985"/>
    <x v="0"/>
    <s v="CAD"/>
    <n v="1448344800"/>
    <n v="1448604000"/>
    <b v="1"/>
    <b v="0"/>
    <x v="3"/>
    <x v="3"/>
    <x v="3"/>
  </r>
  <r>
    <n v="124"/>
    <x v="124"/>
    <x v="124"/>
    <n v="2600"/>
    <n v="9562"/>
    <n v="3.6776923076923076"/>
    <x v="1"/>
    <n v="94"/>
    <n v="101.72340425531915"/>
    <x v="6"/>
    <s v="EUR"/>
    <n v="1557723600"/>
    <n v="1562302800"/>
    <b v="0"/>
    <b v="0"/>
    <x v="14"/>
    <x v="7"/>
    <x v="14"/>
  </r>
  <r>
    <n v="125"/>
    <x v="125"/>
    <x v="125"/>
    <n v="5300"/>
    <n v="8475"/>
    <n v="1.5990566037735849"/>
    <x v="1"/>
    <n v="180"/>
    <n v="47.083333333333336"/>
    <x v="1"/>
    <s v="USD"/>
    <n v="1537333200"/>
    <n v="1537678800"/>
    <b v="0"/>
    <b v="0"/>
    <x v="3"/>
    <x v="3"/>
    <x v="3"/>
  </r>
  <r>
    <n v="126"/>
    <x v="126"/>
    <x v="126"/>
    <n v="180200"/>
    <n v="69617"/>
    <n v="0.38633185349611543"/>
    <x v="0"/>
    <n v="774"/>
    <n v="89.944444444444443"/>
    <x v="1"/>
    <s v="USD"/>
    <n v="1471150800"/>
    <n v="1473570000"/>
    <b v="0"/>
    <b v="1"/>
    <x v="3"/>
    <x v="3"/>
    <x v="3"/>
  </r>
  <r>
    <n v="127"/>
    <x v="127"/>
    <x v="127"/>
    <n v="103200"/>
    <n v="53067"/>
    <n v="0.51421511627906979"/>
    <x v="0"/>
    <n v="672"/>
    <n v="78.96875"/>
    <x v="0"/>
    <s v="CAD"/>
    <n v="1273640400"/>
    <n v="1273899600"/>
    <b v="0"/>
    <b v="0"/>
    <x v="3"/>
    <x v="3"/>
    <x v="3"/>
  </r>
  <r>
    <n v="128"/>
    <x v="128"/>
    <x v="128"/>
    <n v="70600"/>
    <n v="42596"/>
    <n v="0.60334277620396604"/>
    <x v="3"/>
    <n v="532"/>
    <n v="80.067669172932327"/>
    <x v="1"/>
    <s v="USD"/>
    <n v="1282885200"/>
    <n v="1284008400"/>
    <b v="0"/>
    <b v="0"/>
    <x v="1"/>
    <x v="1"/>
    <x v="1"/>
  </r>
  <r>
    <n v="129"/>
    <x v="129"/>
    <x v="129"/>
    <n v="148500"/>
    <n v="4756"/>
    <n v="3.2026936026936029E-2"/>
    <x v="3"/>
    <n v="55"/>
    <n v="86.472727272727269"/>
    <x v="2"/>
    <s v="AUD"/>
    <n v="1422943200"/>
    <n v="1425103200"/>
    <b v="0"/>
    <b v="0"/>
    <x v="0"/>
    <x v="0"/>
    <x v="0"/>
  </r>
  <r>
    <n v="130"/>
    <x v="130"/>
    <x v="130"/>
    <n v="9600"/>
    <n v="14925"/>
    <n v="1.5546875"/>
    <x v="1"/>
    <n v="533"/>
    <n v="28.001876172607879"/>
    <x v="3"/>
    <s v="DKK"/>
    <n v="1319605200"/>
    <n v="1320991200"/>
    <b v="0"/>
    <b v="0"/>
    <x v="6"/>
    <x v="4"/>
    <x v="6"/>
  </r>
  <r>
    <n v="131"/>
    <x v="131"/>
    <x v="131"/>
    <n v="164700"/>
    <n v="166116"/>
    <n v="1.0085974499089254"/>
    <x v="1"/>
    <n v="2443"/>
    <n v="67.996725337699544"/>
    <x v="4"/>
    <s v="GBP"/>
    <n v="1385704800"/>
    <n v="1386828000"/>
    <b v="0"/>
    <b v="0"/>
    <x v="2"/>
    <x v="2"/>
    <x v="2"/>
  </r>
  <r>
    <n v="132"/>
    <x v="132"/>
    <x v="132"/>
    <n v="3300"/>
    <n v="3834"/>
    <n v="1.1618181818181819"/>
    <x v="1"/>
    <n v="89"/>
    <n v="43.078651685393261"/>
    <x v="1"/>
    <s v="USD"/>
    <n v="1515736800"/>
    <n v="1517119200"/>
    <b v="0"/>
    <b v="1"/>
    <x v="3"/>
    <x v="3"/>
    <x v="3"/>
  </r>
  <r>
    <n v="133"/>
    <x v="133"/>
    <x v="133"/>
    <n v="4500"/>
    <n v="13985"/>
    <n v="3.1077777777777778"/>
    <x v="1"/>
    <n v="159"/>
    <n v="87.95597484276729"/>
    <x v="1"/>
    <s v="USD"/>
    <n v="1313125200"/>
    <n v="1315026000"/>
    <b v="0"/>
    <b v="0"/>
    <x v="21"/>
    <x v="1"/>
    <x v="21"/>
  </r>
  <r>
    <n v="134"/>
    <x v="134"/>
    <x v="134"/>
    <n v="99500"/>
    <n v="89288"/>
    <n v="0.89736683417085428"/>
    <x v="0"/>
    <n v="940"/>
    <n v="94.987234042553197"/>
    <x v="5"/>
    <s v="CHF"/>
    <n v="1308459600"/>
    <n v="1312693200"/>
    <b v="0"/>
    <b v="1"/>
    <x v="4"/>
    <x v="4"/>
    <x v="4"/>
  </r>
  <r>
    <n v="135"/>
    <x v="135"/>
    <x v="135"/>
    <n v="7700"/>
    <n v="5488"/>
    <n v="0.71272727272727276"/>
    <x v="0"/>
    <n v="117"/>
    <n v="46.905982905982903"/>
    <x v="1"/>
    <s v="USD"/>
    <n v="1362636000"/>
    <n v="1363064400"/>
    <b v="0"/>
    <b v="1"/>
    <x v="3"/>
    <x v="3"/>
    <x v="3"/>
  </r>
  <r>
    <n v="136"/>
    <x v="136"/>
    <x v="136"/>
    <n v="82800"/>
    <n v="2721"/>
    <n v="3.2862318840579711E-2"/>
    <x v="3"/>
    <n v="58"/>
    <n v="46.913793103448278"/>
    <x v="1"/>
    <s v="USD"/>
    <n v="1402117200"/>
    <n v="1403154000"/>
    <b v="0"/>
    <b v="1"/>
    <x v="6"/>
    <x v="4"/>
    <x v="6"/>
  </r>
  <r>
    <n v="137"/>
    <x v="137"/>
    <x v="137"/>
    <n v="1800"/>
    <n v="4712"/>
    <n v="2.617777777777778"/>
    <x v="1"/>
    <n v="50"/>
    <n v="94.24"/>
    <x v="1"/>
    <s v="USD"/>
    <n v="1286341200"/>
    <n v="1286859600"/>
    <b v="0"/>
    <b v="0"/>
    <x v="9"/>
    <x v="5"/>
    <x v="9"/>
  </r>
  <r>
    <n v="138"/>
    <x v="138"/>
    <x v="138"/>
    <n v="9600"/>
    <n v="9216"/>
    <n v="0.96"/>
    <x v="0"/>
    <n v="115"/>
    <n v="80.139130434782615"/>
    <x v="1"/>
    <s v="USD"/>
    <n v="1348808400"/>
    <n v="1349326800"/>
    <b v="0"/>
    <b v="0"/>
    <x v="20"/>
    <x v="6"/>
    <x v="20"/>
  </r>
  <r>
    <n v="139"/>
    <x v="139"/>
    <x v="139"/>
    <n v="92100"/>
    <n v="19246"/>
    <n v="0.20896851248642778"/>
    <x v="0"/>
    <n v="326"/>
    <n v="59.036809815950917"/>
    <x v="1"/>
    <s v="USD"/>
    <n v="1429592400"/>
    <n v="1430974800"/>
    <b v="0"/>
    <b v="1"/>
    <x v="8"/>
    <x v="2"/>
    <x v="8"/>
  </r>
  <r>
    <n v="140"/>
    <x v="140"/>
    <x v="140"/>
    <n v="5500"/>
    <n v="12274"/>
    <n v="2.2316363636363636"/>
    <x v="1"/>
    <n v="186"/>
    <n v="65.989247311827953"/>
    <x v="1"/>
    <s v="USD"/>
    <n v="1519538400"/>
    <n v="1519970400"/>
    <b v="0"/>
    <b v="0"/>
    <x v="4"/>
    <x v="4"/>
    <x v="4"/>
  </r>
  <r>
    <n v="141"/>
    <x v="141"/>
    <x v="141"/>
    <n v="64300"/>
    <n v="65323"/>
    <n v="1.0159097978227061"/>
    <x v="1"/>
    <n v="1071"/>
    <n v="60.992530345471522"/>
    <x v="1"/>
    <s v="USD"/>
    <n v="1434085200"/>
    <n v="1434603600"/>
    <b v="0"/>
    <b v="0"/>
    <x v="2"/>
    <x v="2"/>
    <x v="2"/>
  </r>
  <r>
    <n v="142"/>
    <x v="142"/>
    <x v="142"/>
    <n v="5000"/>
    <n v="11502"/>
    <n v="2.3003999999999998"/>
    <x v="1"/>
    <n v="117"/>
    <n v="98.307692307692307"/>
    <x v="1"/>
    <s v="USD"/>
    <n v="1333688400"/>
    <n v="1337230800"/>
    <b v="0"/>
    <b v="0"/>
    <x v="2"/>
    <x v="2"/>
    <x v="2"/>
  </r>
  <r>
    <n v="143"/>
    <x v="143"/>
    <x v="143"/>
    <n v="5400"/>
    <n v="7322"/>
    <n v="1.355925925925926"/>
    <x v="1"/>
    <n v="70"/>
    <n v="104.6"/>
    <x v="1"/>
    <s v="USD"/>
    <n v="1277701200"/>
    <n v="1279429200"/>
    <b v="0"/>
    <b v="0"/>
    <x v="7"/>
    <x v="1"/>
    <x v="7"/>
  </r>
  <r>
    <n v="144"/>
    <x v="144"/>
    <x v="144"/>
    <n v="9000"/>
    <n v="11619"/>
    <n v="1.2909999999999999"/>
    <x v="1"/>
    <n v="135"/>
    <n v="86.066666666666663"/>
    <x v="1"/>
    <s v="USD"/>
    <n v="1560747600"/>
    <n v="1561438800"/>
    <b v="0"/>
    <b v="0"/>
    <x v="3"/>
    <x v="3"/>
    <x v="3"/>
  </r>
  <r>
    <n v="145"/>
    <x v="145"/>
    <x v="145"/>
    <n v="25000"/>
    <n v="59128"/>
    <n v="2.3651200000000001"/>
    <x v="1"/>
    <n v="768"/>
    <n v="76.989583333333329"/>
    <x v="5"/>
    <s v="CHF"/>
    <n v="1410066000"/>
    <n v="1410498000"/>
    <b v="0"/>
    <b v="0"/>
    <x v="8"/>
    <x v="2"/>
    <x v="8"/>
  </r>
  <r>
    <n v="146"/>
    <x v="146"/>
    <x v="146"/>
    <n v="8800"/>
    <n v="1518"/>
    <n v="0.17249999999999999"/>
    <x v="3"/>
    <n v="51"/>
    <n v="29.764705882352942"/>
    <x v="1"/>
    <s v="USD"/>
    <n v="1320732000"/>
    <n v="1322460000"/>
    <b v="0"/>
    <b v="0"/>
    <x v="3"/>
    <x v="3"/>
    <x v="3"/>
  </r>
  <r>
    <n v="147"/>
    <x v="147"/>
    <x v="147"/>
    <n v="8300"/>
    <n v="9337"/>
    <n v="1.1249397590361445"/>
    <x v="1"/>
    <n v="199"/>
    <n v="46.91959798994975"/>
    <x v="1"/>
    <s v="USD"/>
    <n v="1465794000"/>
    <n v="1466312400"/>
    <b v="0"/>
    <b v="1"/>
    <x v="3"/>
    <x v="3"/>
    <x v="3"/>
  </r>
  <r>
    <n v="148"/>
    <x v="148"/>
    <x v="148"/>
    <n v="9300"/>
    <n v="11255"/>
    <n v="1.2102150537634409"/>
    <x v="1"/>
    <n v="107"/>
    <n v="105.18691588785046"/>
    <x v="1"/>
    <s v="USD"/>
    <n v="1500958800"/>
    <n v="1501736400"/>
    <b v="0"/>
    <b v="0"/>
    <x v="8"/>
    <x v="2"/>
    <x v="8"/>
  </r>
  <r>
    <n v="149"/>
    <x v="149"/>
    <x v="149"/>
    <n v="6200"/>
    <n v="13632"/>
    <n v="2.1987096774193549"/>
    <x v="1"/>
    <n v="195"/>
    <n v="69.907692307692301"/>
    <x v="1"/>
    <s v="USD"/>
    <n v="1357020000"/>
    <n v="1361512800"/>
    <b v="0"/>
    <b v="0"/>
    <x v="7"/>
    <x v="1"/>
    <x v="7"/>
  </r>
  <r>
    <n v="150"/>
    <x v="150"/>
    <x v="150"/>
    <n v="100"/>
    <n v="1"/>
    <n v="0.01"/>
    <x v="0"/>
    <n v="1"/>
    <n v="1"/>
    <x v="1"/>
    <s v="USD"/>
    <n v="1544940000"/>
    <n v="1545026400"/>
    <b v="0"/>
    <b v="0"/>
    <x v="1"/>
    <x v="1"/>
    <x v="1"/>
  </r>
  <r>
    <n v="151"/>
    <x v="151"/>
    <x v="151"/>
    <n v="137200"/>
    <n v="88037"/>
    <n v="0.64166909620991253"/>
    <x v="0"/>
    <n v="1467"/>
    <n v="60.011588275391958"/>
    <x v="1"/>
    <s v="USD"/>
    <n v="1402290000"/>
    <n v="1406696400"/>
    <b v="0"/>
    <b v="0"/>
    <x v="5"/>
    <x v="1"/>
    <x v="5"/>
  </r>
  <r>
    <n v="152"/>
    <x v="152"/>
    <x v="152"/>
    <n v="41500"/>
    <n v="175573"/>
    <n v="4.2306746987951804"/>
    <x v="1"/>
    <n v="3376"/>
    <n v="52.006220379146917"/>
    <x v="1"/>
    <s v="USD"/>
    <n v="1487311200"/>
    <n v="1487916000"/>
    <b v="0"/>
    <b v="0"/>
    <x v="7"/>
    <x v="1"/>
    <x v="7"/>
  </r>
  <r>
    <n v="153"/>
    <x v="153"/>
    <x v="153"/>
    <n v="189400"/>
    <n v="176112"/>
    <n v="0.92984160506863778"/>
    <x v="0"/>
    <n v="5681"/>
    <n v="31.000176025347649"/>
    <x v="1"/>
    <s v="USD"/>
    <n v="1350622800"/>
    <n v="1351141200"/>
    <b v="0"/>
    <b v="0"/>
    <x v="3"/>
    <x v="3"/>
    <x v="3"/>
  </r>
  <r>
    <n v="154"/>
    <x v="154"/>
    <x v="154"/>
    <n v="171300"/>
    <n v="100650"/>
    <n v="0.58756567425569173"/>
    <x v="0"/>
    <n v="1059"/>
    <n v="95.042492917847028"/>
    <x v="1"/>
    <s v="USD"/>
    <n v="1463029200"/>
    <n v="1465016400"/>
    <b v="0"/>
    <b v="1"/>
    <x v="7"/>
    <x v="1"/>
    <x v="7"/>
  </r>
  <r>
    <n v="155"/>
    <x v="155"/>
    <x v="155"/>
    <n v="139500"/>
    <n v="90706"/>
    <n v="0.65022222222222226"/>
    <x v="0"/>
    <n v="1194"/>
    <n v="75.968174204355108"/>
    <x v="1"/>
    <s v="USD"/>
    <n v="1269493200"/>
    <n v="1270789200"/>
    <b v="0"/>
    <b v="0"/>
    <x v="3"/>
    <x v="3"/>
    <x v="3"/>
  </r>
  <r>
    <n v="156"/>
    <x v="156"/>
    <x v="156"/>
    <n v="36400"/>
    <n v="26914"/>
    <n v="0.73939560439560437"/>
    <x v="3"/>
    <n v="379"/>
    <n v="71.013192612137203"/>
    <x v="2"/>
    <s v="AUD"/>
    <n v="1570251600"/>
    <n v="1572325200"/>
    <b v="0"/>
    <b v="0"/>
    <x v="1"/>
    <x v="1"/>
    <x v="1"/>
  </r>
  <r>
    <n v="157"/>
    <x v="157"/>
    <x v="157"/>
    <n v="4200"/>
    <n v="2212"/>
    <n v="0.52666666666666662"/>
    <x v="0"/>
    <n v="30"/>
    <n v="73.733333333333334"/>
    <x v="2"/>
    <s v="AUD"/>
    <n v="1388383200"/>
    <n v="1389420000"/>
    <b v="0"/>
    <b v="0"/>
    <x v="14"/>
    <x v="7"/>
    <x v="14"/>
  </r>
  <r>
    <n v="158"/>
    <x v="158"/>
    <x v="158"/>
    <n v="2100"/>
    <n v="4640"/>
    <n v="2.2095238095238097"/>
    <x v="1"/>
    <n v="41"/>
    <n v="113.17073170731707"/>
    <x v="1"/>
    <s v="USD"/>
    <n v="1449554400"/>
    <n v="1449640800"/>
    <b v="0"/>
    <b v="0"/>
    <x v="1"/>
    <x v="1"/>
    <x v="1"/>
  </r>
  <r>
    <n v="159"/>
    <x v="159"/>
    <x v="159"/>
    <n v="191200"/>
    <n v="191222"/>
    <n v="1.0001150627615063"/>
    <x v="1"/>
    <n v="1821"/>
    <n v="105.00933552992861"/>
    <x v="1"/>
    <s v="USD"/>
    <n v="1553662800"/>
    <n v="1555218000"/>
    <b v="0"/>
    <b v="1"/>
    <x v="3"/>
    <x v="3"/>
    <x v="3"/>
  </r>
  <r>
    <n v="160"/>
    <x v="160"/>
    <x v="160"/>
    <n v="8000"/>
    <n v="12985"/>
    <n v="1.6231249999999999"/>
    <x v="1"/>
    <n v="164"/>
    <n v="79.176829268292678"/>
    <x v="1"/>
    <s v="USD"/>
    <n v="1556341200"/>
    <n v="1557723600"/>
    <b v="0"/>
    <b v="0"/>
    <x v="8"/>
    <x v="2"/>
    <x v="8"/>
  </r>
  <r>
    <n v="161"/>
    <x v="161"/>
    <x v="161"/>
    <n v="5500"/>
    <n v="4300"/>
    <n v="0.78181818181818186"/>
    <x v="0"/>
    <n v="75"/>
    <n v="57.333333333333336"/>
    <x v="1"/>
    <s v="USD"/>
    <n v="1442984400"/>
    <n v="1443502800"/>
    <b v="0"/>
    <b v="1"/>
    <x v="2"/>
    <x v="2"/>
    <x v="2"/>
  </r>
  <r>
    <n v="162"/>
    <x v="162"/>
    <x v="162"/>
    <n v="6100"/>
    <n v="9134"/>
    <n v="1.4973770491803278"/>
    <x v="1"/>
    <n v="157"/>
    <n v="58.178343949044589"/>
    <x v="5"/>
    <s v="CHF"/>
    <n v="1544248800"/>
    <n v="1546840800"/>
    <b v="0"/>
    <b v="0"/>
    <x v="1"/>
    <x v="1"/>
    <x v="1"/>
  </r>
  <r>
    <n v="163"/>
    <x v="163"/>
    <x v="163"/>
    <n v="3500"/>
    <n v="8864"/>
    <n v="2.5325714285714285"/>
    <x v="1"/>
    <n v="246"/>
    <n v="36.032520325203251"/>
    <x v="1"/>
    <s v="USD"/>
    <n v="1508475600"/>
    <n v="1512712800"/>
    <b v="0"/>
    <b v="1"/>
    <x v="14"/>
    <x v="7"/>
    <x v="14"/>
  </r>
  <r>
    <n v="164"/>
    <x v="164"/>
    <x v="164"/>
    <n v="150500"/>
    <n v="150755"/>
    <n v="1.0016943521594683"/>
    <x v="1"/>
    <n v="1396"/>
    <n v="107.99068767908309"/>
    <x v="1"/>
    <s v="USD"/>
    <n v="1507438800"/>
    <n v="1507525200"/>
    <b v="0"/>
    <b v="0"/>
    <x v="3"/>
    <x v="3"/>
    <x v="3"/>
  </r>
  <r>
    <n v="165"/>
    <x v="165"/>
    <x v="165"/>
    <n v="90400"/>
    <n v="110279"/>
    <n v="1.2199004424778761"/>
    <x v="1"/>
    <n v="2506"/>
    <n v="44.005985634477256"/>
    <x v="1"/>
    <s v="USD"/>
    <n v="1501563600"/>
    <n v="1504328400"/>
    <b v="0"/>
    <b v="0"/>
    <x v="2"/>
    <x v="2"/>
    <x v="2"/>
  </r>
  <r>
    <n v="166"/>
    <x v="166"/>
    <x v="166"/>
    <n v="9800"/>
    <n v="13439"/>
    <n v="1.3713265306122449"/>
    <x v="1"/>
    <n v="244"/>
    <n v="55.077868852459019"/>
    <x v="1"/>
    <s v="USD"/>
    <n v="1292997600"/>
    <n v="1293343200"/>
    <b v="0"/>
    <b v="0"/>
    <x v="14"/>
    <x v="7"/>
    <x v="14"/>
  </r>
  <r>
    <n v="167"/>
    <x v="167"/>
    <x v="167"/>
    <n v="2600"/>
    <n v="10804"/>
    <n v="4.155384615384615"/>
    <x v="1"/>
    <n v="146"/>
    <n v="74"/>
    <x v="2"/>
    <s v="AUD"/>
    <n v="1370840400"/>
    <n v="1371704400"/>
    <b v="0"/>
    <b v="0"/>
    <x v="3"/>
    <x v="3"/>
    <x v="3"/>
  </r>
  <r>
    <n v="168"/>
    <x v="168"/>
    <x v="168"/>
    <n v="128100"/>
    <n v="40107"/>
    <n v="0.3130913348946136"/>
    <x v="0"/>
    <n v="955"/>
    <n v="41.996858638743454"/>
    <x v="3"/>
    <s v="DKK"/>
    <n v="1550815200"/>
    <n v="1552798800"/>
    <b v="0"/>
    <b v="1"/>
    <x v="7"/>
    <x v="1"/>
    <x v="7"/>
  </r>
  <r>
    <n v="169"/>
    <x v="169"/>
    <x v="169"/>
    <n v="23300"/>
    <n v="98811"/>
    <n v="4.240815450643777"/>
    <x v="1"/>
    <n v="1267"/>
    <n v="77.988161010260455"/>
    <x v="1"/>
    <s v="USD"/>
    <n v="1339909200"/>
    <n v="1342328400"/>
    <b v="0"/>
    <b v="1"/>
    <x v="12"/>
    <x v="4"/>
    <x v="12"/>
  </r>
  <r>
    <n v="170"/>
    <x v="170"/>
    <x v="170"/>
    <n v="188100"/>
    <n v="5528"/>
    <n v="2.9388623072833599E-2"/>
    <x v="0"/>
    <n v="67"/>
    <n v="82.507462686567166"/>
    <x v="1"/>
    <s v="USD"/>
    <n v="1501736400"/>
    <n v="1502341200"/>
    <b v="0"/>
    <b v="0"/>
    <x v="7"/>
    <x v="1"/>
    <x v="7"/>
  </r>
  <r>
    <n v="171"/>
    <x v="171"/>
    <x v="171"/>
    <n v="4900"/>
    <n v="521"/>
    <n v="0.1063265306122449"/>
    <x v="0"/>
    <n v="5"/>
    <n v="104.2"/>
    <x v="1"/>
    <s v="USD"/>
    <n v="1395291600"/>
    <n v="1397192400"/>
    <b v="0"/>
    <b v="0"/>
    <x v="18"/>
    <x v="5"/>
    <x v="18"/>
  </r>
  <r>
    <n v="172"/>
    <x v="172"/>
    <x v="172"/>
    <n v="800"/>
    <n v="663"/>
    <n v="0.82874999999999999"/>
    <x v="0"/>
    <n v="26"/>
    <n v="25.5"/>
    <x v="1"/>
    <s v="USD"/>
    <n v="1405746000"/>
    <n v="1407042000"/>
    <b v="0"/>
    <b v="1"/>
    <x v="4"/>
    <x v="4"/>
    <x v="4"/>
  </r>
  <r>
    <n v="173"/>
    <x v="173"/>
    <x v="173"/>
    <n v="96700"/>
    <n v="157635"/>
    <n v="1.6301447776628748"/>
    <x v="1"/>
    <n v="1561"/>
    <n v="100.98334401024984"/>
    <x v="1"/>
    <s v="USD"/>
    <n v="1368853200"/>
    <n v="1369371600"/>
    <b v="0"/>
    <b v="0"/>
    <x v="3"/>
    <x v="3"/>
    <x v="3"/>
  </r>
  <r>
    <n v="174"/>
    <x v="174"/>
    <x v="174"/>
    <n v="600"/>
    <n v="5368"/>
    <n v="8.9466666666666672"/>
    <x v="1"/>
    <n v="48"/>
    <n v="111.83333333333333"/>
    <x v="1"/>
    <s v="USD"/>
    <n v="1444021200"/>
    <n v="1444107600"/>
    <b v="0"/>
    <b v="1"/>
    <x v="8"/>
    <x v="2"/>
    <x v="8"/>
  </r>
  <r>
    <n v="175"/>
    <x v="175"/>
    <x v="175"/>
    <n v="181200"/>
    <n v="47459"/>
    <n v="0.26191501103752757"/>
    <x v="0"/>
    <n v="1130"/>
    <n v="41.999115044247787"/>
    <x v="1"/>
    <s v="USD"/>
    <n v="1472619600"/>
    <n v="1474261200"/>
    <b v="0"/>
    <b v="0"/>
    <x v="3"/>
    <x v="3"/>
    <x v="3"/>
  </r>
  <r>
    <n v="176"/>
    <x v="176"/>
    <x v="176"/>
    <n v="115000"/>
    <n v="86060"/>
    <n v="0.74834782608695649"/>
    <x v="0"/>
    <n v="782"/>
    <n v="110.05115089514067"/>
    <x v="1"/>
    <s v="USD"/>
    <n v="1472878800"/>
    <n v="1473656400"/>
    <b v="0"/>
    <b v="0"/>
    <x v="3"/>
    <x v="3"/>
    <x v="3"/>
  </r>
  <r>
    <n v="177"/>
    <x v="177"/>
    <x v="177"/>
    <n v="38800"/>
    <n v="161593"/>
    <n v="4.1647680412371137"/>
    <x v="1"/>
    <n v="2739"/>
    <n v="58.997079225994888"/>
    <x v="1"/>
    <s v="USD"/>
    <n v="1289800800"/>
    <n v="1291960800"/>
    <b v="0"/>
    <b v="0"/>
    <x v="3"/>
    <x v="3"/>
    <x v="3"/>
  </r>
  <r>
    <n v="178"/>
    <x v="178"/>
    <x v="178"/>
    <n v="7200"/>
    <n v="6927"/>
    <n v="0.96208333333333329"/>
    <x v="0"/>
    <n v="210"/>
    <n v="32.985714285714288"/>
    <x v="1"/>
    <s v="USD"/>
    <n v="1505970000"/>
    <n v="1506747600"/>
    <b v="0"/>
    <b v="0"/>
    <x v="0"/>
    <x v="0"/>
    <x v="0"/>
  </r>
  <r>
    <n v="179"/>
    <x v="179"/>
    <x v="179"/>
    <n v="44500"/>
    <n v="159185"/>
    <n v="3.5771910112359548"/>
    <x v="1"/>
    <n v="3537"/>
    <n v="45.005654509471306"/>
    <x v="0"/>
    <s v="CAD"/>
    <n v="1363496400"/>
    <n v="1363582800"/>
    <b v="0"/>
    <b v="1"/>
    <x v="3"/>
    <x v="3"/>
    <x v="3"/>
  </r>
  <r>
    <n v="180"/>
    <x v="180"/>
    <x v="180"/>
    <n v="56000"/>
    <n v="172736"/>
    <n v="3.0845714285714285"/>
    <x v="1"/>
    <n v="2107"/>
    <n v="81.98196487897485"/>
    <x v="2"/>
    <s v="AUD"/>
    <n v="1269234000"/>
    <n v="1269666000"/>
    <b v="0"/>
    <b v="0"/>
    <x v="8"/>
    <x v="2"/>
    <x v="8"/>
  </r>
  <r>
    <n v="181"/>
    <x v="181"/>
    <x v="181"/>
    <n v="8600"/>
    <n v="5315"/>
    <n v="0.61802325581395345"/>
    <x v="0"/>
    <n v="136"/>
    <n v="39.080882352941174"/>
    <x v="1"/>
    <s v="USD"/>
    <n v="1507093200"/>
    <n v="1508648400"/>
    <b v="0"/>
    <b v="0"/>
    <x v="2"/>
    <x v="2"/>
    <x v="2"/>
  </r>
  <r>
    <n v="182"/>
    <x v="182"/>
    <x v="182"/>
    <n v="27100"/>
    <n v="195750"/>
    <n v="7.2232472324723247"/>
    <x v="1"/>
    <n v="3318"/>
    <n v="58.996383363471971"/>
    <x v="3"/>
    <s v="DKK"/>
    <n v="1560574800"/>
    <n v="1561957200"/>
    <b v="0"/>
    <b v="0"/>
    <x v="3"/>
    <x v="3"/>
    <x v="3"/>
  </r>
  <r>
    <n v="183"/>
    <x v="183"/>
    <x v="183"/>
    <n v="5100"/>
    <n v="3525"/>
    <n v="0.69117647058823528"/>
    <x v="0"/>
    <n v="86"/>
    <n v="40.988372093023258"/>
    <x v="0"/>
    <s v="CAD"/>
    <n v="1284008400"/>
    <n v="1285131600"/>
    <b v="0"/>
    <b v="0"/>
    <x v="1"/>
    <x v="1"/>
    <x v="1"/>
  </r>
  <r>
    <n v="184"/>
    <x v="184"/>
    <x v="184"/>
    <n v="3600"/>
    <n v="10550"/>
    <n v="2.9305555555555554"/>
    <x v="1"/>
    <n v="340"/>
    <n v="31.029411764705884"/>
    <x v="1"/>
    <s v="USD"/>
    <n v="1556859600"/>
    <n v="1556946000"/>
    <b v="0"/>
    <b v="0"/>
    <x v="3"/>
    <x v="3"/>
    <x v="3"/>
  </r>
  <r>
    <n v="185"/>
    <x v="185"/>
    <x v="185"/>
    <n v="1000"/>
    <n v="718"/>
    <n v="0.71799999999999997"/>
    <x v="0"/>
    <n v="19"/>
    <n v="37.789473684210527"/>
    <x v="1"/>
    <s v="USD"/>
    <n v="1526187600"/>
    <n v="1527138000"/>
    <b v="0"/>
    <b v="0"/>
    <x v="19"/>
    <x v="4"/>
    <x v="19"/>
  </r>
  <r>
    <n v="186"/>
    <x v="186"/>
    <x v="186"/>
    <n v="88800"/>
    <n v="28358"/>
    <n v="0.31934684684684683"/>
    <x v="0"/>
    <n v="886"/>
    <n v="32.006772009029348"/>
    <x v="1"/>
    <s v="USD"/>
    <n v="1400821200"/>
    <n v="1402117200"/>
    <b v="0"/>
    <b v="0"/>
    <x v="3"/>
    <x v="3"/>
    <x v="3"/>
  </r>
  <r>
    <n v="187"/>
    <x v="187"/>
    <x v="187"/>
    <n v="60200"/>
    <n v="138384"/>
    <n v="2.2987375415282392"/>
    <x v="1"/>
    <n v="1442"/>
    <n v="95.966712898751737"/>
    <x v="0"/>
    <s v="CAD"/>
    <n v="1361599200"/>
    <n v="1364014800"/>
    <b v="0"/>
    <b v="1"/>
    <x v="12"/>
    <x v="4"/>
    <x v="12"/>
  </r>
  <r>
    <n v="188"/>
    <x v="188"/>
    <x v="188"/>
    <n v="8200"/>
    <n v="2625"/>
    <n v="0.3201219512195122"/>
    <x v="0"/>
    <n v="35"/>
    <n v="75"/>
    <x v="6"/>
    <s v="EUR"/>
    <n v="1417500000"/>
    <n v="1417586400"/>
    <b v="0"/>
    <b v="0"/>
    <x v="3"/>
    <x v="3"/>
    <x v="3"/>
  </r>
  <r>
    <n v="189"/>
    <x v="189"/>
    <x v="189"/>
    <n v="191300"/>
    <n v="45004"/>
    <n v="0.23525352848928385"/>
    <x v="3"/>
    <n v="441"/>
    <n v="102.0498866213152"/>
    <x v="1"/>
    <s v="USD"/>
    <n v="1457071200"/>
    <n v="1457071200"/>
    <b v="0"/>
    <b v="0"/>
    <x v="3"/>
    <x v="3"/>
    <x v="3"/>
  </r>
  <r>
    <n v="190"/>
    <x v="190"/>
    <x v="190"/>
    <n v="3700"/>
    <n v="2538"/>
    <n v="0.68594594594594593"/>
    <x v="0"/>
    <n v="24"/>
    <n v="105.75"/>
    <x v="1"/>
    <s v="USD"/>
    <n v="1370322000"/>
    <n v="1370408400"/>
    <b v="0"/>
    <b v="1"/>
    <x v="3"/>
    <x v="3"/>
    <x v="3"/>
  </r>
  <r>
    <n v="191"/>
    <x v="191"/>
    <x v="191"/>
    <n v="8400"/>
    <n v="3188"/>
    <n v="0.37952380952380954"/>
    <x v="0"/>
    <n v="86"/>
    <n v="37.069767441860463"/>
    <x v="6"/>
    <s v="EUR"/>
    <n v="1552366800"/>
    <n v="1552626000"/>
    <b v="0"/>
    <b v="0"/>
    <x v="3"/>
    <x v="3"/>
    <x v="3"/>
  </r>
  <r>
    <n v="192"/>
    <x v="192"/>
    <x v="192"/>
    <n v="42600"/>
    <n v="8517"/>
    <n v="0.19992957746478873"/>
    <x v="0"/>
    <n v="243"/>
    <n v="35.049382716049379"/>
    <x v="1"/>
    <s v="USD"/>
    <n v="1403845200"/>
    <n v="1404190800"/>
    <b v="0"/>
    <b v="0"/>
    <x v="1"/>
    <x v="1"/>
    <x v="1"/>
  </r>
  <r>
    <n v="193"/>
    <x v="193"/>
    <x v="193"/>
    <n v="6600"/>
    <n v="3012"/>
    <n v="0.45636363636363636"/>
    <x v="0"/>
    <n v="65"/>
    <n v="46.338461538461537"/>
    <x v="1"/>
    <s v="USD"/>
    <n v="1523163600"/>
    <n v="1523509200"/>
    <b v="1"/>
    <b v="0"/>
    <x v="7"/>
    <x v="1"/>
    <x v="7"/>
  </r>
  <r>
    <n v="194"/>
    <x v="194"/>
    <x v="194"/>
    <n v="7100"/>
    <n v="8716"/>
    <n v="1.227605633802817"/>
    <x v="1"/>
    <n v="126"/>
    <n v="69.174603174603178"/>
    <x v="1"/>
    <s v="USD"/>
    <n v="1442206800"/>
    <n v="1443589200"/>
    <b v="0"/>
    <b v="0"/>
    <x v="16"/>
    <x v="1"/>
    <x v="16"/>
  </r>
  <r>
    <n v="195"/>
    <x v="195"/>
    <x v="195"/>
    <n v="15800"/>
    <n v="57157"/>
    <n v="3.61753164556962"/>
    <x v="1"/>
    <n v="524"/>
    <n v="109.07824427480917"/>
    <x v="1"/>
    <s v="USD"/>
    <n v="1532840400"/>
    <n v="1533445200"/>
    <b v="0"/>
    <b v="0"/>
    <x v="5"/>
    <x v="1"/>
    <x v="5"/>
  </r>
  <r>
    <n v="196"/>
    <x v="196"/>
    <x v="196"/>
    <n v="8200"/>
    <n v="5178"/>
    <n v="0.63146341463414635"/>
    <x v="0"/>
    <n v="100"/>
    <n v="51.78"/>
    <x v="3"/>
    <s v="DKK"/>
    <n v="1472878800"/>
    <n v="1474520400"/>
    <b v="0"/>
    <b v="0"/>
    <x v="8"/>
    <x v="2"/>
    <x v="8"/>
  </r>
  <r>
    <n v="197"/>
    <x v="197"/>
    <x v="197"/>
    <n v="54700"/>
    <n v="163118"/>
    <n v="2.9820475319926874"/>
    <x v="1"/>
    <n v="1989"/>
    <n v="82.010055304172951"/>
    <x v="1"/>
    <s v="USD"/>
    <n v="1498194000"/>
    <n v="1499403600"/>
    <b v="0"/>
    <b v="0"/>
    <x v="6"/>
    <x v="4"/>
    <x v="6"/>
  </r>
  <r>
    <n v="198"/>
    <x v="198"/>
    <x v="198"/>
    <n v="63200"/>
    <n v="6041"/>
    <n v="9.5585443037974685E-2"/>
    <x v="0"/>
    <n v="168"/>
    <n v="35.958333333333336"/>
    <x v="1"/>
    <s v="USD"/>
    <n v="1281070800"/>
    <n v="1283576400"/>
    <b v="0"/>
    <b v="0"/>
    <x v="5"/>
    <x v="1"/>
    <x v="5"/>
  </r>
  <r>
    <n v="199"/>
    <x v="199"/>
    <x v="199"/>
    <n v="1800"/>
    <n v="968"/>
    <n v="0.5377777777777778"/>
    <x v="0"/>
    <n v="13"/>
    <n v="74.461538461538467"/>
    <x v="1"/>
    <s v="USD"/>
    <n v="1436245200"/>
    <n v="1436590800"/>
    <b v="0"/>
    <b v="0"/>
    <x v="1"/>
    <x v="1"/>
    <x v="1"/>
  </r>
  <r>
    <n v="200"/>
    <x v="200"/>
    <x v="200"/>
    <n v="100"/>
    <n v="2"/>
    <n v="0.02"/>
    <x v="0"/>
    <n v="1"/>
    <n v="2"/>
    <x v="0"/>
    <s v="CAD"/>
    <n v="1269493200"/>
    <n v="1270443600"/>
    <b v="0"/>
    <b v="0"/>
    <x v="3"/>
    <x v="3"/>
    <x v="3"/>
  </r>
  <r>
    <n v="201"/>
    <x v="201"/>
    <x v="201"/>
    <n v="2100"/>
    <n v="14305"/>
    <n v="6.8119047619047617"/>
    <x v="1"/>
    <n v="157"/>
    <n v="91.114649681528661"/>
    <x v="1"/>
    <s v="USD"/>
    <n v="1406264400"/>
    <n v="1407819600"/>
    <b v="0"/>
    <b v="0"/>
    <x v="2"/>
    <x v="2"/>
    <x v="2"/>
  </r>
  <r>
    <n v="202"/>
    <x v="202"/>
    <x v="202"/>
    <n v="8300"/>
    <n v="6543"/>
    <n v="0.78831325301204824"/>
    <x v="3"/>
    <n v="82"/>
    <n v="79.792682926829272"/>
    <x v="1"/>
    <s v="USD"/>
    <n v="1317531600"/>
    <n v="1317877200"/>
    <b v="0"/>
    <b v="0"/>
    <x v="0"/>
    <x v="0"/>
    <x v="0"/>
  </r>
  <r>
    <n v="203"/>
    <x v="203"/>
    <x v="203"/>
    <n v="143900"/>
    <n v="193413"/>
    <n v="1.3440792216817234"/>
    <x v="1"/>
    <n v="4498"/>
    <n v="42.999777678968428"/>
    <x v="2"/>
    <s v="AUD"/>
    <n v="1484632800"/>
    <n v="1484805600"/>
    <b v="0"/>
    <b v="0"/>
    <x v="3"/>
    <x v="3"/>
    <x v="3"/>
  </r>
  <r>
    <n v="204"/>
    <x v="204"/>
    <x v="204"/>
    <n v="75000"/>
    <n v="2529"/>
    <n v="3.372E-2"/>
    <x v="0"/>
    <n v="40"/>
    <n v="63.225000000000001"/>
    <x v="1"/>
    <s v="USD"/>
    <n v="1301806800"/>
    <n v="1302670800"/>
    <b v="0"/>
    <b v="0"/>
    <x v="17"/>
    <x v="1"/>
    <x v="17"/>
  </r>
  <r>
    <n v="205"/>
    <x v="205"/>
    <x v="205"/>
    <n v="1300"/>
    <n v="5614"/>
    <n v="4.3184615384615386"/>
    <x v="1"/>
    <n v="80"/>
    <n v="70.174999999999997"/>
    <x v="1"/>
    <s v="USD"/>
    <n v="1539752400"/>
    <n v="1540789200"/>
    <b v="1"/>
    <b v="0"/>
    <x v="3"/>
    <x v="3"/>
    <x v="3"/>
  </r>
  <r>
    <n v="206"/>
    <x v="206"/>
    <x v="206"/>
    <n v="9000"/>
    <n v="3496"/>
    <n v="0.38844444444444443"/>
    <x v="3"/>
    <n v="57"/>
    <n v="61.333333333333336"/>
    <x v="1"/>
    <s v="USD"/>
    <n v="1267250400"/>
    <n v="1268028000"/>
    <b v="0"/>
    <b v="0"/>
    <x v="13"/>
    <x v="5"/>
    <x v="13"/>
  </r>
  <r>
    <n v="207"/>
    <x v="207"/>
    <x v="207"/>
    <n v="1000"/>
    <n v="4257"/>
    <n v="4.2569999999999997"/>
    <x v="1"/>
    <n v="43"/>
    <n v="99"/>
    <x v="1"/>
    <s v="USD"/>
    <n v="1535432400"/>
    <n v="1537160400"/>
    <b v="0"/>
    <b v="1"/>
    <x v="1"/>
    <x v="1"/>
    <x v="1"/>
  </r>
  <r>
    <n v="208"/>
    <x v="208"/>
    <x v="208"/>
    <n v="196900"/>
    <n v="199110"/>
    <n v="1.0112239715591671"/>
    <x v="1"/>
    <n v="2053"/>
    <n v="96.984900146127615"/>
    <x v="1"/>
    <s v="USD"/>
    <n v="1510207200"/>
    <n v="1512280800"/>
    <b v="0"/>
    <b v="0"/>
    <x v="4"/>
    <x v="4"/>
    <x v="4"/>
  </r>
  <r>
    <n v="209"/>
    <x v="209"/>
    <x v="209"/>
    <n v="194500"/>
    <n v="41212"/>
    <n v="0.21188688946015424"/>
    <x v="2"/>
    <n v="808"/>
    <n v="51.004950495049506"/>
    <x v="2"/>
    <s v="AUD"/>
    <n v="1462510800"/>
    <n v="1463115600"/>
    <b v="0"/>
    <b v="0"/>
    <x v="4"/>
    <x v="4"/>
    <x v="4"/>
  </r>
  <r>
    <n v="210"/>
    <x v="210"/>
    <x v="210"/>
    <n v="9400"/>
    <n v="6338"/>
    <n v="0.67425531914893622"/>
    <x v="0"/>
    <n v="226"/>
    <n v="28.044247787610619"/>
    <x v="3"/>
    <s v="DKK"/>
    <n v="1488520800"/>
    <n v="1490850000"/>
    <b v="0"/>
    <b v="0"/>
    <x v="22"/>
    <x v="4"/>
    <x v="22"/>
  </r>
  <r>
    <n v="211"/>
    <x v="211"/>
    <x v="211"/>
    <n v="104400"/>
    <n v="99100"/>
    <n v="0.9492337164750958"/>
    <x v="0"/>
    <n v="1625"/>
    <n v="60.984615384615381"/>
    <x v="1"/>
    <s v="USD"/>
    <n v="1377579600"/>
    <n v="1379653200"/>
    <b v="0"/>
    <b v="0"/>
    <x v="3"/>
    <x v="3"/>
    <x v="3"/>
  </r>
  <r>
    <n v="212"/>
    <x v="212"/>
    <x v="212"/>
    <n v="8100"/>
    <n v="12300"/>
    <n v="1.5185185185185186"/>
    <x v="1"/>
    <n v="168"/>
    <n v="73.214285714285708"/>
    <x v="1"/>
    <s v="USD"/>
    <n v="1576389600"/>
    <n v="1580364000"/>
    <b v="0"/>
    <b v="0"/>
    <x v="3"/>
    <x v="3"/>
    <x v="3"/>
  </r>
  <r>
    <n v="213"/>
    <x v="213"/>
    <x v="213"/>
    <n v="87900"/>
    <n v="171549"/>
    <n v="1.9516382252559727"/>
    <x v="1"/>
    <n v="4289"/>
    <n v="39.997435299603637"/>
    <x v="1"/>
    <s v="USD"/>
    <n v="1289019600"/>
    <n v="1289714400"/>
    <b v="0"/>
    <b v="1"/>
    <x v="7"/>
    <x v="1"/>
    <x v="7"/>
  </r>
  <r>
    <n v="214"/>
    <x v="214"/>
    <x v="214"/>
    <n v="1400"/>
    <n v="14324"/>
    <n v="10.231428571428571"/>
    <x v="1"/>
    <n v="165"/>
    <n v="86.812121212121212"/>
    <x v="1"/>
    <s v="USD"/>
    <n v="1282194000"/>
    <n v="1282712400"/>
    <b v="0"/>
    <b v="0"/>
    <x v="1"/>
    <x v="1"/>
    <x v="1"/>
  </r>
  <r>
    <n v="215"/>
    <x v="215"/>
    <x v="215"/>
    <n v="156800"/>
    <n v="6024"/>
    <n v="3.8418367346938778E-2"/>
    <x v="0"/>
    <n v="143"/>
    <n v="42.125874125874127"/>
    <x v="1"/>
    <s v="USD"/>
    <n v="1550037600"/>
    <n v="1550210400"/>
    <b v="0"/>
    <b v="0"/>
    <x v="3"/>
    <x v="3"/>
    <x v="3"/>
  </r>
  <r>
    <n v="216"/>
    <x v="216"/>
    <x v="216"/>
    <n v="121700"/>
    <n v="188721"/>
    <n v="1.5507066557107643"/>
    <x v="1"/>
    <n v="1815"/>
    <n v="103.97851239669421"/>
    <x v="1"/>
    <s v="USD"/>
    <n v="1321941600"/>
    <n v="1322114400"/>
    <b v="0"/>
    <b v="0"/>
    <x v="3"/>
    <x v="3"/>
    <x v="3"/>
  </r>
  <r>
    <n v="217"/>
    <x v="217"/>
    <x v="217"/>
    <n v="129400"/>
    <n v="57911"/>
    <n v="0.44753477588871715"/>
    <x v="0"/>
    <n v="934"/>
    <n v="62.003211991434689"/>
    <x v="1"/>
    <s v="USD"/>
    <n v="1556427600"/>
    <n v="1557205200"/>
    <b v="0"/>
    <b v="0"/>
    <x v="22"/>
    <x v="4"/>
    <x v="22"/>
  </r>
  <r>
    <n v="218"/>
    <x v="218"/>
    <x v="218"/>
    <n v="5700"/>
    <n v="12309"/>
    <n v="2.1594736842105262"/>
    <x v="1"/>
    <n v="397"/>
    <n v="31.005037783375315"/>
    <x v="4"/>
    <s v="GBP"/>
    <n v="1320991200"/>
    <n v="1323928800"/>
    <b v="0"/>
    <b v="1"/>
    <x v="12"/>
    <x v="4"/>
    <x v="12"/>
  </r>
  <r>
    <n v="219"/>
    <x v="219"/>
    <x v="219"/>
    <n v="41700"/>
    <n v="138497"/>
    <n v="3.3212709832134291"/>
    <x v="1"/>
    <n v="1539"/>
    <n v="89.991552956465242"/>
    <x v="1"/>
    <s v="USD"/>
    <n v="1345093200"/>
    <n v="1346130000"/>
    <b v="0"/>
    <b v="0"/>
    <x v="10"/>
    <x v="4"/>
    <x v="10"/>
  </r>
  <r>
    <n v="220"/>
    <x v="220"/>
    <x v="220"/>
    <n v="7900"/>
    <n v="667"/>
    <n v="8.4430379746835441E-2"/>
    <x v="0"/>
    <n v="17"/>
    <n v="39.235294117647058"/>
    <x v="1"/>
    <s v="USD"/>
    <n v="1309496400"/>
    <n v="1311051600"/>
    <b v="1"/>
    <b v="0"/>
    <x v="3"/>
    <x v="3"/>
    <x v="3"/>
  </r>
  <r>
    <n v="221"/>
    <x v="221"/>
    <x v="221"/>
    <n v="121500"/>
    <n v="119830"/>
    <n v="0.9862551440329218"/>
    <x v="0"/>
    <n v="2179"/>
    <n v="54.993116108306566"/>
    <x v="1"/>
    <s v="USD"/>
    <n v="1340254800"/>
    <n v="1340427600"/>
    <b v="1"/>
    <b v="0"/>
    <x v="0"/>
    <x v="0"/>
    <x v="0"/>
  </r>
  <r>
    <n v="222"/>
    <x v="222"/>
    <x v="222"/>
    <n v="4800"/>
    <n v="6623"/>
    <n v="1.3797916666666667"/>
    <x v="1"/>
    <n v="138"/>
    <n v="47.992753623188406"/>
    <x v="1"/>
    <s v="USD"/>
    <n v="1412226000"/>
    <n v="1412312400"/>
    <b v="0"/>
    <b v="0"/>
    <x v="14"/>
    <x v="7"/>
    <x v="14"/>
  </r>
  <r>
    <n v="223"/>
    <x v="223"/>
    <x v="223"/>
    <n v="87300"/>
    <n v="81897"/>
    <n v="0.93810996563573879"/>
    <x v="0"/>
    <n v="931"/>
    <n v="87.966702470461868"/>
    <x v="1"/>
    <s v="USD"/>
    <n v="1458104400"/>
    <n v="1459314000"/>
    <b v="0"/>
    <b v="0"/>
    <x v="3"/>
    <x v="3"/>
    <x v="3"/>
  </r>
  <r>
    <n v="224"/>
    <x v="224"/>
    <x v="224"/>
    <n v="46300"/>
    <n v="186885"/>
    <n v="4.0363930885529156"/>
    <x v="1"/>
    <n v="3594"/>
    <n v="51.999165275459099"/>
    <x v="1"/>
    <s v="USD"/>
    <n v="1411534800"/>
    <n v="1415426400"/>
    <b v="0"/>
    <b v="0"/>
    <x v="22"/>
    <x v="4"/>
    <x v="22"/>
  </r>
  <r>
    <n v="225"/>
    <x v="225"/>
    <x v="225"/>
    <n v="67800"/>
    <n v="176398"/>
    <n v="2.6017404129793511"/>
    <x v="1"/>
    <n v="5880"/>
    <n v="29.999659863945578"/>
    <x v="1"/>
    <s v="USD"/>
    <n v="1399093200"/>
    <n v="1399093200"/>
    <b v="1"/>
    <b v="0"/>
    <x v="1"/>
    <x v="1"/>
    <x v="1"/>
  </r>
  <r>
    <n v="226"/>
    <x v="102"/>
    <x v="226"/>
    <n v="3000"/>
    <n v="10999"/>
    <n v="3.6663333333333332"/>
    <x v="1"/>
    <n v="112"/>
    <n v="98.205357142857139"/>
    <x v="1"/>
    <s v="USD"/>
    <n v="1270702800"/>
    <n v="1273899600"/>
    <b v="0"/>
    <b v="0"/>
    <x v="14"/>
    <x v="7"/>
    <x v="14"/>
  </r>
  <r>
    <n v="227"/>
    <x v="226"/>
    <x v="227"/>
    <n v="60900"/>
    <n v="102751"/>
    <n v="1.687208538587849"/>
    <x v="1"/>
    <n v="943"/>
    <n v="108.96182396606575"/>
    <x v="1"/>
    <s v="USD"/>
    <n v="1431666000"/>
    <n v="1432184400"/>
    <b v="0"/>
    <b v="0"/>
    <x v="20"/>
    <x v="6"/>
    <x v="20"/>
  </r>
  <r>
    <n v="228"/>
    <x v="227"/>
    <x v="228"/>
    <n v="137900"/>
    <n v="165352"/>
    <n v="1.1990717911530093"/>
    <x v="1"/>
    <n v="2468"/>
    <n v="66.998379254457049"/>
    <x v="1"/>
    <s v="USD"/>
    <n v="1472619600"/>
    <n v="1474779600"/>
    <b v="0"/>
    <b v="0"/>
    <x v="10"/>
    <x v="4"/>
    <x v="10"/>
  </r>
  <r>
    <n v="229"/>
    <x v="228"/>
    <x v="229"/>
    <n v="85600"/>
    <n v="165798"/>
    <n v="1.936892523364486"/>
    <x v="1"/>
    <n v="2551"/>
    <n v="64.99333594668758"/>
    <x v="1"/>
    <s v="USD"/>
    <n v="1496293200"/>
    <n v="1500440400"/>
    <b v="0"/>
    <b v="1"/>
    <x v="20"/>
    <x v="6"/>
    <x v="20"/>
  </r>
  <r>
    <n v="230"/>
    <x v="229"/>
    <x v="230"/>
    <n v="2400"/>
    <n v="10084"/>
    <n v="4.2016666666666671"/>
    <x v="1"/>
    <n v="101"/>
    <n v="99.841584158415841"/>
    <x v="1"/>
    <s v="USD"/>
    <n v="1575612000"/>
    <n v="1575612000"/>
    <b v="0"/>
    <b v="0"/>
    <x v="11"/>
    <x v="6"/>
    <x v="11"/>
  </r>
  <r>
    <n v="231"/>
    <x v="230"/>
    <x v="231"/>
    <n v="7200"/>
    <n v="5523"/>
    <n v="0.76708333333333334"/>
    <x v="3"/>
    <n v="67"/>
    <n v="82.432835820895519"/>
    <x v="1"/>
    <s v="USD"/>
    <n v="1369112400"/>
    <n v="1374123600"/>
    <b v="0"/>
    <b v="0"/>
    <x v="3"/>
    <x v="3"/>
    <x v="3"/>
  </r>
  <r>
    <n v="232"/>
    <x v="231"/>
    <x v="232"/>
    <n v="3400"/>
    <n v="5823"/>
    <n v="1.7126470588235294"/>
    <x v="1"/>
    <n v="92"/>
    <n v="63.293478260869563"/>
    <x v="1"/>
    <s v="USD"/>
    <n v="1469422800"/>
    <n v="1469509200"/>
    <b v="0"/>
    <b v="0"/>
    <x v="3"/>
    <x v="3"/>
    <x v="3"/>
  </r>
  <r>
    <n v="233"/>
    <x v="232"/>
    <x v="233"/>
    <n v="3800"/>
    <n v="6000"/>
    <n v="1.5789473684210527"/>
    <x v="1"/>
    <n v="62"/>
    <n v="96.774193548387103"/>
    <x v="1"/>
    <s v="USD"/>
    <n v="1307854800"/>
    <n v="1309237200"/>
    <b v="0"/>
    <b v="0"/>
    <x v="10"/>
    <x v="4"/>
    <x v="10"/>
  </r>
  <r>
    <n v="234"/>
    <x v="233"/>
    <x v="234"/>
    <n v="7500"/>
    <n v="8181"/>
    <n v="1.0908"/>
    <x v="1"/>
    <n v="149"/>
    <n v="54.906040268456373"/>
    <x v="6"/>
    <s v="EUR"/>
    <n v="1503378000"/>
    <n v="1503982800"/>
    <b v="0"/>
    <b v="1"/>
    <x v="11"/>
    <x v="6"/>
    <x v="11"/>
  </r>
  <r>
    <n v="235"/>
    <x v="234"/>
    <x v="235"/>
    <n v="8600"/>
    <n v="3589"/>
    <n v="0.41732558139534881"/>
    <x v="0"/>
    <n v="92"/>
    <n v="39.010869565217391"/>
    <x v="1"/>
    <s v="USD"/>
    <n v="1486965600"/>
    <n v="1487397600"/>
    <b v="0"/>
    <b v="0"/>
    <x v="10"/>
    <x v="4"/>
    <x v="10"/>
  </r>
  <r>
    <n v="236"/>
    <x v="235"/>
    <x v="236"/>
    <n v="39500"/>
    <n v="4323"/>
    <n v="0.10944303797468355"/>
    <x v="0"/>
    <n v="57"/>
    <n v="75.84210526315789"/>
    <x v="2"/>
    <s v="AUD"/>
    <n v="1561438800"/>
    <n v="1562043600"/>
    <b v="0"/>
    <b v="1"/>
    <x v="1"/>
    <x v="1"/>
    <x v="1"/>
  </r>
  <r>
    <n v="237"/>
    <x v="236"/>
    <x v="237"/>
    <n v="9300"/>
    <n v="14822"/>
    <n v="1.593763440860215"/>
    <x v="1"/>
    <n v="329"/>
    <n v="45.051671732522799"/>
    <x v="1"/>
    <s v="USD"/>
    <n v="1398402000"/>
    <n v="1398574800"/>
    <b v="0"/>
    <b v="0"/>
    <x v="10"/>
    <x v="4"/>
    <x v="10"/>
  </r>
  <r>
    <n v="238"/>
    <x v="237"/>
    <x v="238"/>
    <n v="2400"/>
    <n v="10138"/>
    <n v="4.2241666666666671"/>
    <x v="1"/>
    <n v="97"/>
    <n v="104.51546391752578"/>
    <x v="3"/>
    <s v="DKK"/>
    <n v="1513231200"/>
    <n v="1515391200"/>
    <b v="0"/>
    <b v="1"/>
    <x v="3"/>
    <x v="3"/>
    <x v="3"/>
  </r>
  <r>
    <n v="239"/>
    <x v="238"/>
    <x v="239"/>
    <n v="3200"/>
    <n v="3127"/>
    <n v="0.97718749999999999"/>
    <x v="0"/>
    <n v="41"/>
    <n v="76.268292682926827"/>
    <x v="1"/>
    <s v="USD"/>
    <n v="1440824400"/>
    <n v="1441170000"/>
    <b v="0"/>
    <b v="0"/>
    <x v="8"/>
    <x v="2"/>
    <x v="8"/>
  </r>
  <r>
    <n v="240"/>
    <x v="239"/>
    <x v="240"/>
    <n v="29400"/>
    <n v="123124"/>
    <n v="4.1878911564625847"/>
    <x v="1"/>
    <n v="1784"/>
    <n v="69.015695067264573"/>
    <x v="1"/>
    <s v="USD"/>
    <n v="1281070800"/>
    <n v="1281157200"/>
    <b v="0"/>
    <b v="0"/>
    <x v="3"/>
    <x v="3"/>
    <x v="3"/>
  </r>
  <r>
    <n v="241"/>
    <x v="240"/>
    <x v="241"/>
    <n v="168500"/>
    <n v="171729"/>
    <n v="1.0191632047477746"/>
    <x v="1"/>
    <n v="1684"/>
    <n v="101.97684085510689"/>
    <x v="2"/>
    <s v="AUD"/>
    <n v="1397365200"/>
    <n v="1398229200"/>
    <b v="0"/>
    <b v="1"/>
    <x v="9"/>
    <x v="5"/>
    <x v="9"/>
  </r>
  <r>
    <n v="242"/>
    <x v="241"/>
    <x v="242"/>
    <n v="8400"/>
    <n v="10729"/>
    <n v="1.2772619047619047"/>
    <x v="1"/>
    <n v="250"/>
    <n v="42.915999999999997"/>
    <x v="1"/>
    <s v="USD"/>
    <n v="1494392400"/>
    <n v="1495256400"/>
    <b v="0"/>
    <b v="1"/>
    <x v="1"/>
    <x v="1"/>
    <x v="1"/>
  </r>
  <r>
    <n v="243"/>
    <x v="242"/>
    <x v="243"/>
    <n v="2300"/>
    <n v="10240"/>
    <n v="4.4521739130434783"/>
    <x v="1"/>
    <n v="238"/>
    <n v="43.025210084033617"/>
    <x v="1"/>
    <s v="USD"/>
    <n v="1520143200"/>
    <n v="1520402400"/>
    <b v="0"/>
    <b v="0"/>
    <x v="3"/>
    <x v="3"/>
    <x v="3"/>
  </r>
  <r>
    <n v="244"/>
    <x v="243"/>
    <x v="244"/>
    <n v="700"/>
    <n v="3988"/>
    <n v="5.6971428571428575"/>
    <x v="1"/>
    <n v="53"/>
    <n v="75.245283018867923"/>
    <x v="1"/>
    <s v="USD"/>
    <n v="1405314000"/>
    <n v="1409806800"/>
    <b v="0"/>
    <b v="0"/>
    <x v="3"/>
    <x v="3"/>
    <x v="3"/>
  </r>
  <r>
    <n v="245"/>
    <x v="244"/>
    <x v="245"/>
    <n v="2900"/>
    <n v="14771"/>
    <n v="5.0934482758620687"/>
    <x v="1"/>
    <n v="214"/>
    <n v="69.023364485981304"/>
    <x v="1"/>
    <s v="USD"/>
    <n v="1396846800"/>
    <n v="1396933200"/>
    <b v="0"/>
    <b v="0"/>
    <x v="3"/>
    <x v="3"/>
    <x v="3"/>
  </r>
  <r>
    <n v="246"/>
    <x v="245"/>
    <x v="246"/>
    <n v="4500"/>
    <n v="14649"/>
    <n v="3.2553333333333332"/>
    <x v="1"/>
    <n v="222"/>
    <n v="65.986486486486484"/>
    <x v="1"/>
    <s v="USD"/>
    <n v="1375678800"/>
    <n v="1376024400"/>
    <b v="0"/>
    <b v="0"/>
    <x v="2"/>
    <x v="2"/>
    <x v="2"/>
  </r>
  <r>
    <n v="247"/>
    <x v="246"/>
    <x v="247"/>
    <n v="19800"/>
    <n v="184658"/>
    <n v="9.3261616161616168"/>
    <x v="1"/>
    <n v="1884"/>
    <n v="98.013800424628457"/>
    <x v="1"/>
    <s v="USD"/>
    <n v="1482386400"/>
    <n v="1483682400"/>
    <b v="0"/>
    <b v="1"/>
    <x v="13"/>
    <x v="5"/>
    <x v="13"/>
  </r>
  <r>
    <n v="248"/>
    <x v="247"/>
    <x v="248"/>
    <n v="6200"/>
    <n v="13103"/>
    <n v="2.1133870967741935"/>
    <x v="1"/>
    <n v="218"/>
    <n v="60.105504587155963"/>
    <x v="2"/>
    <s v="AUD"/>
    <n v="1420005600"/>
    <n v="1420437600"/>
    <b v="0"/>
    <b v="0"/>
    <x v="20"/>
    <x v="6"/>
    <x v="20"/>
  </r>
  <r>
    <n v="249"/>
    <x v="248"/>
    <x v="249"/>
    <n v="61500"/>
    <n v="168095"/>
    <n v="2.7332520325203253"/>
    <x v="1"/>
    <n v="6465"/>
    <n v="26.000773395204948"/>
    <x v="1"/>
    <s v="USD"/>
    <n v="1420178400"/>
    <n v="1420783200"/>
    <b v="0"/>
    <b v="0"/>
    <x v="18"/>
    <x v="5"/>
    <x v="18"/>
  </r>
  <r>
    <n v="250"/>
    <x v="249"/>
    <x v="250"/>
    <n v="100"/>
    <n v="3"/>
    <n v="0.03"/>
    <x v="0"/>
    <n v="1"/>
    <n v="3"/>
    <x v="1"/>
    <s v="USD"/>
    <n v="1264399200"/>
    <n v="1267423200"/>
    <b v="0"/>
    <b v="0"/>
    <x v="1"/>
    <x v="1"/>
    <x v="1"/>
  </r>
  <r>
    <n v="251"/>
    <x v="250"/>
    <x v="251"/>
    <n v="7100"/>
    <n v="3840"/>
    <n v="0.54084507042253516"/>
    <x v="0"/>
    <n v="101"/>
    <n v="38.019801980198018"/>
    <x v="1"/>
    <s v="USD"/>
    <n v="1355032800"/>
    <n v="1355205600"/>
    <b v="0"/>
    <b v="0"/>
    <x v="3"/>
    <x v="3"/>
    <x v="3"/>
  </r>
  <r>
    <n v="252"/>
    <x v="251"/>
    <x v="252"/>
    <n v="1000"/>
    <n v="6263"/>
    <n v="6.2629999999999999"/>
    <x v="1"/>
    <n v="59"/>
    <n v="106.15254237288136"/>
    <x v="1"/>
    <s v="USD"/>
    <n v="1382677200"/>
    <n v="1383109200"/>
    <b v="0"/>
    <b v="0"/>
    <x v="3"/>
    <x v="3"/>
    <x v="3"/>
  </r>
  <r>
    <n v="253"/>
    <x v="252"/>
    <x v="253"/>
    <n v="121500"/>
    <n v="108161"/>
    <n v="0.8902139917695473"/>
    <x v="0"/>
    <n v="1335"/>
    <n v="81.019475655430711"/>
    <x v="0"/>
    <s v="CAD"/>
    <n v="1302238800"/>
    <n v="1303275600"/>
    <b v="0"/>
    <b v="0"/>
    <x v="6"/>
    <x v="4"/>
    <x v="6"/>
  </r>
  <r>
    <n v="254"/>
    <x v="253"/>
    <x v="254"/>
    <n v="4600"/>
    <n v="8505"/>
    <n v="1.8489130434782608"/>
    <x v="1"/>
    <n v="88"/>
    <n v="96.647727272727266"/>
    <x v="1"/>
    <s v="USD"/>
    <n v="1487656800"/>
    <n v="1487829600"/>
    <b v="0"/>
    <b v="0"/>
    <x v="9"/>
    <x v="5"/>
    <x v="9"/>
  </r>
  <r>
    <n v="255"/>
    <x v="254"/>
    <x v="255"/>
    <n v="80500"/>
    <n v="96735"/>
    <n v="1.2016770186335404"/>
    <x v="1"/>
    <n v="1697"/>
    <n v="57.003535651149086"/>
    <x v="1"/>
    <s v="USD"/>
    <n v="1297836000"/>
    <n v="1298268000"/>
    <b v="0"/>
    <b v="1"/>
    <x v="1"/>
    <x v="1"/>
    <x v="1"/>
  </r>
  <r>
    <n v="256"/>
    <x v="255"/>
    <x v="256"/>
    <n v="4100"/>
    <n v="959"/>
    <n v="0.23390243902439026"/>
    <x v="0"/>
    <n v="15"/>
    <n v="63.93333333333333"/>
    <x v="4"/>
    <s v="GBP"/>
    <n v="1453615200"/>
    <n v="1456812000"/>
    <b v="0"/>
    <b v="0"/>
    <x v="1"/>
    <x v="1"/>
    <x v="1"/>
  </r>
  <r>
    <n v="257"/>
    <x v="256"/>
    <x v="257"/>
    <n v="5700"/>
    <n v="8322"/>
    <n v="1.46"/>
    <x v="1"/>
    <n v="92"/>
    <n v="90.456521739130437"/>
    <x v="1"/>
    <s v="USD"/>
    <n v="1362463200"/>
    <n v="1363669200"/>
    <b v="0"/>
    <b v="0"/>
    <x v="3"/>
    <x v="3"/>
    <x v="3"/>
  </r>
  <r>
    <n v="258"/>
    <x v="257"/>
    <x v="258"/>
    <n v="5000"/>
    <n v="13424"/>
    <n v="2.6848000000000001"/>
    <x v="1"/>
    <n v="186"/>
    <n v="72.172043010752688"/>
    <x v="1"/>
    <s v="USD"/>
    <n v="1481176800"/>
    <n v="1482904800"/>
    <b v="0"/>
    <b v="1"/>
    <x v="3"/>
    <x v="3"/>
    <x v="3"/>
  </r>
  <r>
    <n v="259"/>
    <x v="258"/>
    <x v="259"/>
    <n v="1800"/>
    <n v="10755"/>
    <n v="5.9749999999999996"/>
    <x v="1"/>
    <n v="138"/>
    <n v="77.934782608695656"/>
    <x v="1"/>
    <s v="USD"/>
    <n v="1354946400"/>
    <n v="1356588000"/>
    <b v="1"/>
    <b v="0"/>
    <x v="14"/>
    <x v="7"/>
    <x v="14"/>
  </r>
  <r>
    <n v="260"/>
    <x v="259"/>
    <x v="260"/>
    <n v="6300"/>
    <n v="9935"/>
    <n v="1.5769841269841269"/>
    <x v="1"/>
    <n v="261"/>
    <n v="38.065134099616856"/>
    <x v="1"/>
    <s v="USD"/>
    <n v="1348808400"/>
    <n v="1349845200"/>
    <b v="0"/>
    <b v="0"/>
    <x v="1"/>
    <x v="1"/>
    <x v="1"/>
  </r>
  <r>
    <n v="261"/>
    <x v="260"/>
    <x v="261"/>
    <n v="84300"/>
    <n v="26303"/>
    <n v="0.31201660735468567"/>
    <x v="0"/>
    <n v="454"/>
    <n v="57.936123348017624"/>
    <x v="1"/>
    <s v="USD"/>
    <n v="1282712400"/>
    <n v="1283058000"/>
    <b v="0"/>
    <b v="1"/>
    <x v="1"/>
    <x v="1"/>
    <x v="1"/>
  </r>
  <r>
    <n v="262"/>
    <x v="261"/>
    <x v="262"/>
    <n v="1700"/>
    <n v="5328"/>
    <n v="3.1341176470588237"/>
    <x v="1"/>
    <n v="107"/>
    <n v="49.794392523364486"/>
    <x v="1"/>
    <s v="USD"/>
    <n v="1301979600"/>
    <n v="1304226000"/>
    <b v="0"/>
    <b v="1"/>
    <x v="7"/>
    <x v="1"/>
    <x v="7"/>
  </r>
  <r>
    <n v="263"/>
    <x v="262"/>
    <x v="263"/>
    <n v="2900"/>
    <n v="10756"/>
    <n v="3.7089655172413791"/>
    <x v="1"/>
    <n v="199"/>
    <n v="54.050251256281406"/>
    <x v="1"/>
    <s v="USD"/>
    <n v="1263016800"/>
    <n v="1263016800"/>
    <b v="0"/>
    <b v="0"/>
    <x v="14"/>
    <x v="7"/>
    <x v="14"/>
  </r>
  <r>
    <n v="264"/>
    <x v="263"/>
    <x v="264"/>
    <n v="45600"/>
    <n v="165375"/>
    <n v="3.6266447368421053"/>
    <x v="1"/>
    <n v="5512"/>
    <n v="30.002721335268504"/>
    <x v="1"/>
    <s v="USD"/>
    <n v="1360648800"/>
    <n v="1362031200"/>
    <b v="0"/>
    <b v="0"/>
    <x v="3"/>
    <x v="3"/>
    <x v="3"/>
  </r>
  <r>
    <n v="265"/>
    <x v="264"/>
    <x v="265"/>
    <n v="4900"/>
    <n v="6031"/>
    <n v="1.2308163265306122"/>
    <x v="1"/>
    <n v="86"/>
    <n v="70.127906976744185"/>
    <x v="1"/>
    <s v="USD"/>
    <n v="1451800800"/>
    <n v="1455602400"/>
    <b v="0"/>
    <b v="0"/>
    <x v="3"/>
    <x v="3"/>
    <x v="3"/>
  </r>
  <r>
    <n v="266"/>
    <x v="265"/>
    <x v="266"/>
    <n v="111900"/>
    <n v="85902"/>
    <n v="0.76766756032171579"/>
    <x v="0"/>
    <n v="3182"/>
    <n v="26.996228786926462"/>
    <x v="6"/>
    <s v="EUR"/>
    <n v="1415340000"/>
    <n v="1418191200"/>
    <b v="0"/>
    <b v="1"/>
    <x v="17"/>
    <x v="1"/>
    <x v="17"/>
  </r>
  <r>
    <n v="267"/>
    <x v="266"/>
    <x v="267"/>
    <n v="61600"/>
    <n v="143910"/>
    <n v="2.3362012987012988"/>
    <x v="1"/>
    <n v="2768"/>
    <n v="51.990606936416185"/>
    <x v="2"/>
    <s v="AUD"/>
    <n v="1351054800"/>
    <n v="1352440800"/>
    <b v="0"/>
    <b v="0"/>
    <x v="3"/>
    <x v="3"/>
    <x v="3"/>
  </r>
  <r>
    <n v="268"/>
    <x v="267"/>
    <x v="268"/>
    <n v="1500"/>
    <n v="2708"/>
    <n v="1.8053333333333332"/>
    <x v="1"/>
    <n v="48"/>
    <n v="56.416666666666664"/>
    <x v="1"/>
    <s v="USD"/>
    <n v="1349326800"/>
    <n v="1353304800"/>
    <b v="0"/>
    <b v="0"/>
    <x v="4"/>
    <x v="4"/>
    <x v="4"/>
  </r>
  <r>
    <n v="269"/>
    <x v="268"/>
    <x v="269"/>
    <n v="3500"/>
    <n v="8842"/>
    <n v="2.5262857142857142"/>
    <x v="1"/>
    <n v="87"/>
    <n v="101.63218390804597"/>
    <x v="1"/>
    <s v="USD"/>
    <n v="1548914400"/>
    <n v="1550728800"/>
    <b v="0"/>
    <b v="0"/>
    <x v="19"/>
    <x v="4"/>
    <x v="19"/>
  </r>
  <r>
    <n v="270"/>
    <x v="269"/>
    <x v="270"/>
    <n v="173900"/>
    <n v="47260"/>
    <n v="0.27176538240368026"/>
    <x v="3"/>
    <n v="1890"/>
    <n v="25.005291005291006"/>
    <x v="1"/>
    <s v="USD"/>
    <n v="1291269600"/>
    <n v="1291442400"/>
    <b v="0"/>
    <b v="0"/>
    <x v="11"/>
    <x v="6"/>
    <x v="11"/>
  </r>
  <r>
    <n v="271"/>
    <x v="270"/>
    <x v="271"/>
    <n v="153700"/>
    <n v="1953"/>
    <n v="1.2706571242680547E-2"/>
    <x v="2"/>
    <n v="61"/>
    <n v="32.016393442622949"/>
    <x v="1"/>
    <s v="USD"/>
    <n v="1449468000"/>
    <n v="1452146400"/>
    <b v="0"/>
    <b v="0"/>
    <x v="14"/>
    <x v="7"/>
    <x v="14"/>
  </r>
  <r>
    <n v="272"/>
    <x v="271"/>
    <x v="272"/>
    <n v="51100"/>
    <n v="155349"/>
    <n v="3.0400978473581213"/>
    <x v="1"/>
    <n v="1894"/>
    <n v="82.021647307286173"/>
    <x v="1"/>
    <s v="USD"/>
    <n v="1562734800"/>
    <n v="1564894800"/>
    <b v="0"/>
    <b v="1"/>
    <x v="3"/>
    <x v="3"/>
    <x v="3"/>
  </r>
  <r>
    <n v="273"/>
    <x v="272"/>
    <x v="273"/>
    <n v="7800"/>
    <n v="10704"/>
    <n v="1.3723076923076922"/>
    <x v="1"/>
    <n v="282"/>
    <n v="37.957446808510639"/>
    <x v="0"/>
    <s v="CAD"/>
    <n v="1505624400"/>
    <n v="1505883600"/>
    <b v="0"/>
    <b v="0"/>
    <x v="3"/>
    <x v="3"/>
    <x v="3"/>
  </r>
  <r>
    <n v="274"/>
    <x v="273"/>
    <x v="274"/>
    <n v="2400"/>
    <n v="773"/>
    <n v="0.32208333333333333"/>
    <x v="0"/>
    <n v="15"/>
    <n v="51.533333333333331"/>
    <x v="1"/>
    <s v="USD"/>
    <n v="1509948000"/>
    <n v="1510380000"/>
    <b v="0"/>
    <b v="0"/>
    <x v="3"/>
    <x v="3"/>
    <x v="3"/>
  </r>
  <r>
    <n v="275"/>
    <x v="274"/>
    <x v="275"/>
    <n v="3900"/>
    <n v="9419"/>
    <n v="2.4151282051282053"/>
    <x v="1"/>
    <n v="116"/>
    <n v="81.198275862068968"/>
    <x v="1"/>
    <s v="USD"/>
    <n v="1554526800"/>
    <n v="1555218000"/>
    <b v="0"/>
    <b v="0"/>
    <x v="18"/>
    <x v="5"/>
    <x v="18"/>
  </r>
  <r>
    <n v="276"/>
    <x v="275"/>
    <x v="276"/>
    <n v="5500"/>
    <n v="5324"/>
    <n v="0.96799999999999997"/>
    <x v="0"/>
    <n v="133"/>
    <n v="40.030075187969928"/>
    <x v="1"/>
    <s v="USD"/>
    <n v="1334811600"/>
    <n v="1335243600"/>
    <b v="0"/>
    <b v="1"/>
    <x v="11"/>
    <x v="6"/>
    <x v="11"/>
  </r>
  <r>
    <n v="277"/>
    <x v="276"/>
    <x v="277"/>
    <n v="700"/>
    <n v="7465"/>
    <n v="10.664285714285715"/>
    <x v="1"/>
    <n v="83"/>
    <n v="89.939759036144579"/>
    <x v="1"/>
    <s v="USD"/>
    <n v="1279515600"/>
    <n v="1279688400"/>
    <b v="0"/>
    <b v="0"/>
    <x v="3"/>
    <x v="3"/>
    <x v="3"/>
  </r>
  <r>
    <n v="278"/>
    <x v="277"/>
    <x v="278"/>
    <n v="2700"/>
    <n v="8799"/>
    <n v="3.2588888888888889"/>
    <x v="1"/>
    <n v="91"/>
    <n v="96.692307692307693"/>
    <x v="1"/>
    <s v="USD"/>
    <n v="1353909600"/>
    <n v="1356069600"/>
    <b v="0"/>
    <b v="0"/>
    <x v="2"/>
    <x v="2"/>
    <x v="2"/>
  </r>
  <r>
    <n v="279"/>
    <x v="278"/>
    <x v="279"/>
    <n v="8000"/>
    <n v="13656"/>
    <n v="1.7070000000000001"/>
    <x v="1"/>
    <n v="546"/>
    <n v="25.010989010989011"/>
    <x v="1"/>
    <s v="USD"/>
    <n v="1535950800"/>
    <n v="1536210000"/>
    <b v="0"/>
    <b v="0"/>
    <x v="3"/>
    <x v="3"/>
    <x v="3"/>
  </r>
  <r>
    <n v="280"/>
    <x v="279"/>
    <x v="280"/>
    <n v="2500"/>
    <n v="14536"/>
    <n v="5.8144"/>
    <x v="1"/>
    <n v="393"/>
    <n v="36.987277353689571"/>
    <x v="1"/>
    <s v="USD"/>
    <n v="1511244000"/>
    <n v="1511762400"/>
    <b v="0"/>
    <b v="0"/>
    <x v="10"/>
    <x v="4"/>
    <x v="10"/>
  </r>
  <r>
    <n v="281"/>
    <x v="280"/>
    <x v="281"/>
    <n v="164500"/>
    <n v="150552"/>
    <n v="0.91520972644376897"/>
    <x v="0"/>
    <n v="2062"/>
    <n v="73.012609117361791"/>
    <x v="1"/>
    <s v="USD"/>
    <n v="1331445600"/>
    <n v="1333256400"/>
    <b v="0"/>
    <b v="1"/>
    <x v="3"/>
    <x v="3"/>
    <x v="3"/>
  </r>
  <r>
    <n v="282"/>
    <x v="281"/>
    <x v="282"/>
    <n v="8400"/>
    <n v="9076"/>
    <n v="1.0804761904761904"/>
    <x v="1"/>
    <n v="133"/>
    <n v="68.240601503759393"/>
    <x v="1"/>
    <s v="USD"/>
    <n v="1480226400"/>
    <n v="1480744800"/>
    <b v="0"/>
    <b v="1"/>
    <x v="19"/>
    <x v="4"/>
    <x v="19"/>
  </r>
  <r>
    <n v="283"/>
    <x v="282"/>
    <x v="283"/>
    <n v="8100"/>
    <n v="1517"/>
    <n v="0.18728395061728395"/>
    <x v="0"/>
    <n v="29"/>
    <n v="52.310344827586206"/>
    <x v="3"/>
    <s v="DKK"/>
    <n v="1464584400"/>
    <n v="1465016400"/>
    <b v="0"/>
    <b v="0"/>
    <x v="1"/>
    <x v="1"/>
    <x v="1"/>
  </r>
  <r>
    <n v="284"/>
    <x v="283"/>
    <x v="284"/>
    <n v="9800"/>
    <n v="8153"/>
    <n v="0.83193877551020412"/>
    <x v="0"/>
    <n v="132"/>
    <n v="61.765151515151516"/>
    <x v="1"/>
    <s v="USD"/>
    <n v="1335848400"/>
    <n v="1336280400"/>
    <b v="0"/>
    <b v="0"/>
    <x v="2"/>
    <x v="2"/>
    <x v="2"/>
  </r>
  <r>
    <n v="285"/>
    <x v="284"/>
    <x v="285"/>
    <n v="900"/>
    <n v="6357"/>
    <n v="7.0633333333333335"/>
    <x v="1"/>
    <n v="254"/>
    <n v="25.027559055118111"/>
    <x v="1"/>
    <s v="USD"/>
    <n v="1473483600"/>
    <n v="1476766800"/>
    <b v="0"/>
    <b v="0"/>
    <x v="3"/>
    <x v="3"/>
    <x v="3"/>
  </r>
  <r>
    <n v="286"/>
    <x v="285"/>
    <x v="286"/>
    <n v="112100"/>
    <n v="19557"/>
    <n v="0.17446030330062445"/>
    <x v="3"/>
    <n v="184"/>
    <n v="106.28804347826087"/>
    <x v="1"/>
    <s v="USD"/>
    <n v="1479880800"/>
    <n v="1480485600"/>
    <b v="0"/>
    <b v="0"/>
    <x v="3"/>
    <x v="3"/>
    <x v="3"/>
  </r>
  <r>
    <n v="287"/>
    <x v="286"/>
    <x v="287"/>
    <n v="6300"/>
    <n v="13213"/>
    <n v="2.0973015873015872"/>
    <x v="1"/>
    <n v="176"/>
    <n v="75.07386363636364"/>
    <x v="1"/>
    <s v="USD"/>
    <n v="1430197200"/>
    <n v="1430197200"/>
    <b v="0"/>
    <b v="0"/>
    <x v="5"/>
    <x v="1"/>
    <x v="5"/>
  </r>
  <r>
    <n v="288"/>
    <x v="287"/>
    <x v="288"/>
    <n v="5600"/>
    <n v="5476"/>
    <n v="0.97785714285714287"/>
    <x v="0"/>
    <n v="137"/>
    <n v="39.970802919708028"/>
    <x v="3"/>
    <s v="DKK"/>
    <n v="1331701200"/>
    <n v="1331787600"/>
    <b v="0"/>
    <b v="1"/>
    <x v="16"/>
    <x v="1"/>
    <x v="16"/>
  </r>
  <r>
    <n v="289"/>
    <x v="288"/>
    <x v="289"/>
    <n v="800"/>
    <n v="13474"/>
    <n v="16.842500000000001"/>
    <x v="1"/>
    <n v="337"/>
    <n v="39.982195845697326"/>
    <x v="0"/>
    <s v="CAD"/>
    <n v="1438578000"/>
    <n v="1438837200"/>
    <b v="0"/>
    <b v="0"/>
    <x v="3"/>
    <x v="3"/>
    <x v="3"/>
  </r>
  <r>
    <n v="290"/>
    <x v="289"/>
    <x v="290"/>
    <n v="168600"/>
    <n v="91722"/>
    <n v="0.54402135231316728"/>
    <x v="0"/>
    <n v="908"/>
    <n v="101.01541850220265"/>
    <x v="1"/>
    <s v="USD"/>
    <n v="1368162000"/>
    <n v="1370926800"/>
    <b v="0"/>
    <b v="1"/>
    <x v="4"/>
    <x v="4"/>
    <x v="4"/>
  </r>
  <r>
    <n v="291"/>
    <x v="290"/>
    <x v="291"/>
    <n v="1800"/>
    <n v="8219"/>
    <n v="4.5661111111111108"/>
    <x v="1"/>
    <n v="107"/>
    <n v="76.813084112149539"/>
    <x v="1"/>
    <s v="USD"/>
    <n v="1318654800"/>
    <n v="1319000400"/>
    <b v="1"/>
    <b v="0"/>
    <x v="2"/>
    <x v="2"/>
    <x v="2"/>
  </r>
  <r>
    <n v="292"/>
    <x v="291"/>
    <x v="292"/>
    <n v="7300"/>
    <n v="717"/>
    <n v="9.8219178082191785E-2"/>
    <x v="0"/>
    <n v="10"/>
    <n v="71.7"/>
    <x v="1"/>
    <s v="USD"/>
    <n v="1331874000"/>
    <n v="1333429200"/>
    <b v="0"/>
    <b v="0"/>
    <x v="0"/>
    <x v="0"/>
    <x v="0"/>
  </r>
  <r>
    <n v="293"/>
    <x v="292"/>
    <x v="293"/>
    <n v="6500"/>
    <n v="1065"/>
    <n v="0.16384615384615384"/>
    <x v="3"/>
    <n v="32"/>
    <n v="33.28125"/>
    <x v="6"/>
    <s v="EUR"/>
    <n v="1286254800"/>
    <n v="1287032400"/>
    <b v="0"/>
    <b v="0"/>
    <x v="3"/>
    <x v="3"/>
    <x v="3"/>
  </r>
  <r>
    <n v="294"/>
    <x v="293"/>
    <x v="294"/>
    <n v="600"/>
    <n v="8038"/>
    <n v="13.396666666666667"/>
    <x v="1"/>
    <n v="183"/>
    <n v="43.923497267759565"/>
    <x v="1"/>
    <s v="USD"/>
    <n v="1540530000"/>
    <n v="1541570400"/>
    <b v="0"/>
    <b v="0"/>
    <x v="3"/>
    <x v="3"/>
    <x v="3"/>
  </r>
  <r>
    <n v="295"/>
    <x v="294"/>
    <x v="295"/>
    <n v="192900"/>
    <n v="68769"/>
    <n v="0.35650077760497667"/>
    <x v="0"/>
    <n v="1910"/>
    <n v="36.004712041884815"/>
    <x v="5"/>
    <s v="CHF"/>
    <n v="1381813200"/>
    <n v="1383976800"/>
    <b v="0"/>
    <b v="0"/>
    <x v="3"/>
    <x v="3"/>
    <x v="3"/>
  </r>
  <r>
    <n v="296"/>
    <x v="295"/>
    <x v="296"/>
    <n v="6100"/>
    <n v="3352"/>
    <n v="0.54950819672131146"/>
    <x v="0"/>
    <n v="38"/>
    <n v="88.21052631578948"/>
    <x v="2"/>
    <s v="AUD"/>
    <n v="1548655200"/>
    <n v="1550556000"/>
    <b v="0"/>
    <b v="0"/>
    <x v="3"/>
    <x v="3"/>
    <x v="3"/>
  </r>
  <r>
    <n v="297"/>
    <x v="296"/>
    <x v="297"/>
    <n v="7200"/>
    <n v="6785"/>
    <n v="0.94236111111111109"/>
    <x v="0"/>
    <n v="104"/>
    <n v="65.240384615384613"/>
    <x v="2"/>
    <s v="AUD"/>
    <n v="1389679200"/>
    <n v="1390456800"/>
    <b v="0"/>
    <b v="1"/>
    <x v="3"/>
    <x v="3"/>
    <x v="3"/>
  </r>
  <r>
    <n v="298"/>
    <x v="297"/>
    <x v="298"/>
    <n v="3500"/>
    <n v="5037"/>
    <n v="1.4391428571428571"/>
    <x v="1"/>
    <n v="72"/>
    <n v="69.958333333333329"/>
    <x v="1"/>
    <s v="USD"/>
    <n v="1456466400"/>
    <n v="1458018000"/>
    <b v="0"/>
    <b v="1"/>
    <x v="1"/>
    <x v="1"/>
    <x v="1"/>
  </r>
  <r>
    <n v="299"/>
    <x v="298"/>
    <x v="299"/>
    <n v="3800"/>
    <n v="1954"/>
    <n v="0.51421052631578945"/>
    <x v="0"/>
    <n v="49"/>
    <n v="39.877551020408163"/>
    <x v="1"/>
    <s v="USD"/>
    <n v="1456984800"/>
    <n v="1461819600"/>
    <b v="0"/>
    <b v="0"/>
    <x v="0"/>
    <x v="0"/>
    <x v="0"/>
  </r>
  <r>
    <n v="300"/>
    <x v="299"/>
    <x v="300"/>
    <n v="100"/>
    <n v="5"/>
    <n v="0.05"/>
    <x v="0"/>
    <n v="1"/>
    <n v="5"/>
    <x v="3"/>
    <s v="DKK"/>
    <n v="1504069200"/>
    <n v="1504155600"/>
    <b v="0"/>
    <b v="1"/>
    <x v="9"/>
    <x v="5"/>
    <x v="9"/>
  </r>
  <r>
    <n v="301"/>
    <x v="300"/>
    <x v="301"/>
    <n v="900"/>
    <n v="12102"/>
    <n v="13.446666666666667"/>
    <x v="1"/>
    <n v="295"/>
    <n v="41.023728813559323"/>
    <x v="1"/>
    <s v="USD"/>
    <n v="1424930400"/>
    <n v="1426395600"/>
    <b v="0"/>
    <b v="0"/>
    <x v="4"/>
    <x v="4"/>
    <x v="4"/>
  </r>
  <r>
    <n v="302"/>
    <x v="301"/>
    <x v="302"/>
    <n v="76100"/>
    <n v="24234"/>
    <n v="0.31844940867279897"/>
    <x v="0"/>
    <n v="245"/>
    <n v="98.914285714285711"/>
    <x v="1"/>
    <s v="USD"/>
    <n v="1535864400"/>
    <n v="1537074000"/>
    <b v="0"/>
    <b v="0"/>
    <x v="3"/>
    <x v="3"/>
    <x v="3"/>
  </r>
  <r>
    <n v="303"/>
    <x v="302"/>
    <x v="303"/>
    <n v="3400"/>
    <n v="2809"/>
    <n v="0.82617647058823529"/>
    <x v="0"/>
    <n v="32"/>
    <n v="87.78125"/>
    <x v="1"/>
    <s v="USD"/>
    <n v="1452146400"/>
    <n v="1452578400"/>
    <b v="0"/>
    <b v="0"/>
    <x v="7"/>
    <x v="1"/>
    <x v="7"/>
  </r>
  <r>
    <n v="304"/>
    <x v="303"/>
    <x v="304"/>
    <n v="2100"/>
    <n v="11469"/>
    <n v="5.4614285714285717"/>
    <x v="1"/>
    <n v="142"/>
    <n v="80.767605633802816"/>
    <x v="1"/>
    <s v="USD"/>
    <n v="1470546000"/>
    <n v="1474088400"/>
    <b v="0"/>
    <b v="0"/>
    <x v="4"/>
    <x v="4"/>
    <x v="4"/>
  </r>
  <r>
    <n v="305"/>
    <x v="304"/>
    <x v="305"/>
    <n v="2800"/>
    <n v="8014"/>
    <n v="2.8621428571428571"/>
    <x v="1"/>
    <n v="85"/>
    <n v="94.28235294117647"/>
    <x v="1"/>
    <s v="USD"/>
    <n v="1458363600"/>
    <n v="1461906000"/>
    <b v="0"/>
    <b v="0"/>
    <x v="3"/>
    <x v="3"/>
    <x v="3"/>
  </r>
  <r>
    <n v="306"/>
    <x v="305"/>
    <x v="306"/>
    <n v="6500"/>
    <n v="514"/>
    <n v="7.9076923076923072E-2"/>
    <x v="0"/>
    <n v="7"/>
    <n v="73.428571428571431"/>
    <x v="1"/>
    <s v="USD"/>
    <n v="1500008400"/>
    <n v="1500267600"/>
    <b v="0"/>
    <b v="1"/>
    <x v="3"/>
    <x v="3"/>
    <x v="3"/>
  </r>
  <r>
    <n v="307"/>
    <x v="306"/>
    <x v="307"/>
    <n v="32900"/>
    <n v="43473"/>
    <n v="1.3213677811550153"/>
    <x v="1"/>
    <n v="659"/>
    <n v="65.968133535660087"/>
    <x v="3"/>
    <s v="DKK"/>
    <n v="1338958800"/>
    <n v="1340686800"/>
    <b v="0"/>
    <b v="1"/>
    <x v="13"/>
    <x v="5"/>
    <x v="13"/>
  </r>
  <r>
    <n v="308"/>
    <x v="307"/>
    <x v="308"/>
    <n v="118200"/>
    <n v="87560"/>
    <n v="0.74077834179357027"/>
    <x v="0"/>
    <n v="803"/>
    <n v="109.04109589041096"/>
    <x v="1"/>
    <s v="USD"/>
    <n v="1303102800"/>
    <n v="1303189200"/>
    <b v="0"/>
    <b v="0"/>
    <x v="3"/>
    <x v="3"/>
    <x v="3"/>
  </r>
  <r>
    <n v="309"/>
    <x v="308"/>
    <x v="309"/>
    <n v="4100"/>
    <n v="3087"/>
    <n v="0.75292682926829269"/>
    <x v="3"/>
    <n v="75"/>
    <n v="41.16"/>
    <x v="1"/>
    <s v="USD"/>
    <n v="1316581200"/>
    <n v="1318309200"/>
    <b v="0"/>
    <b v="1"/>
    <x v="7"/>
    <x v="1"/>
    <x v="7"/>
  </r>
  <r>
    <n v="310"/>
    <x v="309"/>
    <x v="310"/>
    <n v="7800"/>
    <n v="1586"/>
    <n v="0.20333333333333334"/>
    <x v="0"/>
    <n v="16"/>
    <n v="99.125"/>
    <x v="1"/>
    <s v="USD"/>
    <n v="1270789200"/>
    <n v="1272171600"/>
    <b v="0"/>
    <b v="0"/>
    <x v="11"/>
    <x v="6"/>
    <x v="11"/>
  </r>
  <r>
    <n v="311"/>
    <x v="310"/>
    <x v="311"/>
    <n v="6300"/>
    <n v="12812"/>
    <n v="2.0336507936507937"/>
    <x v="1"/>
    <n v="121"/>
    <n v="105.88429752066116"/>
    <x v="1"/>
    <s v="USD"/>
    <n v="1297836000"/>
    <n v="1298872800"/>
    <b v="0"/>
    <b v="0"/>
    <x v="3"/>
    <x v="3"/>
    <x v="3"/>
  </r>
  <r>
    <n v="312"/>
    <x v="311"/>
    <x v="312"/>
    <n v="59100"/>
    <n v="183345"/>
    <n v="3.1022842639593908"/>
    <x v="1"/>
    <n v="3742"/>
    <n v="48.996525921966864"/>
    <x v="1"/>
    <s v="USD"/>
    <n v="1382677200"/>
    <n v="1383282000"/>
    <b v="0"/>
    <b v="0"/>
    <x v="3"/>
    <x v="3"/>
    <x v="3"/>
  </r>
  <r>
    <n v="313"/>
    <x v="312"/>
    <x v="313"/>
    <n v="2200"/>
    <n v="8697"/>
    <n v="3.9531818181818181"/>
    <x v="1"/>
    <n v="223"/>
    <n v="39"/>
    <x v="1"/>
    <s v="USD"/>
    <n v="1330322400"/>
    <n v="1330495200"/>
    <b v="0"/>
    <b v="0"/>
    <x v="1"/>
    <x v="1"/>
    <x v="1"/>
  </r>
  <r>
    <n v="314"/>
    <x v="313"/>
    <x v="314"/>
    <n v="1400"/>
    <n v="4126"/>
    <n v="2.9471428571428571"/>
    <x v="1"/>
    <n v="133"/>
    <n v="31.022556390977442"/>
    <x v="1"/>
    <s v="USD"/>
    <n v="1552366800"/>
    <n v="1552798800"/>
    <b v="0"/>
    <b v="1"/>
    <x v="4"/>
    <x v="4"/>
    <x v="4"/>
  </r>
  <r>
    <n v="315"/>
    <x v="314"/>
    <x v="315"/>
    <n v="9500"/>
    <n v="3220"/>
    <n v="0.33894736842105261"/>
    <x v="0"/>
    <n v="31"/>
    <n v="103.87096774193549"/>
    <x v="1"/>
    <s v="USD"/>
    <n v="1400907600"/>
    <n v="1403413200"/>
    <b v="0"/>
    <b v="0"/>
    <x v="3"/>
    <x v="3"/>
    <x v="3"/>
  </r>
  <r>
    <n v="316"/>
    <x v="315"/>
    <x v="316"/>
    <n v="9600"/>
    <n v="6401"/>
    <n v="0.66677083333333331"/>
    <x v="0"/>
    <n v="108"/>
    <n v="59.268518518518519"/>
    <x v="6"/>
    <s v="EUR"/>
    <n v="1574143200"/>
    <n v="1574229600"/>
    <b v="0"/>
    <b v="1"/>
    <x v="0"/>
    <x v="0"/>
    <x v="0"/>
  </r>
  <r>
    <n v="317"/>
    <x v="316"/>
    <x v="317"/>
    <n v="6600"/>
    <n v="1269"/>
    <n v="0.19227272727272726"/>
    <x v="0"/>
    <n v="30"/>
    <n v="42.3"/>
    <x v="1"/>
    <s v="USD"/>
    <n v="1494738000"/>
    <n v="1495861200"/>
    <b v="0"/>
    <b v="0"/>
    <x v="3"/>
    <x v="3"/>
    <x v="3"/>
  </r>
  <r>
    <n v="318"/>
    <x v="317"/>
    <x v="318"/>
    <n v="5700"/>
    <n v="903"/>
    <n v="0.15842105263157893"/>
    <x v="0"/>
    <n v="17"/>
    <n v="53.117647058823529"/>
    <x v="1"/>
    <s v="USD"/>
    <n v="1392357600"/>
    <n v="1392530400"/>
    <b v="0"/>
    <b v="0"/>
    <x v="1"/>
    <x v="1"/>
    <x v="1"/>
  </r>
  <r>
    <n v="319"/>
    <x v="318"/>
    <x v="319"/>
    <n v="8400"/>
    <n v="3251"/>
    <n v="0.38702380952380955"/>
    <x v="3"/>
    <n v="64"/>
    <n v="50.796875"/>
    <x v="1"/>
    <s v="USD"/>
    <n v="1281589200"/>
    <n v="1283662800"/>
    <b v="0"/>
    <b v="0"/>
    <x v="2"/>
    <x v="2"/>
    <x v="2"/>
  </r>
  <r>
    <n v="320"/>
    <x v="319"/>
    <x v="320"/>
    <n v="84400"/>
    <n v="8092"/>
    <n v="9.5876777251184833E-2"/>
    <x v="0"/>
    <n v="80"/>
    <n v="101.15"/>
    <x v="1"/>
    <s v="USD"/>
    <n v="1305003600"/>
    <n v="1305781200"/>
    <b v="0"/>
    <b v="0"/>
    <x v="13"/>
    <x v="5"/>
    <x v="13"/>
  </r>
  <r>
    <n v="321"/>
    <x v="320"/>
    <x v="321"/>
    <n v="170400"/>
    <n v="160422"/>
    <n v="0.94144366197183094"/>
    <x v="0"/>
    <n v="2468"/>
    <n v="65.000810372771468"/>
    <x v="1"/>
    <s v="USD"/>
    <n v="1301634000"/>
    <n v="1302325200"/>
    <b v="0"/>
    <b v="0"/>
    <x v="12"/>
    <x v="4"/>
    <x v="12"/>
  </r>
  <r>
    <n v="322"/>
    <x v="321"/>
    <x v="322"/>
    <n v="117900"/>
    <n v="196377"/>
    <n v="1.6656234096692113"/>
    <x v="1"/>
    <n v="5168"/>
    <n v="37.998645510835914"/>
    <x v="1"/>
    <s v="USD"/>
    <n v="1290664800"/>
    <n v="1291788000"/>
    <b v="0"/>
    <b v="0"/>
    <x v="3"/>
    <x v="3"/>
    <x v="3"/>
  </r>
  <r>
    <n v="323"/>
    <x v="322"/>
    <x v="323"/>
    <n v="8900"/>
    <n v="2148"/>
    <n v="0.24134831460674158"/>
    <x v="0"/>
    <n v="26"/>
    <n v="82.615384615384613"/>
    <x v="4"/>
    <s v="GBP"/>
    <n v="1395896400"/>
    <n v="1396069200"/>
    <b v="0"/>
    <b v="0"/>
    <x v="4"/>
    <x v="4"/>
    <x v="4"/>
  </r>
  <r>
    <n v="324"/>
    <x v="323"/>
    <x v="324"/>
    <n v="7100"/>
    <n v="11648"/>
    <n v="1.6405633802816901"/>
    <x v="1"/>
    <n v="307"/>
    <n v="37.941368078175898"/>
    <x v="1"/>
    <s v="USD"/>
    <n v="1434862800"/>
    <n v="1435899600"/>
    <b v="0"/>
    <b v="1"/>
    <x v="3"/>
    <x v="3"/>
    <x v="3"/>
  </r>
  <r>
    <n v="325"/>
    <x v="324"/>
    <x v="325"/>
    <n v="6500"/>
    <n v="5897"/>
    <n v="0.90723076923076929"/>
    <x v="0"/>
    <n v="73"/>
    <n v="80.780821917808225"/>
    <x v="1"/>
    <s v="USD"/>
    <n v="1529125200"/>
    <n v="1531112400"/>
    <b v="0"/>
    <b v="1"/>
    <x v="3"/>
    <x v="3"/>
    <x v="3"/>
  </r>
  <r>
    <n v="326"/>
    <x v="325"/>
    <x v="326"/>
    <n v="7200"/>
    <n v="3326"/>
    <n v="0.46194444444444444"/>
    <x v="0"/>
    <n v="128"/>
    <n v="25.984375"/>
    <x v="1"/>
    <s v="USD"/>
    <n v="1451109600"/>
    <n v="1451628000"/>
    <b v="0"/>
    <b v="0"/>
    <x v="10"/>
    <x v="4"/>
    <x v="10"/>
  </r>
  <r>
    <n v="327"/>
    <x v="326"/>
    <x v="327"/>
    <n v="2600"/>
    <n v="1002"/>
    <n v="0.38538461538461538"/>
    <x v="0"/>
    <n v="33"/>
    <n v="30.363636363636363"/>
    <x v="1"/>
    <s v="USD"/>
    <n v="1566968400"/>
    <n v="1567314000"/>
    <b v="0"/>
    <b v="1"/>
    <x v="3"/>
    <x v="3"/>
    <x v="3"/>
  </r>
  <r>
    <n v="328"/>
    <x v="327"/>
    <x v="328"/>
    <n v="98700"/>
    <n v="131826"/>
    <n v="1.3356231003039514"/>
    <x v="1"/>
    <n v="2441"/>
    <n v="54.004916018025398"/>
    <x v="1"/>
    <s v="USD"/>
    <n v="1543557600"/>
    <n v="1544508000"/>
    <b v="0"/>
    <b v="0"/>
    <x v="1"/>
    <x v="1"/>
    <x v="1"/>
  </r>
  <r>
    <n v="329"/>
    <x v="328"/>
    <x v="329"/>
    <n v="93800"/>
    <n v="21477"/>
    <n v="0.22896588486140726"/>
    <x v="2"/>
    <n v="211"/>
    <n v="101.78672985781991"/>
    <x v="1"/>
    <s v="USD"/>
    <n v="1481522400"/>
    <n v="1482472800"/>
    <b v="0"/>
    <b v="0"/>
    <x v="11"/>
    <x v="6"/>
    <x v="11"/>
  </r>
  <r>
    <n v="330"/>
    <x v="329"/>
    <x v="330"/>
    <n v="33700"/>
    <n v="62330"/>
    <n v="1.8495548961424333"/>
    <x v="1"/>
    <n v="1385"/>
    <n v="45.003610108303249"/>
    <x v="4"/>
    <s v="GBP"/>
    <n v="1512712800"/>
    <n v="1512799200"/>
    <b v="0"/>
    <b v="0"/>
    <x v="4"/>
    <x v="4"/>
    <x v="4"/>
  </r>
  <r>
    <n v="331"/>
    <x v="330"/>
    <x v="331"/>
    <n v="3300"/>
    <n v="14643"/>
    <n v="4.4372727272727275"/>
    <x v="1"/>
    <n v="190"/>
    <n v="77.068421052631578"/>
    <x v="1"/>
    <s v="USD"/>
    <n v="1324274400"/>
    <n v="1324360800"/>
    <b v="0"/>
    <b v="0"/>
    <x v="0"/>
    <x v="0"/>
    <x v="0"/>
  </r>
  <r>
    <n v="332"/>
    <x v="331"/>
    <x v="332"/>
    <n v="20700"/>
    <n v="41396"/>
    <n v="1.999806763285024"/>
    <x v="1"/>
    <n v="470"/>
    <n v="88.076595744680844"/>
    <x v="1"/>
    <s v="USD"/>
    <n v="1364446800"/>
    <n v="1364533200"/>
    <b v="0"/>
    <b v="0"/>
    <x v="8"/>
    <x v="2"/>
    <x v="8"/>
  </r>
  <r>
    <n v="333"/>
    <x v="332"/>
    <x v="333"/>
    <n v="9600"/>
    <n v="11900"/>
    <n v="1.2395833333333333"/>
    <x v="1"/>
    <n v="253"/>
    <n v="47.035573122529641"/>
    <x v="1"/>
    <s v="USD"/>
    <n v="1542693600"/>
    <n v="1545112800"/>
    <b v="0"/>
    <b v="0"/>
    <x v="3"/>
    <x v="3"/>
    <x v="3"/>
  </r>
  <r>
    <n v="334"/>
    <x v="333"/>
    <x v="334"/>
    <n v="66200"/>
    <n v="123538"/>
    <n v="1.8661329305135952"/>
    <x v="1"/>
    <n v="1113"/>
    <n v="110.99550763701707"/>
    <x v="1"/>
    <s v="USD"/>
    <n v="1515564000"/>
    <n v="1516168800"/>
    <b v="0"/>
    <b v="0"/>
    <x v="1"/>
    <x v="1"/>
    <x v="1"/>
  </r>
  <r>
    <n v="335"/>
    <x v="334"/>
    <x v="335"/>
    <n v="173800"/>
    <n v="198628"/>
    <n v="1.1428538550057536"/>
    <x v="1"/>
    <n v="2283"/>
    <n v="87.003066141042481"/>
    <x v="1"/>
    <s v="USD"/>
    <n v="1573797600"/>
    <n v="1574920800"/>
    <b v="0"/>
    <b v="0"/>
    <x v="1"/>
    <x v="1"/>
    <x v="1"/>
  </r>
  <r>
    <n v="336"/>
    <x v="335"/>
    <x v="336"/>
    <n v="70700"/>
    <n v="68602"/>
    <n v="0.97032531824611035"/>
    <x v="0"/>
    <n v="1072"/>
    <n v="63.994402985074629"/>
    <x v="1"/>
    <s v="USD"/>
    <n v="1292392800"/>
    <n v="1292479200"/>
    <b v="0"/>
    <b v="1"/>
    <x v="1"/>
    <x v="1"/>
    <x v="1"/>
  </r>
  <r>
    <n v="337"/>
    <x v="336"/>
    <x v="337"/>
    <n v="94500"/>
    <n v="116064"/>
    <n v="1.2281904761904763"/>
    <x v="1"/>
    <n v="1095"/>
    <n v="105.9945205479452"/>
    <x v="1"/>
    <s v="USD"/>
    <n v="1573452000"/>
    <n v="1573538400"/>
    <b v="0"/>
    <b v="0"/>
    <x v="3"/>
    <x v="3"/>
    <x v="3"/>
  </r>
  <r>
    <n v="338"/>
    <x v="337"/>
    <x v="338"/>
    <n v="69800"/>
    <n v="125042"/>
    <n v="1.7914326647564469"/>
    <x v="1"/>
    <n v="1690"/>
    <n v="73.989349112426041"/>
    <x v="1"/>
    <s v="USD"/>
    <n v="1317790800"/>
    <n v="1320382800"/>
    <b v="0"/>
    <b v="0"/>
    <x v="3"/>
    <x v="3"/>
    <x v="3"/>
  </r>
  <r>
    <n v="339"/>
    <x v="338"/>
    <x v="339"/>
    <n v="136300"/>
    <n v="108974"/>
    <n v="0.79951577402787966"/>
    <x v="3"/>
    <n v="1297"/>
    <n v="84.02004626060139"/>
    <x v="0"/>
    <s v="CAD"/>
    <n v="1501650000"/>
    <n v="1502859600"/>
    <b v="0"/>
    <b v="0"/>
    <x v="3"/>
    <x v="3"/>
    <x v="3"/>
  </r>
  <r>
    <n v="340"/>
    <x v="339"/>
    <x v="340"/>
    <n v="37100"/>
    <n v="34964"/>
    <n v="0.94242587601078165"/>
    <x v="0"/>
    <n v="393"/>
    <n v="88.966921119592882"/>
    <x v="1"/>
    <s v="USD"/>
    <n v="1323669600"/>
    <n v="1323756000"/>
    <b v="0"/>
    <b v="0"/>
    <x v="14"/>
    <x v="7"/>
    <x v="14"/>
  </r>
  <r>
    <n v="341"/>
    <x v="340"/>
    <x v="341"/>
    <n v="114300"/>
    <n v="96777"/>
    <n v="0.84669291338582675"/>
    <x v="0"/>
    <n v="1257"/>
    <n v="76.990453460620529"/>
    <x v="1"/>
    <s v="USD"/>
    <n v="1440738000"/>
    <n v="1441342800"/>
    <b v="0"/>
    <b v="0"/>
    <x v="7"/>
    <x v="1"/>
    <x v="7"/>
  </r>
  <r>
    <n v="342"/>
    <x v="341"/>
    <x v="342"/>
    <n v="47900"/>
    <n v="31864"/>
    <n v="0.66521920668058454"/>
    <x v="0"/>
    <n v="328"/>
    <n v="97.146341463414629"/>
    <x v="1"/>
    <s v="USD"/>
    <n v="1374296400"/>
    <n v="1375333200"/>
    <b v="0"/>
    <b v="0"/>
    <x v="3"/>
    <x v="3"/>
    <x v="3"/>
  </r>
  <r>
    <n v="343"/>
    <x v="342"/>
    <x v="343"/>
    <n v="9000"/>
    <n v="4853"/>
    <n v="0.53922222222222227"/>
    <x v="0"/>
    <n v="147"/>
    <n v="33.013605442176868"/>
    <x v="1"/>
    <s v="USD"/>
    <n v="1384840800"/>
    <n v="1389420000"/>
    <b v="0"/>
    <b v="0"/>
    <x v="3"/>
    <x v="3"/>
    <x v="3"/>
  </r>
  <r>
    <n v="344"/>
    <x v="343"/>
    <x v="344"/>
    <n v="197600"/>
    <n v="82959"/>
    <n v="0.41983299595141699"/>
    <x v="0"/>
    <n v="830"/>
    <n v="99.950602409638549"/>
    <x v="1"/>
    <s v="USD"/>
    <n v="1516600800"/>
    <n v="1520056800"/>
    <b v="0"/>
    <b v="0"/>
    <x v="11"/>
    <x v="6"/>
    <x v="11"/>
  </r>
  <r>
    <n v="345"/>
    <x v="344"/>
    <x v="345"/>
    <n v="157600"/>
    <n v="23159"/>
    <n v="0.14694796954314721"/>
    <x v="0"/>
    <n v="331"/>
    <n v="69.966767371601208"/>
    <x v="4"/>
    <s v="GBP"/>
    <n v="1436418000"/>
    <n v="1436504400"/>
    <b v="0"/>
    <b v="0"/>
    <x v="6"/>
    <x v="4"/>
    <x v="6"/>
  </r>
  <r>
    <n v="346"/>
    <x v="345"/>
    <x v="346"/>
    <n v="8000"/>
    <n v="2758"/>
    <n v="0.34475"/>
    <x v="0"/>
    <n v="25"/>
    <n v="110.32"/>
    <x v="1"/>
    <s v="USD"/>
    <n v="1503550800"/>
    <n v="1508302800"/>
    <b v="0"/>
    <b v="1"/>
    <x v="7"/>
    <x v="1"/>
    <x v="7"/>
  </r>
  <r>
    <n v="347"/>
    <x v="346"/>
    <x v="347"/>
    <n v="900"/>
    <n v="12607"/>
    <n v="14.007777777777777"/>
    <x v="1"/>
    <n v="191"/>
    <n v="66.005235602094245"/>
    <x v="1"/>
    <s v="USD"/>
    <n v="1423634400"/>
    <n v="1425708000"/>
    <b v="0"/>
    <b v="0"/>
    <x v="2"/>
    <x v="2"/>
    <x v="2"/>
  </r>
  <r>
    <n v="348"/>
    <x v="347"/>
    <x v="348"/>
    <n v="199000"/>
    <n v="142823"/>
    <n v="0.71770351758793971"/>
    <x v="0"/>
    <n v="3483"/>
    <n v="41.005742176284812"/>
    <x v="1"/>
    <s v="USD"/>
    <n v="1487224800"/>
    <n v="1488348000"/>
    <b v="0"/>
    <b v="0"/>
    <x v="0"/>
    <x v="0"/>
    <x v="0"/>
  </r>
  <r>
    <n v="349"/>
    <x v="348"/>
    <x v="349"/>
    <n v="180800"/>
    <n v="95958"/>
    <n v="0.53074115044247783"/>
    <x v="0"/>
    <n v="923"/>
    <n v="103.96316359696641"/>
    <x v="1"/>
    <s v="USD"/>
    <n v="1500008400"/>
    <n v="1502600400"/>
    <b v="0"/>
    <b v="0"/>
    <x v="3"/>
    <x v="3"/>
    <x v="3"/>
  </r>
  <r>
    <n v="350"/>
    <x v="349"/>
    <x v="350"/>
    <n v="100"/>
    <n v="5"/>
    <n v="0.05"/>
    <x v="0"/>
    <n v="1"/>
    <n v="5"/>
    <x v="1"/>
    <s v="USD"/>
    <n v="1432098000"/>
    <n v="1433653200"/>
    <b v="0"/>
    <b v="1"/>
    <x v="17"/>
    <x v="1"/>
    <x v="17"/>
  </r>
  <r>
    <n v="351"/>
    <x v="350"/>
    <x v="351"/>
    <n v="74100"/>
    <n v="94631"/>
    <n v="1.2770715249662619"/>
    <x v="1"/>
    <n v="2013"/>
    <n v="47.009935419771487"/>
    <x v="1"/>
    <s v="USD"/>
    <n v="1440392400"/>
    <n v="1441602000"/>
    <b v="0"/>
    <b v="0"/>
    <x v="1"/>
    <x v="1"/>
    <x v="1"/>
  </r>
  <r>
    <n v="352"/>
    <x v="351"/>
    <x v="352"/>
    <n v="2800"/>
    <n v="977"/>
    <n v="0.34892857142857142"/>
    <x v="0"/>
    <n v="33"/>
    <n v="29.606060606060606"/>
    <x v="0"/>
    <s v="CAD"/>
    <n v="1446876000"/>
    <n v="1447567200"/>
    <b v="0"/>
    <b v="0"/>
    <x v="3"/>
    <x v="3"/>
    <x v="3"/>
  </r>
  <r>
    <n v="353"/>
    <x v="352"/>
    <x v="353"/>
    <n v="33600"/>
    <n v="137961"/>
    <n v="4.105982142857143"/>
    <x v="1"/>
    <n v="1703"/>
    <n v="81.010569583088667"/>
    <x v="1"/>
    <s v="USD"/>
    <n v="1562302800"/>
    <n v="1562389200"/>
    <b v="0"/>
    <b v="0"/>
    <x v="3"/>
    <x v="3"/>
    <x v="3"/>
  </r>
  <r>
    <n v="354"/>
    <x v="353"/>
    <x v="354"/>
    <n v="6100"/>
    <n v="7548"/>
    <n v="1.2373770491803278"/>
    <x v="1"/>
    <n v="80"/>
    <n v="94.35"/>
    <x v="3"/>
    <s v="DKK"/>
    <n v="1378184400"/>
    <n v="1378789200"/>
    <b v="0"/>
    <b v="0"/>
    <x v="4"/>
    <x v="4"/>
    <x v="4"/>
  </r>
  <r>
    <n v="355"/>
    <x v="354"/>
    <x v="355"/>
    <n v="3800"/>
    <n v="2241"/>
    <n v="0.58973684210526311"/>
    <x v="2"/>
    <n v="86"/>
    <n v="26.058139534883722"/>
    <x v="1"/>
    <s v="USD"/>
    <n v="1485064800"/>
    <n v="1488520800"/>
    <b v="0"/>
    <b v="0"/>
    <x v="8"/>
    <x v="2"/>
    <x v="8"/>
  </r>
  <r>
    <n v="356"/>
    <x v="355"/>
    <x v="356"/>
    <n v="9300"/>
    <n v="3431"/>
    <n v="0.36892473118279567"/>
    <x v="0"/>
    <n v="40"/>
    <n v="85.775000000000006"/>
    <x v="6"/>
    <s v="EUR"/>
    <n v="1326520800"/>
    <n v="1327298400"/>
    <b v="0"/>
    <b v="0"/>
    <x v="3"/>
    <x v="3"/>
    <x v="3"/>
  </r>
  <r>
    <n v="357"/>
    <x v="356"/>
    <x v="357"/>
    <n v="2300"/>
    <n v="4253"/>
    <n v="1.8491304347826087"/>
    <x v="1"/>
    <n v="41"/>
    <n v="103.73170731707317"/>
    <x v="1"/>
    <s v="USD"/>
    <n v="1441256400"/>
    <n v="1443416400"/>
    <b v="0"/>
    <b v="0"/>
    <x v="11"/>
    <x v="6"/>
    <x v="11"/>
  </r>
  <r>
    <n v="358"/>
    <x v="357"/>
    <x v="358"/>
    <n v="9700"/>
    <n v="1146"/>
    <n v="0.11814432989690722"/>
    <x v="0"/>
    <n v="23"/>
    <n v="49.826086956521742"/>
    <x v="0"/>
    <s v="CAD"/>
    <n v="1533877200"/>
    <n v="1534136400"/>
    <b v="1"/>
    <b v="0"/>
    <x v="14"/>
    <x v="7"/>
    <x v="14"/>
  </r>
  <r>
    <n v="359"/>
    <x v="358"/>
    <x v="359"/>
    <n v="4000"/>
    <n v="11948"/>
    <n v="2.9870000000000001"/>
    <x v="1"/>
    <n v="187"/>
    <n v="63.893048128342244"/>
    <x v="1"/>
    <s v="USD"/>
    <n v="1314421200"/>
    <n v="1315026000"/>
    <b v="0"/>
    <b v="0"/>
    <x v="10"/>
    <x v="4"/>
    <x v="10"/>
  </r>
  <r>
    <n v="360"/>
    <x v="359"/>
    <x v="360"/>
    <n v="59700"/>
    <n v="135132"/>
    <n v="2.2635175879396985"/>
    <x v="1"/>
    <n v="2875"/>
    <n v="47.002434782608695"/>
    <x v="4"/>
    <s v="GBP"/>
    <n v="1293861600"/>
    <n v="1295071200"/>
    <b v="0"/>
    <b v="1"/>
    <x v="3"/>
    <x v="3"/>
    <x v="3"/>
  </r>
  <r>
    <n v="361"/>
    <x v="360"/>
    <x v="361"/>
    <n v="5500"/>
    <n v="9546"/>
    <n v="1.7356363636363636"/>
    <x v="1"/>
    <n v="88"/>
    <n v="108.47727272727273"/>
    <x v="1"/>
    <s v="USD"/>
    <n v="1507352400"/>
    <n v="1509426000"/>
    <b v="0"/>
    <b v="0"/>
    <x v="3"/>
    <x v="3"/>
    <x v="3"/>
  </r>
  <r>
    <n v="362"/>
    <x v="361"/>
    <x v="362"/>
    <n v="3700"/>
    <n v="13755"/>
    <n v="3.7175675675675675"/>
    <x v="1"/>
    <n v="191"/>
    <n v="72.015706806282722"/>
    <x v="1"/>
    <s v="USD"/>
    <n v="1296108000"/>
    <n v="1299391200"/>
    <b v="0"/>
    <b v="0"/>
    <x v="1"/>
    <x v="1"/>
    <x v="1"/>
  </r>
  <r>
    <n v="363"/>
    <x v="362"/>
    <x v="363"/>
    <n v="5200"/>
    <n v="8330"/>
    <n v="1.601923076923077"/>
    <x v="1"/>
    <n v="139"/>
    <n v="59.928057553956833"/>
    <x v="1"/>
    <s v="USD"/>
    <n v="1324965600"/>
    <n v="1325052000"/>
    <b v="0"/>
    <b v="0"/>
    <x v="1"/>
    <x v="1"/>
    <x v="1"/>
  </r>
  <r>
    <n v="364"/>
    <x v="363"/>
    <x v="364"/>
    <n v="900"/>
    <n v="14547"/>
    <n v="16.163333333333334"/>
    <x v="1"/>
    <n v="186"/>
    <n v="78.209677419354833"/>
    <x v="1"/>
    <s v="USD"/>
    <n v="1520229600"/>
    <n v="1522818000"/>
    <b v="0"/>
    <b v="0"/>
    <x v="7"/>
    <x v="1"/>
    <x v="7"/>
  </r>
  <r>
    <n v="365"/>
    <x v="364"/>
    <x v="365"/>
    <n v="1600"/>
    <n v="11735"/>
    <n v="7.3343749999999996"/>
    <x v="1"/>
    <n v="112"/>
    <n v="104.77678571428571"/>
    <x v="2"/>
    <s v="AUD"/>
    <n v="1482991200"/>
    <n v="1485324000"/>
    <b v="0"/>
    <b v="0"/>
    <x v="3"/>
    <x v="3"/>
    <x v="3"/>
  </r>
  <r>
    <n v="366"/>
    <x v="365"/>
    <x v="366"/>
    <n v="1800"/>
    <n v="10658"/>
    <n v="5.9211111111111112"/>
    <x v="1"/>
    <n v="101"/>
    <n v="105.52475247524752"/>
    <x v="1"/>
    <s v="USD"/>
    <n v="1294034400"/>
    <n v="1294120800"/>
    <b v="0"/>
    <b v="1"/>
    <x v="3"/>
    <x v="3"/>
    <x v="3"/>
  </r>
  <r>
    <n v="367"/>
    <x v="366"/>
    <x v="367"/>
    <n v="9900"/>
    <n v="1870"/>
    <n v="0.18888888888888888"/>
    <x v="0"/>
    <n v="75"/>
    <n v="24.933333333333334"/>
    <x v="1"/>
    <s v="USD"/>
    <n v="1413608400"/>
    <n v="1415685600"/>
    <b v="0"/>
    <b v="1"/>
    <x v="3"/>
    <x v="3"/>
    <x v="3"/>
  </r>
  <r>
    <n v="368"/>
    <x v="367"/>
    <x v="368"/>
    <n v="5200"/>
    <n v="14394"/>
    <n v="2.7680769230769231"/>
    <x v="1"/>
    <n v="206"/>
    <n v="69.873786407766985"/>
    <x v="4"/>
    <s v="GBP"/>
    <n v="1286946000"/>
    <n v="1288933200"/>
    <b v="0"/>
    <b v="1"/>
    <x v="4"/>
    <x v="4"/>
    <x v="4"/>
  </r>
  <r>
    <n v="369"/>
    <x v="368"/>
    <x v="369"/>
    <n v="5400"/>
    <n v="14743"/>
    <n v="2.730185185185185"/>
    <x v="1"/>
    <n v="154"/>
    <n v="95.733766233766232"/>
    <x v="1"/>
    <s v="USD"/>
    <n v="1359871200"/>
    <n v="1363237200"/>
    <b v="0"/>
    <b v="1"/>
    <x v="19"/>
    <x v="4"/>
    <x v="19"/>
  </r>
  <r>
    <n v="370"/>
    <x v="369"/>
    <x v="370"/>
    <n v="112300"/>
    <n v="178965"/>
    <n v="1.593633125556545"/>
    <x v="1"/>
    <n v="5966"/>
    <n v="29.997485752598056"/>
    <x v="1"/>
    <s v="USD"/>
    <n v="1555304400"/>
    <n v="1555822800"/>
    <b v="0"/>
    <b v="0"/>
    <x v="3"/>
    <x v="3"/>
    <x v="3"/>
  </r>
  <r>
    <n v="371"/>
    <x v="370"/>
    <x v="371"/>
    <n v="189200"/>
    <n v="128410"/>
    <n v="0.67869978858350954"/>
    <x v="0"/>
    <n v="2176"/>
    <n v="59.011948529411768"/>
    <x v="1"/>
    <s v="USD"/>
    <n v="1423375200"/>
    <n v="1427778000"/>
    <b v="0"/>
    <b v="0"/>
    <x v="3"/>
    <x v="3"/>
    <x v="3"/>
  </r>
  <r>
    <n v="372"/>
    <x v="371"/>
    <x v="372"/>
    <n v="900"/>
    <n v="14324"/>
    <n v="15.915555555555555"/>
    <x v="1"/>
    <n v="169"/>
    <n v="84.757396449704146"/>
    <x v="1"/>
    <s v="USD"/>
    <n v="1420696800"/>
    <n v="1422424800"/>
    <b v="0"/>
    <b v="1"/>
    <x v="4"/>
    <x v="4"/>
    <x v="4"/>
  </r>
  <r>
    <n v="373"/>
    <x v="372"/>
    <x v="373"/>
    <n v="22500"/>
    <n v="164291"/>
    <n v="7.3018222222222224"/>
    <x v="1"/>
    <n v="2106"/>
    <n v="78.010921177587846"/>
    <x v="1"/>
    <s v="USD"/>
    <n v="1502946000"/>
    <n v="1503637200"/>
    <b v="0"/>
    <b v="0"/>
    <x v="3"/>
    <x v="3"/>
    <x v="3"/>
  </r>
  <r>
    <n v="374"/>
    <x v="373"/>
    <x v="374"/>
    <n v="167400"/>
    <n v="22073"/>
    <n v="0.13185782556750297"/>
    <x v="0"/>
    <n v="441"/>
    <n v="50.05215419501134"/>
    <x v="1"/>
    <s v="USD"/>
    <n v="1547186400"/>
    <n v="1547618400"/>
    <b v="0"/>
    <b v="1"/>
    <x v="4"/>
    <x v="4"/>
    <x v="4"/>
  </r>
  <r>
    <n v="375"/>
    <x v="374"/>
    <x v="375"/>
    <n v="2700"/>
    <n v="1479"/>
    <n v="0.54777777777777781"/>
    <x v="0"/>
    <n v="25"/>
    <n v="59.16"/>
    <x v="1"/>
    <s v="USD"/>
    <n v="1444971600"/>
    <n v="1449900000"/>
    <b v="0"/>
    <b v="0"/>
    <x v="7"/>
    <x v="1"/>
    <x v="7"/>
  </r>
  <r>
    <n v="376"/>
    <x v="375"/>
    <x v="376"/>
    <n v="3400"/>
    <n v="12275"/>
    <n v="3.6102941176470589"/>
    <x v="1"/>
    <n v="131"/>
    <n v="93.702290076335885"/>
    <x v="1"/>
    <s v="USD"/>
    <n v="1404622800"/>
    <n v="1405141200"/>
    <b v="0"/>
    <b v="0"/>
    <x v="1"/>
    <x v="1"/>
    <x v="1"/>
  </r>
  <r>
    <n v="377"/>
    <x v="376"/>
    <x v="377"/>
    <n v="49700"/>
    <n v="5098"/>
    <n v="0.10257545271629778"/>
    <x v="0"/>
    <n v="127"/>
    <n v="40.14173228346457"/>
    <x v="1"/>
    <s v="USD"/>
    <n v="1571720400"/>
    <n v="1572933600"/>
    <b v="0"/>
    <b v="0"/>
    <x v="3"/>
    <x v="3"/>
    <x v="3"/>
  </r>
  <r>
    <n v="378"/>
    <x v="377"/>
    <x v="378"/>
    <n v="178200"/>
    <n v="24882"/>
    <n v="0.13962962962962963"/>
    <x v="0"/>
    <n v="355"/>
    <n v="70.090140845070422"/>
    <x v="1"/>
    <s v="USD"/>
    <n v="1526878800"/>
    <n v="1530162000"/>
    <b v="0"/>
    <b v="0"/>
    <x v="4"/>
    <x v="4"/>
    <x v="4"/>
  </r>
  <r>
    <n v="379"/>
    <x v="378"/>
    <x v="379"/>
    <n v="7200"/>
    <n v="2912"/>
    <n v="0.40444444444444444"/>
    <x v="0"/>
    <n v="44"/>
    <n v="66.181818181818187"/>
    <x v="4"/>
    <s v="GBP"/>
    <n v="1319691600"/>
    <n v="1320904800"/>
    <b v="0"/>
    <b v="0"/>
    <x v="3"/>
    <x v="3"/>
    <x v="3"/>
  </r>
  <r>
    <n v="380"/>
    <x v="379"/>
    <x v="380"/>
    <n v="2500"/>
    <n v="4008"/>
    <n v="1.6032"/>
    <x v="1"/>
    <n v="84"/>
    <n v="47.714285714285715"/>
    <x v="1"/>
    <s v="USD"/>
    <n v="1371963600"/>
    <n v="1372395600"/>
    <b v="0"/>
    <b v="0"/>
    <x v="3"/>
    <x v="3"/>
    <x v="3"/>
  </r>
  <r>
    <n v="381"/>
    <x v="380"/>
    <x v="381"/>
    <n v="5300"/>
    <n v="9749"/>
    <n v="1.8394339622641509"/>
    <x v="1"/>
    <n v="155"/>
    <n v="62.896774193548389"/>
    <x v="1"/>
    <s v="USD"/>
    <n v="1433739600"/>
    <n v="1437714000"/>
    <b v="0"/>
    <b v="0"/>
    <x v="3"/>
    <x v="3"/>
    <x v="3"/>
  </r>
  <r>
    <n v="382"/>
    <x v="381"/>
    <x v="382"/>
    <n v="9100"/>
    <n v="5803"/>
    <n v="0.63769230769230767"/>
    <x v="0"/>
    <n v="67"/>
    <n v="86.611940298507463"/>
    <x v="1"/>
    <s v="USD"/>
    <n v="1508130000"/>
    <n v="1509771600"/>
    <b v="0"/>
    <b v="0"/>
    <x v="14"/>
    <x v="7"/>
    <x v="14"/>
  </r>
  <r>
    <n v="383"/>
    <x v="382"/>
    <x v="383"/>
    <n v="6300"/>
    <n v="14199"/>
    <n v="2.2538095238095237"/>
    <x v="1"/>
    <n v="189"/>
    <n v="75.126984126984127"/>
    <x v="1"/>
    <s v="USD"/>
    <n v="1550037600"/>
    <n v="1550556000"/>
    <b v="0"/>
    <b v="1"/>
    <x v="0"/>
    <x v="0"/>
    <x v="0"/>
  </r>
  <r>
    <n v="384"/>
    <x v="383"/>
    <x v="384"/>
    <n v="114400"/>
    <n v="196779"/>
    <n v="1.7200961538461539"/>
    <x v="1"/>
    <n v="4799"/>
    <n v="41.004167534903104"/>
    <x v="1"/>
    <s v="USD"/>
    <n v="1486706400"/>
    <n v="1489039200"/>
    <b v="1"/>
    <b v="1"/>
    <x v="4"/>
    <x v="4"/>
    <x v="4"/>
  </r>
  <r>
    <n v="385"/>
    <x v="384"/>
    <x v="385"/>
    <n v="38900"/>
    <n v="56859"/>
    <n v="1.4616709511568124"/>
    <x v="1"/>
    <n v="1137"/>
    <n v="50.007915567282325"/>
    <x v="1"/>
    <s v="USD"/>
    <n v="1553835600"/>
    <n v="1556600400"/>
    <b v="0"/>
    <b v="0"/>
    <x v="9"/>
    <x v="5"/>
    <x v="9"/>
  </r>
  <r>
    <n v="386"/>
    <x v="385"/>
    <x v="386"/>
    <n v="135500"/>
    <n v="103554"/>
    <n v="0.76423616236162362"/>
    <x v="0"/>
    <n v="1068"/>
    <n v="96.960674157303373"/>
    <x v="1"/>
    <s v="USD"/>
    <n v="1277528400"/>
    <n v="1278565200"/>
    <b v="0"/>
    <b v="0"/>
    <x v="3"/>
    <x v="3"/>
    <x v="3"/>
  </r>
  <r>
    <n v="387"/>
    <x v="386"/>
    <x v="387"/>
    <n v="109000"/>
    <n v="42795"/>
    <n v="0.39261467889908258"/>
    <x v="0"/>
    <n v="424"/>
    <n v="100.93160377358491"/>
    <x v="1"/>
    <s v="USD"/>
    <n v="1339477200"/>
    <n v="1339909200"/>
    <b v="0"/>
    <b v="0"/>
    <x v="8"/>
    <x v="2"/>
    <x v="8"/>
  </r>
  <r>
    <n v="388"/>
    <x v="387"/>
    <x v="388"/>
    <n v="114800"/>
    <n v="12938"/>
    <n v="0.11270034843205574"/>
    <x v="3"/>
    <n v="145"/>
    <n v="89.227586206896547"/>
    <x v="5"/>
    <s v="CHF"/>
    <n v="1325656800"/>
    <n v="1325829600"/>
    <b v="0"/>
    <b v="0"/>
    <x v="7"/>
    <x v="1"/>
    <x v="7"/>
  </r>
  <r>
    <n v="389"/>
    <x v="388"/>
    <x v="389"/>
    <n v="83000"/>
    <n v="101352"/>
    <n v="1.2211084337349398"/>
    <x v="1"/>
    <n v="1152"/>
    <n v="87.979166666666671"/>
    <x v="1"/>
    <s v="USD"/>
    <n v="1288242000"/>
    <n v="1290578400"/>
    <b v="0"/>
    <b v="0"/>
    <x v="3"/>
    <x v="3"/>
    <x v="3"/>
  </r>
  <r>
    <n v="390"/>
    <x v="389"/>
    <x v="390"/>
    <n v="2400"/>
    <n v="4477"/>
    <n v="1.8654166666666667"/>
    <x v="1"/>
    <n v="50"/>
    <n v="89.54"/>
    <x v="1"/>
    <s v="USD"/>
    <n v="1379048400"/>
    <n v="1380344400"/>
    <b v="0"/>
    <b v="0"/>
    <x v="14"/>
    <x v="7"/>
    <x v="14"/>
  </r>
  <r>
    <n v="391"/>
    <x v="390"/>
    <x v="391"/>
    <n v="60400"/>
    <n v="4393"/>
    <n v="7.27317880794702E-2"/>
    <x v="0"/>
    <n v="151"/>
    <n v="29.09271523178808"/>
    <x v="1"/>
    <s v="USD"/>
    <n v="1389679200"/>
    <n v="1389852000"/>
    <b v="0"/>
    <b v="0"/>
    <x v="9"/>
    <x v="5"/>
    <x v="9"/>
  </r>
  <r>
    <n v="392"/>
    <x v="391"/>
    <x v="392"/>
    <n v="102900"/>
    <n v="67546"/>
    <n v="0.65642371234207963"/>
    <x v="0"/>
    <n v="1608"/>
    <n v="42.006218905472636"/>
    <x v="1"/>
    <s v="USD"/>
    <n v="1294293600"/>
    <n v="1294466400"/>
    <b v="0"/>
    <b v="0"/>
    <x v="8"/>
    <x v="2"/>
    <x v="8"/>
  </r>
  <r>
    <n v="393"/>
    <x v="392"/>
    <x v="393"/>
    <n v="62800"/>
    <n v="143788"/>
    <n v="2.2896178343949045"/>
    <x v="1"/>
    <n v="3059"/>
    <n v="47.004903563255965"/>
    <x v="0"/>
    <s v="CAD"/>
    <n v="1500267600"/>
    <n v="1500354000"/>
    <b v="0"/>
    <b v="0"/>
    <x v="17"/>
    <x v="1"/>
    <x v="17"/>
  </r>
  <r>
    <n v="394"/>
    <x v="393"/>
    <x v="394"/>
    <n v="800"/>
    <n v="3755"/>
    <n v="4.6937499999999996"/>
    <x v="1"/>
    <n v="34"/>
    <n v="110.44117647058823"/>
    <x v="1"/>
    <s v="USD"/>
    <n v="1375074000"/>
    <n v="1375938000"/>
    <b v="0"/>
    <b v="1"/>
    <x v="4"/>
    <x v="4"/>
    <x v="4"/>
  </r>
  <r>
    <n v="395"/>
    <x v="122"/>
    <x v="395"/>
    <n v="7100"/>
    <n v="9238"/>
    <n v="1.3011267605633803"/>
    <x v="1"/>
    <n v="220"/>
    <n v="41.990909090909092"/>
    <x v="1"/>
    <s v="USD"/>
    <n v="1323324000"/>
    <n v="1323410400"/>
    <b v="1"/>
    <b v="0"/>
    <x v="3"/>
    <x v="3"/>
    <x v="3"/>
  </r>
  <r>
    <n v="396"/>
    <x v="394"/>
    <x v="396"/>
    <n v="46100"/>
    <n v="77012"/>
    <n v="1.6705422993492407"/>
    <x v="1"/>
    <n v="1604"/>
    <n v="48.012468827930178"/>
    <x v="2"/>
    <s v="AUD"/>
    <n v="1538715600"/>
    <n v="1539406800"/>
    <b v="0"/>
    <b v="0"/>
    <x v="6"/>
    <x v="4"/>
    <x v="6"/>
  </r>
  <r>
    <n v="397"/>
    <x v="395"/>
    <x v="397"/>
    <n v="8100"/>
    <n v="14083"/>
    <n v="1.738641975308642"/>
    <x v="1"/>
    <n v="454"/>
    <n v="31.019823788546255"/>
    <x v="1"/>
    <s v="USD"/>
    <n v="1369285200"/>
    <n v="1369803600"/>
    <b v="0"/>
    <b v="0"/>
    <x v="1"/>
    <x v="1"/>
    <x v="1"/>
  </r>
  <r>
    <n v="398"/>
    <x v="396"/>
    <x v="398"/>
    <n v="1700"/>
    <n v="12202"/>
    <n v="7.1776470588235295"/>
    <x v="1"/>
    <n v="123"/>
    <n v="99.203252032520325"/>
    <x v="6"/>
    <s v="EUR"/>
    <n v="1525755600"/>
    <n v="1525928400"/>
    <b v="0"/>
    <b v="1"/>
    <x v="10"/>
    <x v="4"/>
    <x v="10"/>
  </r>
  <r>
    <n v="399"/>
    <x v="397"/>
    <x v="399"/>
    <n v="97300"/>
    <n v="62127"/>
    <n v="0.63850976361767731"/>
    <x v="0"/>
    <n v="941"/>
    <n v="66.022316684378325"/>
    <x v="1"/>
    <s v="USD"/>
    <n v="1296626400"/>
    <n v="1297231200"/>
    <b v="0"/>
    <b v="0"/>
    <x v="7"/>
    <x v="1"/>
    <x v="7"/>
  </r>
  <r>
    <n v="400"/>
    <x v="398"/>
    <x v="400"/>
    <n v="100"/>
    <n v="2"/>
    <n v="0.02"/>
    <x v="0"/>
    <n v="1"/>
    <n v="2"/>
    <x v="1"/>
    <s v="USD"/>
    <n v="1376629200"/>
    <n v="1378530000"/>
    <b v="0"/>
    <b v="1"/>
    <x v="14"/>
    <x v="7"/>
    <x v="14"/>
  </r>
  <r>
    <n v="401"/>
    <x v="399"/>
    <x v="401"/>
    <n v="900"/>
    <n v="13772"/>
    <n v="15.302222222222222"/>
    <x v="1"/>
    <n v="299"/>
    <n v="46.060200668896321"/>
    <x v="1"/>
    <s v="USD"/>
    <n v="1572152400"/>
    <n v="1572152400"/>
    <b v="0"/>
    <b v="0"/>
    <x v="3"/>
    <x v="3"/>
    <x v="3"/>
  </r>
  <r>
    <n v="402"/>
    <x v="400"/>
    <x v="402"/>
    <n v="7300"/>
    <n v="2946"/>
    <n v="0.40356164383561643"/>
    <x v="0"/>
    <n v="40"/>
    <n v="73.650000000000006"/>
    <x v="1"/>
    <s v="USD"/>
    <n v="1325829600"/>
    <n v="1329890400"/>
    <b v="0"/>
    <b v="1"/>
    <x v="12"/>
    <x v="4"/>
    <x v="12"/>
  </r>
  <r>
    <n v="403"/>
    <x v="401"/>
    <x v="403"/>
    <n v="195800"/>
    <n v="168820"/>
    <n v="0.86220633299284988"/>
    <x v="0"/>
    <n v="3015"/>
    <n v="55.99336650082919"/>
    <x v="0"/>
    <s v="CAD"/>
    <n v="1273640400"/>
    <n v="1276750800"/>
    <b v="0"/>
    <b v="1"/>
    <x v="3"/>
    <x v="3"/>
    <x v="3"/>
  </r>
  <r>
    <n v="404"/>
    <x v="402"/>
    <x v="404"/>
    <n v="48900"/>
    <n v="154321"/>
    <n v="3.1558486707566464"/>
    <x v="1"/>
    <n v="2237"/>
    <n v="68.985695127402778"/>
    <x v="1"/>
    <s v="USD"/>
    <n v="1510639200"/>
    <n v="1510898400"/>
    <b v="0"/>
    <b v="0"/>
    <x v="3"/>
    <x v="3"/>
    <x v="3"/>
  </r>
  <r>
    <n v="405"/>
    <x v="403"/>
    <x v="405"/>
    <n v="29600"/>
    <n v="26527"/>
    <n v="0.89618243243243245"/>
    <x v="0"/>
    <n v="435"/>
    <n v="60.981609195402299"/>
    <x v="1"/>
    <s v="USD"/>
    <n v="1528088400"/>
    <n v="1532408400"/>
    <b v="0"/>
    <b v="0"/>
    <x v="3"/>
    <x v="3"/>
    <x v="3"/>
  </r>
  <r>
    <n v="406"/>
    <x v="404"/>
    <x v="406"/>
    <n v="39300"/>
    <n v="71583"/>
    <n v="1.8214503816793892"/>
    <x v="1"/>
    <n v="645"/>
    <n v="110.98139534883721"/>
    <x v="1"/>
    <s v="USD"/>
    <n v="1359525600"/>
    <n v="1360562400"/>
    <b v="1"/>
    <b v="0"/>
    <x v="4"/>
    <x v="4"/>
    <x v="4"/>
  </r>
  <r>
    <n v="407"/>
    <x v="405"/>
    <x v="407"/>
    <n v="3400"/>
    <n v="12100"/>
    <n v="3.5588235294117645"/>
    <x v="1"/>
    <n v="484"/>
    <n v="25"/>
    <x v="3"/>
    <s v="DKK"/>
    <n v="1570942800"/>
    <n v="1571547600"/>
    <b v="0"/>
    <b v="0"/>
    <x v="3"/>
    <x v="3"/>
    <x v="3"/>
  </r>
  <r>
    <n v="408"/>
    <x v="406"/>
    <x v="408"/>
    <n v="9200"/>
    <n v="12129"/>
    <n v="1.3183695652173912"/>
    <x v="1"/>
    <n v="154"/>
    <n v="78.759740259740255"/>
    <x v="0"/>
    <s v="CAD"/>
    <n v="1466398800"/>
    <n v="1468126800"/>
    <b v="0"/>
    <b v="0"/>
    <x v="4"/>
    <x v="4"/>
    <x v="4"/>
  </r>
  <r>
    <n v="409"/>
    <x v="97"/>
    <x v="409"/>
    <n v="135600"/>
    <n v="62804"/>
    <n v="0.46315634218289087"/>
    <x v="0"/>
    <n v="714"/>
    <n v="87.960784313725483"/>
    <x v="1"/>
    <s v="USD"/>
    <n v="1492491600"/>
    <n v="1492837200"/>
    <b v="0"/>
    <b v="0"/>
    <x v="1"/>
    <x v="1"/>
    <x v="1"/>
  </r>
  <r>
    <n v="410"/>
    <x v="407"/>
    <x v="410"/>
    <n v="153700"/>
    <n v="55536"/>
    <n v="0.36132726089785294"/>
    <x v="2"/>
    <n v="1111"/>
    <n v="49.987398739873989"/>
    <x v="1"/>
    <s v="USD"/>
    <n v="1430197200"/>
    <n v="1430197200"/>
    <b v="0"/>
    <b v="0"/>
    <x v="20"/>
    <x v="6"/>
    <x v="20"/>
  </r>
  <r>
    <n v="411"/>
    <x v="408"/>
    <x v="411"/>
    <n v="7800"/>
    <n v="8161"/>
    <n v="1.0462820512820512"/>
    <x v="1"/>
    <n v="82"/>
    <n v="99.524390243902445"/>
    <x v="1"/>
    <s v="USD"/>
    <n v="1496034000"/>
    <n v="1496206800"/>
    <b v="0"/>
    <b v="0"/>
    <x v="3"/>
    <x v="3"/>
    <x v="3"/>
  </r>
  <r>
    <n v="412"/>
    <x v="409"/>
    <x v="412"/>
    <n v="2100"/>
    <n v="14046"/>
    <n v="6.6885714285714286"/>
    <x v="1"/>
    <n v="134"/>
    <n v="104.82089552238806"/>
    <x v="1"/>
    <s v="USD"/>
    <n v="1388728800"/>
    <n v="1389592800"/>
    <b v="0"/>
    <b v="0"/>
    <x v="13"/>
    <x v="5"/>
    <x v="13"/>
  </r>
  <r>
    <n v="413"/>
    <x v="410"/>
    <x v="413"/>
    <n v="189500"/>
    <n v="117628"/>
    <n v="0.62072823218997364"/>
    <x v="2"/>
    <n v="1089"/>
    <n v="108.01469237832875"/>
    <x v="1"/>
    <s v="USD"/>
    <n v="1543298400"/>
    <n v="1545631200"/>
    <b v="0"/>
    <b v="0"/>
    <x v="10"/>
    <x v="4"/>
    <x v="10"/>
  </r>
  <r>
    <n v="414"/>
    <x v="411"/>
    <x v="414"/>
    <n v="188200"/>
    <n v="159405"/>
    <n v="0.84699787460148779"/>
    <x v="0"/>
    <n v="5497"/>
    <n v="28.998544660724033"/>
    <x v="1"/>
    <s v="USD"/>
    <n v="1271739600"/>
    <n v="1272430800"/>
    <b v="0"/>
    <b v="1"/>
    <x v="0"/>
    <x v="0"/>
    <x v="0"/>
  </r>
  <r>
    <n v="415"/>
    <x v="412"/>
    <x v="415"/>
    <n v="113500"/>
    <n v="12552"/>
    <n v="0.11059030837004405"/>
    <x v="0"/>
    <n v="418"/>
    <n v="30.028708133971293"/>
    <x v="1"/>
    <s v="USD"/>
    <n v="1326434400"/>
    <n v="1327903200"/>
    <b v="0"/>
    <b v="0"/>
    <x v="3"/>
    <x v="3"/>
    <x v="3"/>
  </r>
  <r>
    <n v="416"/>
    <x v="413"/>
    <x v="416"/>
    <n v="134600"/>
    <n v="59007"/>
    <n v="0.43838781575037145"/>
    <x v="0"/>
    <n v="1439"/>
    <n v="41.005559416261292"/>
    <x v="1"/>
    <s v="USD"/>
    <n v="1295244000"/>
    <n v="1296021600"/>
    <b v="0"/>
    <b v="1"/>
    <x v="4"/>
    <x v="4"/>
    <x v="4"/>
  </r>
  <r>
    <n v="417"/>
    <x v="414"/>
    <x v="417"/>
    <n v="1700"/>
    <n v="943"/>
    <n v="0.55470588235294116"/>
    <x v="0"/>
    <n v="15"/>
    <n v="62.866666666666667"/>
    <x v="1"/>
    <s v="USD"/>
    <n v="1541221200"/>
    <n v="1543298400"/>
    <b v="0"/>
    <b v="0"/>
    <x v="3"/>
    <x v="3"/>
    <x v="3"/>
  </r>
  <r>
    <n v="418"/>
    <x v="32"/>
    <x v="418"/>
    <n v="163700"/>
    <n v="93963"/>
    <n v="0.57399511301160655"/>
    <x v="0"/>
    <n v="1999"/>
    <n v="47.005002501250623"/>
    <x v="0"/>
    <s v="CAD"/>
    <n v="1336280400"/>
    <n v="1336366800"/>
    <b v="0"/>
    <b v="0"/>
    <x v="4"/>
    <x v="4"/>
    <x v="4"/>
  </r>
  <r>
    <n v="419"/>
    <x v="415"/>
    <x v="419"/>
    <n v="113800"/>
    <n v="140469"/>
    <n v="1.2343497363796134"/>
    <x v="1"/>
    <n v="5203"/>
    <n v="26.997693638285604"/>
    <x v="1"/>
    <s v="USD"/>
    <n v="1324533600"/>
    <n v="1325052000"/>
    <b v="0"/>
    <b v="0"/>
    <x v="2"/>
    <x v="2"/>
    <x v="2"/>
  </r>
  <r>
    <n v="420"/>
    <x v="416"/>
    <x v="420"/>
    <n v="5000"/>
    <n v="6423"/>
    <n v="1.2846"/>
    <x v="1"/>
    <n v="94"/>
    <n v="68.329787234042556"/>
    <x v="1"/>
    <s v="USD"/>
    <n v="1498366800"/>
    <n v="1499576400"/>
    <b v="0"/>
    <b v="0"/>
    <x v="3"/>
    <x v="3"/>
    <x v="3"/>
  </r>
  <r>
    <n v="421"/>
    <x v="417"/>
    <x v="421"/>
    <n v="9400"/>
    <n v="6015"/>
    <n v="0.63989361702127656"/>
    <x v="0"/>
    <n v="118"/>
    <n v="50.974576271186443"/>
    <x v="1"/>
    <s v="USD"/>
    <n v="1498712400"/>
    <n v="1501304400"/>
    <b v="0"/>
    <b v="1"/>
    <x v="8"/>
    <x v="2"/>
    <x v="8"/>
  </r>
  <r>
    <n v="422"/>
    <x v="418"/>
    <x v="422"/>
    <n v="8700"/>
    <n v="11075"/>
    <n v="1.2729885057471264"/>
    <x v="1"/>
    <n v="205"/>
    <n v="54.024390243902438"/>
    <x v="1"/>
    <s v="USD"/>
    <n v="1271480400"/>
    <n v="1273208400"/>
    <b v="0"/>
    <b v="1"/>
    <x v="3"/>
    <x v="3"/>
    <x v="3"/>
  </r>
  <r>
    <n v="423"/>
    <x v="419"/>
    <x v="423"/>
    <n v="147800"/>
    <n v="15723"/>
    <n v="0.10638024357239513"/>
    <x v="0"/>
    <n v="162"/>
    <n v="97.055555555555557"/>
    <x v="1"/>
    <s v="USD"/>
    <n v="1316667600"/>
    <n v="1316840400"/>
    <b v="0"/>
    <b v="1"/>
    <x v="0"/>
    <x v="0"/>
    <x v="0"/>
  </r>
  <r>
    <n v="424"/>
    <x v="420"/>
    <x v="424"/>
    <n v="5100"/>
    <n v="2064"/>
    <n v="0.40470588235294119"/>
    <x v="0"/>
    <n v="83"/>
    <n v="24.867469879518072"/>
    <x v="1"/>
    <s v="USD"/>
    <n v="1524027600"/>
    <n v="1524546000"/>
    <b v="0"/>
    <b v="0"/>
    <x v="7"/>
    <x v="1"/>
    <x v="7"/>
  </r>
  <r>
    <n v="425"/>
    <x v="421"/>
    <x v="425"/>
    <n v="2700"/>
    <n v="7767"/>
    <n v="2.8766666666666665"/>
    <x v="1"/>
    <n v="92"/>
    <n v="84.423913043478265"/>
    <x v="1"/>
    <s v="USD"/>
    <n v="1438059600"/>
    <n v="1438578000"/>
    <b v="0"/>
    <b v="0"/>
    <x v="14"/>
    <x v="7"/>
    <x v="14"/>
  </r>
  <r>
    <n v="426"/>
    <x v="422"/>
    <x v="426"/>
    <n v="1800"/>
    <n v="10313"/>
    <n v="5.7294444444444448"/>
    <x v="1"/>
    <n v="219"/>
    <n v="47.091324200913242"/>
    <x v="1"/>
    <s v="USD"/>
    <n v="1361944800"/>
    <n v="1362549600"/>
    <b v="0"/>
    <b v="0"/>
    <x v="3"/>
    <x v="3"/>
    <x v="3"/>
  </r>
  <r>
    <n v="427"/>
    <x v="423"/>
    <x v="427"/>
    <n v="174500"/>
    <n v="197018"/>
    <n v="1.1290429799426933"/>
    <x v="1"/>
    <n v="2526"/>
    <n v="77.996041171813147"/>
    <x v="1"/>
    <s v="USD"/>
    <n v="1410584400"/>
    <n v="1413349200"/>
    <b v="0"/>
    <b v="1"/>
    <x v="3"/>
    <x v="3"/>
    <x v="3"/>
  </r>
  <r>
    <n v="428"/>
    <x v="424"/>
    <x v="428"/>
    <n v="101400"/>
    <n v="47037"/>
    <n v="0.46387573964497042"/>
    <x v="0"/>
    <n v="747"/>
    <n v="62.967871485943775"/>
    <x v="1"/>
    <s v="USD"/>
    <n v="1297404000"/>
    <n v="1298008800"/>
    <b v="0"/>
    <b v="0"/>
    <x v="10"/>
    <x v="4"/>
    <x v="10"/>
  </r>
  <r>
    <n v="429"/>
    <x v="425"/>
    <x v="429"/>
    <n v="191000"/>
    <n v="173191"/>
    <n v="0.90675916230366493"/>
    <x v="3"/>
    <n v="2138"/>
    <n v="81.006080449017773"/>
    <x v="1"/>
    <s v="USD"/>
    <n v="1392012000"/>
    <n v="1394427600"/>
    <b v="0"/>
    <b v="1"/>
    <x v="14"/>
    <x v="7"/>
    <x v="14"/>
  </r>
  <r>
    <n v="430"/>
    <x v="426"/>
    <x v="430"/>
    <n v="8100"/>
    <n v="5487"/>
    <n v="0.67740740740740746"/>
    <x v="0"/>
    <n v="84"/>
    <n v="65.321428571428569"/>
    <x v="1"/>
    <s v="USD"/>
    <n v="1569733200"/>
    <n v="1572670800"/>
    <b v="0"/>
    <b v="0"/>
    <x v="3"/>
    <x v="3"/>
    <x v="3"/>
  </r>
  <r>
    <n v="431"/>
    <x v="427"/>
    <x v="431"/>
    <n v="5100"/>
    <n v="9817"/>
    <n v="1.9249019607843136"/>
    <x v="1"/>
    <n v="94"/>
    <n v="104.43617021276596"/>
    <x v="1"/>
    <s v="USD"/>
    <n v="1529643600"/>
    <n v="1531112400"/>
    <b v="1"/>
    <b v="0"/>
    <x v="3"/>
    <x v="3"/>
    <x v="3"/>
  </r>
  <r>
    <n v="432"/>
    <x v="428"/>
    <x v="432"/>
    <n v="7700"/>
    <n v="6369"/>
    <n v="0.82714285714285718"/>
    <x v="0"/>
    <n v="91"/>
    <n v="69.989010989010993"/>
    <x v="1"/>
    <s v="USD"/>
    <n v="1399006800"/>
    <n v="1400734800"/>
    <b v="0"/>
    <b v="0"/>
    <x v="3"/>
    <x v="3"/>
    <x v="3"/>
  </r>
  <r>
    <n v="433"/>
    <x v="429"/>
    <x v="433"/>
    <n v="121400"/>
    <n v="65755"/>
    <n v="0.54163920922570019"/>
    <x v="0"/>
    <n v="792"/>
    <n v="83.023989898989896"/>
    <x v="1"/>
    <s v="USD"/>
    <n v="1385359200"/>
    <n v="1386741600"/>
    <b v="0"/>
    <b v="1"/>
    <x v="4"/>
    <x v="4"/>
    <x v="4"/>
  </r>
  <r>
    <n v="434"/>
    <x v="430"/>
    <x v="434"/>
    <n v="5400"/>
    <n v="903"/>
    <n v="0.16722222222222222"/>
    <x v="3"/>
    <n v="10"/>
    <n v="90.3"/>
    <x v="0"/>
    <s v="CAD"/>
    <n v="1480572000"/>
    <n v="1481781600"/>
    <b v="1"/>
    <b v="0"/>
    <x v="3"/>
    <x v="3"/>
    <x v="3"/>
  </r>
  <r>
    <n v="435"/>
    <x v="431"/>
    <x v="435"/>
    <n v="152400"/>
    <n v="178120"/>
    <n v="1.168766404199475"/>
    <x v="1"/>
    <n v="1713"/>
    <n v="103.98131932282546"/>
    <x v="6"/>
    <s v="EUR"/>
    <n v="1418623200"/>
    <n v="1419660000"/>
    <b v="0"/>
    <b v="1"/>
    <x v="3"/>
    <x v="3"/>
    <x v="3"/>
  </r>
  <r>
    <n v="436"/>
    <x v="432"/>
    <x v="436"/>
    <n v="1300"/>
    <n v="13678"/>
    <n v="10.521538461538462"/>
    <x v="1"/>
    <n v="249"/>
    <n v="54.931726907630519"/>
    <x v="1"/>
    <s v="USD"/>
    <n v="1555736400"/>
    <n v="1555822800"/>
    <b v="0"/>
    <b v="0"/>
    <x v="17"/>
    <x v="1"/>
    <x v="17"/>
  </r>
  <r>
    <n v="437"/>
    <x v="433"/>
    <x v="437"/>
    <n v="8100"/>
    <n v="9969"/>
    <n v="1.2307407407407407"/>
    <x v="1"/>
    <n v="192"/>
    <n v="51.921875"/>
    <x v="1"/>
    <s v="USD"/>
    <n v="1442120400"/>
    <n v="1442379600"/>
    <b v="0"/>
    <b v="1"/>
    <x v="10"/>
    <x v="4"/>
    <x v="10"/>
  </r>
  <r>
    <n v="438"/>
    <x v="434"/>
    <x v="438"/>
    <n v="8300"/>
    <n v="14827"/>
    <n v="1.7863855421686747"/>
    <x v="1"/>
    <n v="247"/>
    <n v="60.02834008097166"/>
    <x v="1"/>
    <s v="USD"/>
    <n v="1362376800"/>
    <n v="1364965200"/>
    <b v="0"/>
    <b v="0"/>
    <x v="3"/>
    <x v="3"/>
    <x v="3"/>
  </r>
  <r>
    <n v="439"/>
    <x v="435"/>
    <x v="439"/>
    <n v="28400"/>
    <n v="100900"/>
    <n v="3.5528169014084505"/>
    <x v="1"/>
    <n v="2293"/>
    <n v="44.003488879197555"/>
    <x v="1"/>
    <s v="USD"/>
    <n v="1478408400"/>
    <n v="1479016800"/>
    <b v="0"/>
    <b v="0"/>
    <x v="22"/>
    <x v="4"/>
    <x v="22"/>
  </r>
  <r>
    <n v="440"/>
    <x v="436"/>
    <x v="440"/>
    <n v="102500"/>
    <n v="165954"/>
    <n v="1.6190634146341463"/>
    <x v="1"/>
    <n v="3131"/>
    <n v="53.003513254551258"/>
    <x v="1"/>
    <s v="USD"/>
    <n v="1498798800"/>
    <n v="1499662800"/>
    <b v="0"/>
    <b v="0"/>
    <x v="19"/>
    <x v="4"/>
    <x v="19"/>
  </r>
  <r>
    <n v="441"/>
    <x v="437"/>
    <x v="441"/>
    <n v="7000"/>
    <n v="1744"/>
    <n v="0.24914285714285714"/>
    <x v="0"/>
    <n v="32"/>
    <n v="54.5"/>
    <x v="1"/>
    <s v="USD"/>
    <n v="1335416400"/>
    <n v="1337835600"/>
    <b v="0"/>
    <b v="0"/>
    <x v="8"/>
    <x v="2"/>
    <x v="8"/>
  </r>
  <r>
    <n v="442"/>
    <x v="438"/>
    <x v="442"/>
    <n v="5400"/>
    <n v="10731"/>
    <n v="1.9872222222222222"/>
    <x v="1"/>
    <n v="143"/>
    <n v="75.04195804195804"/>
    <x v="6"/>
    <s v="EUR"/>
    <n v="1504328400"/>
    <n v="1505710800"/>
    <b v="0"/>
    <b v="0"/>
    <x v="3"/>
    <x v="3"/>
    <x v="3"/>
  </r>
  <r>
    <n v="443"/>
    <x v="439"/>
    <x v="443"/>
    <n v="9300"/>
    <n v="3232"/>
    <n v="0.34752688172043011"/>
    <x v="3"/>
    <n v="90"/>
    <n v="35.911111111111111"/>
    <x v="1"/>
    <s v="USD"/>
    <n v="1285822800"/>
    <n v="1287464400"/>
    <b v="0"/>
    <b v="0"/>
    <x v="3"/>
    <x v="3"/>
    <x v="3"/>
  </r>
  <r>
    <n v="444"/>
    <x v="347"/>
    <x v="444"/>
    <n v="6200"/>
    <n v="10938"/>
    <n v="1.7641935483870967"/>
    <x v="1"/>
    <n v="296"/>
    <n v="36.952702702702702"/>
    <x v="1"/>
    <s v="USD"/>
    <n v="1311483600"/>
    <n v="1311656400"/>
    <b v="0"/>
    <b v="1"/>
    <x v="7"/>
    <x v="1"/>
    <x v="7"/>
  </r>
  <r>
    <n v="445"/>
    <x v="440"/>
    <x v="445"/>
    <n v="2100"/>
    <n v="10739"/>
    <n v="5.1138095238095236"/>
    <x v="1"/>
    <n v="170"/>
    <n v="63.170588235294119"/>
    <x v="1"/>
    <s v="USD"/>
    <n v="1291356000"/>
    <n v="1293170400"/>
    <b v="0"/>
    <b v="1"/>
    <x v="3"/>
    <x v="3"/>
    <x v="3"/>
  </r>
  <r>
    <n v="446"/>
    <x v="441"/>
    <x v="446"/>
    <n v="6800"/>
    <n v="5579"/>
    <n v="0.82044117647058823"/>
    <x v="0"/>
    <n v="186"/>
    <n v="29.99462365591398"/>
    <x v="1"/>
    <s v="USD"/>
    <n v="1355810400"/>
    <n v="1355983200"/>
    <b v="0"/>
    <b v="0"/>
    <x v="8"/>
    <x v="2"/>
    <x v="8"/>
  </r>
  <r>
    <n v="447"/>
    <x v="442"/>
    <x v="447"/>
    <n v="155200"/>
    <n v="37754"/>
    <n v="0.24326030927835052"/>
    <x v="3"/>
    <n v="439"/>
    <n v="86"/>
    <x v="4"/>
    <s v="GBP"/>
    <n v="1513663200"/>
    <n v="1515045600"/>
    <b v="0"/>
    <b v="0"/>
    <x v="19"/>
    <x v="4"/>
    <x v="19"/>
  </r>
  <r>
    <n v="448"/>
    <x v="443"/>
    <x v="448"/>
    <n v="89900"/>
    <n v="45384"/>
    <n v="0.50482758620689661"/>
    <x v="0"/>
    <n v="605"/>
    <n v="75.014876033057845"/>
    <x v="1"/>
    <s v="USD"/>
    <n v="1365915600"/>
    <n v="1366088400"/>
    <b v="0"/>
    <b v="1"/>
    <x v="11"/>
    <x v="6"/>
    <x v="11"/>
  </r>
  <r>
    <n v="449"/>
    <x v="444"/>
    <x v="449"/>
    <n v="900"/>
    <n v="8703"/>
    <n v="9.67"/>
    <x v="1"/>
    <n v="86"/>
    <n v="101.19767441860465"/>
    <x v="3"/>
    <s v="DKK"/>
    <n v="1551852000"/>
    <n v="1553317200"/>
    <b v="0"/>
    <b v="0"/>
    <x v="11"/>
    <x v="6"/>
    <x v="11"/>
  </r>
  <r>
    <n v="450"/>
    <x v="445"/>
    <x v="450"/>
    <n v="100"/>
    <n v="4"/>
    <n v="0.04"/>
    <x v="0"/>
    <n v="1"/>
    <n v="4"/>
    <x v="0"/>
    <s v="CAD"/>
    <n v="1540098000"/>
    <n v="1542088800"/>
    <b v="0"/>
    <b v="0"/>
    <x v="10"/>
    <x v="4"/>
    <x v="10"/>
  </r>
  <r>
    <n v="451"/>
    <x v="446"/>
    <x v="451"/>
    <n v="148400"/>
    <n v="182302"/>
    <n v="1.2284501347708894"/>
    <x v="1"/>
    <n v="6286"/>
    <n v="29.001272669424118"/>
    <x v="1"/>
    <s v="USD"/>
    <n v="1500440400"/>
    <n v="1503118800"/>
    <b v="0"/>
    <b v="0"/>
    <x v="1"/>
    <x v="1"/>
    <x v="1"/>
  </r>
  <r>
    <n v="452"/>
    <x v="447"/>
    <x v="452"/>
    <n v="4800"/>
    <n v="3045"/>
    <n v="0.63437500000000002"/>
    <x v="0"/>
    <n v="31"/>
    <n v="98.225806451612897"/>
    <x v="1"/>
    <s v="USD"/>
    <n v="1278392400"/>
    <n v="1278478800"/>
    <b v="0"/>
    <b v="0"/>
    <x v="6"/>
    <x v="4"/>
    <x v="6"/>
  </r>
  <r>
    <n v="453"/>
    <x v="448"/>
    <x v="453"/>
    <n v="182400"/>
    <n v="102749"/>
    <n v="0.56331688596491225"/>
    <x v="0"/>
    <n v="1181"/>
    <n v="87.001693480101608"/>
    <x v="1"/>
    <s v="USD"/>
    <n v="1480572000"/>
    <n v="1484114400"/>
    <b v="0"/>
    <b v="0"/>
    <x v="22"/>
    <x v="4"/>
    <x v="22"/>
  </r>
  <r>
    <n v="454"/>
    <x v="449"/>
    <x v="454"/>
    <n v="4000"/>
    <n v="1763"/>
    <n v="0.44074999999999998"/>
    <x v="0"/>
    <n v="39"/>
    <n v="45.205128205128204"/>
    <x v="1"/>
    <s v="USD"/>
    <n v="1382331600"/>
    <n v="1385445600"/>
    <b v="0"/>
    <b v="1"/>
    <x v="6"/>
    <x v="4"/>
    <x v="6"/>
  </r>
  <r>
    <n v="455"/>
    <x v="450"/>
    <x v="455"/>
    <n v="116500"/>
    <n v="137904"/>
    <n v="1.1837253218884121"/>
    <x v="1"/>
    <n v="3727"/>
    <n v="37.001341561577675"/>
    <x v="1"/>
    <s v="USD"/>
    <n v="1316754000"/>
    <n v="1318741200"/>
    <b v="0"/>
    <b v="0"/>
    <x v="3"/>
    <x v="3"/>
    <x v="3"/>
  </r>
  <r>
    <n v="456"/>
    <x v="451"/>
    <x v="456"/>
    <n v="146400"/>
    <n v="152438"/>
    <n v="1.041243169398907"/>
    <x v="1"/>
    <n v="1605"/>
    <n v="94.976947040498445"/>
    <x v="1"/>
    <s v="USD"/>
    <n v="1518242400"/>
    <n v="1518242400"/>
    <b v="0"/>
    <b v="1"/>
    <x v="7"/>
    <x v="1"/>
    <x v="7"/>
  </r>
  <r>
    <n v="457"/>
    <x v="452"/>
    <x v="457"/>
    <n v="5000"/>
    <n v="1332"/>
    <n v="0.26640000000000003"/>
    <x v="0"/>
    <n v="46"/>
    <n v="28.956521739130434"/>
    <x v="1"/>
    <s v="USD"/>
    <n v="1476421200"/>
    <n v="1476594000"/>
    <b v="0"/>
    <b v="0"/>
    <x v="3"/>
    <x v="3"/>
    <x v="3"/>
  </r>
  <r>
    <n v="458"/>
    <x v="453"/>
    <x v="458"/>
    <n v="33800"/>
    <n v="118706"/>
    <n v="3.5120118343195266"/>
    <x v="1"/>
    <n v="2120"/>
    <n v="55.993396226415094"/>
    <x v="1"/>
    <s v="USD"/>
    <n v="1269752400"/>
    <n v="1273554000"/>
    <b v="0"/>
    <b v="0"/>
    <x v="3"/>
    <x v="3"/>
    <x v="3"/>
  </r>
  <r>
    <n v="459"/>
    <x v="454"/>
    <x v="459"/>
    <n v="6300"/>
    <n v="5674"/>
    <n v="0.90063492063492068"/>
    <x v="0"/>
    <n v="105"/>
    <n v="54.038095238095238"/>
    <x v="1"/>
    <s v="USD"/>
    <n v="1419746400"/>
    <n v="1421906400"/>
    <b v="0"/>
    <b v="0"/>
    <x v="4"/>
    <x v="4"/>
    <x v="4"/>
  </r>
  <r>
    <n v="460"/>
    <x v="455"/>
    <x v="460"/>
    <n v="2400"/>
    <n v="4119"/>
    <n v="1.7162500000000001"/>
    <x v="1"/>
    <n v="50"/>
    <n v="82.38"/>
    <x v="1"/>
    <s v="USD"/>
    <n v="1281330000"/>
    <n v="1281589200"/>
    <b v="0"/>
    <b v="0"/>
    <x v="3"/>
    <x v="3"/>
    <x v="3"/>
  </r>
  <r>
    <n v="461"/>
    <x v="456"/>
    <x v="461"/>
    <n v="98800"/>
    <n v="139354"/>
    <n v="1.4104655870445344"/>
    <x v="1"/>
    <n v="2080"/>
    <n v="66.997115384615384"/>
    <x v="1"/>
    <s v="USD"/>
    <n v="1398661200"/>
    <n v="1400389200"/>
    <b v="0"/>
    <b v="0"/>
    <x v="6"/>
    <x v="4"/>
    <x v="6"/>
  </r>
  <r>
    <n v="462"/>
    <x v="457"/>
    <x v="462"/>
    <n v="188800"/>
    <n v="57734"/>
    <n v="0.30579449152542371"/>
    <x v="0"/>
    <n v="535"/>
    <n v="107.91401869158878"/>
    <x v="1"/>
    <s v="USD"/>
    <n v="1359525600"/>
    <n v="1362808800"/>
    <b v="0"/>
    <b v="0"/>
    <x v="20"/>
    <x v="6"/>
    <x v="20"/>
  </r>
  <r>
    <n v="463"/>
    <x v="458"/>
    <x v="463"/>
    <n v="134300"/>
    <n v="145265"/>
    <n v="1.0816455696202532"/>
    <x v="1"/>
    <n v="2105"/>
    <n v="69.009501187648453"/>
    <x v="1"/>
    <s v="USD"/>
    <n v="1388469600"/>
    <n v="1388815200"/>
    <b v="0"/>
    <b v="0"/>
    <x v="10"/>
    <x v="4"/>
    <x v="10"/>
  </r>
  <r>
    <n v="464"/>
    <x v="459"/>
    <x v="464"/>
    <n v="71200"/>
    <n v="95020"/>
    <n v="1.3345505617977529"/>
    <x v="1"/>
    <n v="2436"/>
    <n v="39.006568144499177"/>
    <x v="1"/>
    <s v="USD"/>
    <n v="1518328800"/>
    <n v="1519538400"/>
    <b v="0"/>
    <b v="0"/>
    <x v="3"/>
    <x v="3"/>
    <x v="3"/>
  </r>
  <r>
    <n v="465"/>
    <x v="460"/>
    <x v="465"/>
    <n v="4700"/>
    <n v="8829"/>
    <n v="1.8785106382978722"/>
    <x v="1"/>
    <n v="80"/>
    <n v="110.3625"/>
    <x v="1"/>
    <s v="USD"/>
    <n v="1517032800"/>
    <n v="1517810400"/>
    <b v="0"/>
    <b v="0"/>
    <x v="18"/>
    <x v="5"/>
    <x v="18"/>
  </r>
  <r>
    <n v="466"/>
    <x v="461"/>
    <x v="466"/>
    <n v="1200"/>
    <n v="3984"/>
    <n v="3.32"/>
    <x v="1"/>
    <n v="42"/>
    <n v="94.857142857142861"/>
    <x v="1"/>
    <s v="USD"/>
    <n v="1368594000"/>
    <n v="1370581200"/>
    <b v="0"/>
    <b v="1"/>
    <x v="8"/>
    <x v="2"/>
    <x v="8"/>
  </r>
  <r>
    <n v="467"/>
    <x v="462"/>
    <x v="467"/>
    <n v="1400"/>
    <n v="8053"/>
    <n v="5.7521428571428572"/>
    <x v="1"/>
    <n v="139"/>
    <n v="57.935251798561154"/>
    <x v="0"/>
    <s v="CAD"/>
    <n v="1448258400"/>
    <n v="1448863200"/>
    <b v="0"/>
    <b v="1"/>
    <x v="2"/>
    <x v="2"/>
    <x v="2"/>
  </r>
  <r>
    <n v="468"/>
    <x v="463"/>
    <x v="468"/>
    <n v="4000"/>
    <n v="1620"/>
    <n v="0.40500000000000003"/>
    <x v="0"/>
    <n v="16"/>
    <n v="101.25"/>
    <x v="1"/>
    <s v="USD"/>
    <n v="1555218000"/>
    <n v="1556600400"/>
    <b v="0"/>
    <b v="0"/>
    <x v="3"/>
    <x v="3"/>
    <x v="3"/>
  </r>
  <r>
    <n v="469"/>
    <x v="464"/>
    <x v="469"/>
    <n v="5600"/>
    <n v="10328"/>
    <n v="1.8442857142857143"/>
    <x v="1"/>
    <n v="159"/>
    <n v="64.95597484276729"/>
    <x v="1"/>
    <s v="USD"/>
    <n v="1431925200"/>
    <n v="1432098000"/>
    <b v="0"/>
    <b v="0"/>
    <x v="6"/>
    <x v="4"/>
    <x v="6"/>
  </r>
  <r>
    <n v="470"/>
    <x v="465"/>
    <x v="470"/>
    <n v="3600"/>
    <n v="10289"/>
    <n v="2.8580555555555556"/>
    <x v="1"/>
    <n v="381"/>
    <n v="27.00524934383202"/>
    <x v="1"/>
    <s v="USD"/>
    <n v="1481522400"/>
    <n v="1482127200"/>
    <b v="0"/>
    <b v="0"/>
    <x v="8"/>
    <x v="2"/>
    <x v="8"/>
  </r>
  <r>
    <n v="471"/>
    <x v="197"/>
    <x v="471"/>
    <n v="3100"/>
    <n v="9889"/>
    <n v="3.19"/>
    <x v="1"/>
    <n v="194"/>
    <n v="50.97422680412371"/>
    <x v="4"/>
    <s v="GBP"/>
    <n v="1335934800"/>
    <n v="1335934800"/>
    <b v="0"/>
    <b v="1"/>
    <x v="0"/>
    <x v="0"/>
    <x v="0"/>
  </r>
  <r>
    <n v="472"/>
    <x v="466"/>
    <x v="472"/>
    <n v="153800"/>
    <n v="60342"/>
    <n v="0.39234070221066319"/>
    <x v="0"/>
    <n v="575"/>
    <n v="104.94260869565217"/>
    <x v="1"/>
    <s v="USD"/>
    <n v="1552280400"/>
    <n v="1556946000"/>
    <b v="0"/>
    <b v="0"/>
    <x v="1"/>
    <x v="1"/>
    <x v="1"/>
  </r>
  <r>
    <n v="473"/>
    <x v="467"/>
    <x v="473"/>
    <n v="5000"/>
    <n v="8907"/>
    <n v="1.7814000000000001"/>
    <x v="1"/>
    <n v="106"/>
    <n v="84.028301886792448"/>
    <x v="1"/>
    <s v="USD"/>
    <n v="1529989200"/>
    <n v="1530075600"/>
    <b v="0"/>
    <b v="0"/>
    <x v="5"/>
    <x v="1"/>
    <x v="5"/>
  </r>
  <r>
    <n v="474"/>
    <x v="468"/>
    <x v="474"/>
    <n v="4000"/>
    <n v="14606"/>
    <n v="3.6515"/>
    <x v="1"/>
    <n v="142"/>
    <n v="102.85915492957747"/>
    <x v="1"/>
    <s v="USD"/>
    <n v="1418709600"/>
    <n v="1418796000"/>
    <b v="0"/>
    <b v="0"/>
    <x v="19"/>
    <x v="4"/>
    <x v="19"/>
  </r>
  <r>
    <n v="475"/>
    <x v="469"/>
    <x v="475"/>
    <n v="7400"/>
    <n v="8432"/>
    <n v="1.1394594594594594"/>
    <x v="1"/>
    <n v="211"/>
    <n v="39.962085308056871"/>
    <x v="1"/>
    <s v="USD"/>
    <n v="1372136400"/>
    <n v="1372482000"/>
    <b v="0"/>
    <b v="1"/>
    <x v="18"/>
    <x v="5"/>
    <x v="18"/>
  </r>
  <r>
    <n v="476"/>
    <x v="470"/>
    <x v="476"/>
    <n v="191500"/>
    <n v="57122"/>
    <n v="0.29828720626631855"/>
    <x v="0"/>
    <n v="1120"/>
    <n v="51.001785714285717"/>
    <x v="1"/>
    <s v="USD"/>
    <n v="1533877200"/>
    <n v="1534395600"/>
    <b v="0"/>
    <b v="0"/>
    <x v="13"/>
    <x v="5"/>
    <x v="13"/>
  </r>
  <r>
    <n v="477"/>
    <x v="471"/>
    <x v="477"/>
    <n v="8500"/>
    <n v="4613"/>
    <n v="0.54270588235294115"/>
    <x v="0"/>
    <n v="113"/>
    <n v="40.823008849557525"/>
    <x v="1"/>
    <s v="USD"/>
    <n v="1309064400"/>
    <n v="1311397200"/>
    <b v="0"/>
    <b v="0"/>
    <x v="22"/>
    <x v="4"/>
    <x v="22"/>
  </r>
  <r>
    <n v="478"/>
    <x v="472"/>
    <x v="478"/>
    <n v="68800"/>
    <n v="162603"/>
    <n v="2.3634156976744185"/>
    <x v="1"/>
    <n v="2756"/>
    <n v="58.999637155297535"/>
    <x v="1"/>
    <s v="USD"/>
    <n v="1425877200"/>
    <n v="1426914000"/>
    <b v="0"/>
    <b v="0"/>
    <x v="8"/>
    <x v="2"/>
    <x v="8"/>
  </r>
  <r>
    <n v="479"/>
    <x v="473"/>
    <x v="479"/>
    <n v="2400"/>
    <n v="12310"/>
    <n v="5.1291666666666664"/>
    <x v="1"/>
    <n v="173"/>
    <n v="71.156069364161851"/>
    <x v="4"/>
    <s v="GBP"/>
    <n v="1501304400"/>
    <n v="1501477200"/>
    <b v="0"/>
    <b v="0"/>
    <x v="0"/>
    <x v="0"/>
    <x v="0"/>
  </r>
  <r>
    <n v="480"/>
    <x v="474"/>
    <x v="480"/>
    <n v="8600"/>
    <n v="8656"/>
    <n v="1.0065116279069768"/>
    <x v="1"/>
    <n v="87"/>
    <n v="99.494252873563212"/>
    <x v="1"/>
    <s v="USD"/>
    <n v="1268287200"/>
    <n v="1269061200"/>
    <b v="0"/>
    <b v="1"/>
    <x v="14"/>
    <x v="7"/>
    <x v="14"/>
  </r>
  <r>
    <n v="481"/>
    <x v="475"/>
    <x v="481"/>
    <n v="196600"/>
    <n v="159931"/>
    <n v="0.81348423194303154"/>
    <x v="0"/>
    <n v="1538"/>
    <n v="103.98634590377114"/>
    <x v="1"/>
    <s v="USD"/>
    <n v="1412139600"/>
    <n v="1415772000"/>
    <b v="0"/>
    <b v="1"/>
    <x v="3"/>
    <x v="3"/>
    <x v="3"/>
  </r>
  <r>
    <n v="482"/>
    <x v="476"/>
    <x v="482"/>
    <n v="4200"/>
    <n v="689"/>
    <n v="0.16404761904761905"/>
    <x v="0"/>
    <n v="9"/>
    <n v="76.555555555555557"/>
    <x v="1"/>
    <s v="USD"/>
    <n v="1330063200"/>
    <n v="1331013600"/>
    <b v="0"/>
    <b v="1"/>
    <x v="13"/>
    <x v="5"/>
    <x v="13"/>
  </r>
  <r>
    <n v="483"/>
    <x v="477"/>
    <x v="483"/>
    <n v="91400"/>
    <n v="48236"/>
    <n v="0.52774617067833696"/>
    <x v="0"/>
    <n v="554"/>
    <n v="87.068592057761734"/>
    <x v="1"/>
    <s v="USD"/>
    <n v="1576130400"/>
    <n v="1576735200"/>
    <b v="0"/>
    <b v="0"/>
    <x v="3"/>
    <x v="3"/>
    <x v="3"/>
  </r>
  <r>
    <n v="484"/>
    <x v="478"/>
    <x v="484"/>
    <n v="29600"/>
    <n v="77021"/>
    <n v="2.6020608108108108"/>
    <x v="1"/>
    <n v="1572"/>
    <n v="48.99554707379135"/>
    <x v="4"/>
    <s v="GBP"/>
    <n v="1407128400"/>
    <n v="1411362000"/>
    <b v="0"/>
    <b v="1"/>
    <x v="0"/>
    <x v="0"/>
    <x v="0"/>
  </r>
  <r>
    <n v="485"/>
    <x v="479"/>
    <x v="485"/>
    <n v="90600"/>
    <n v="27844"/>
    <n v="0.30732891832229581"/>
    <x v="0"/>
    <n v="648"/>
    <n v="42.969135802469133"/>
    <x v="4"/>
    <s v="GBP"/>
    <n v="1560142800"/>
    <n v="1563685200"/>
    <b v="0"/>
    <b v="0"/>
    <x v="3"/>
    <x v="3"/>
    <x v="3"/>
  </r>
  <r>
    <n v="486"/>
    <x v="480"/>
    <x v="486"/>
    <n v="5200"/>
    <n v="702"/>
    <n v="0.13500000000000001"/>
    <x v="0"/>
    <n v="21"/>
    <n v="33.428571428571431"/>
    <x v="4"/>
    <s v="GBP"/>
    <n v="1520575200"/>
    <n v="1521867600"/>
    <b v="0"/>
    <b v="1"/>
    <x v="18"/>
    <x v="5"/>
    <x v="18"/>
  </r>
  <r>
    <n v="487"/>
    <x v="481"/>
    <x v="487"/>
    <n v="110300"/>
    <n v="197024"/>
    <n v="1.7862556663644606"/>
    <x v="1"/>
    <n v="2346"/>
    <n v="83.982949701619773"/>
    <x v="1"/>
    <s v="USD"/>
    <n v="1492664400"/>
    <n v="1495515600"/>
    <b v="0"/>
    <b v="0"/>
    <x v="3"/>
    <x v="3"/>
    <x v="3"/>
  </r>
  <r>
    <n v="488"/>
    <x v="482"/>
    <x v="488"/>
    <n v="5300"/>
    <n v="11663"/>
    <n v="2.2005660377358489"/>
    <x v="1"/>
    <n v="115"/>
    <n v="101.41739130434783"/>
    <x v="1"/>
    <s v="USD"/>
    <n v="1454479200"/>
    <n v="1455948000"/>
    <b v="0"/>
    <b v="0"/>
    <x v="3"/>
    <x v="3"/>
    <x v="3"/>
  </r>
  <r>
    <n v="489"/>
    <x v="483"/>
    <x v="489"/>
    <n v="9200"/>
    <n v="9339"/>
    <n v="1.015108695652174"/>
    <x v="1"/>
    <n v="85"/>
    <n v="109.87058823529412"/>
    <x v="6"/>
    <s v="EUR"/>
    <n v="1281934800"/>
    <n v="1282366800"/>
    <b v="0"/>
    <b v="0"/>
    <x v="8"/>
    <x v="2"/>
    <x v="8"/>
  </r>
  <r>
    <n v="490"/>
    <x v="484"/>
    <x v="490"/>
    <n v="2400"/>
    <n v="4596"/>
    <n v="1.915"/>
    <x v="1"/>
    <n v="144"/>
    <n v="31.916666666666668"/>
    <x v="1"/>
    <s v="USD"/>
    <n v="1573970400"/>
    <n v="1574575200"/>
    <b v="0"/>
    <b v="0"/>
    <x v="23"/>
    <x v="8"/>
    <x v="23"/>
  </r>
  <r>
    <n v="491"/>
    <x v="485"/>
    <x v="491"/>
    <n v="56800"/>
    <n v="173437"/>
    <n v="3.0534683098591549"/>
    <x v="1"/>
    <n v="2443"/>
    <n v="70.993450675399103"/>
    <x v="1"/>
    <s v="USD"/>
    <n v="1372654800"/>
    <n v="1374901200"/>
    <b v="0"/>
    <b v="1"/>
    <x v="0"/>
    <x v="0"/>
    <x v="0"/>
  </r>
  <r>
    <n v="492"/>
    <x v="486"/>
    <x v="492"/>
    <n v="191000"/>
    <n v="45831"/>
    <n v="0.23995287958115183"/>
    <x v="3"/>
    <n v="595"/>
    <n v="77.026890756302521"/>
    <x v="1"/>
    <s v="USD"/>
    <n v="1275886800"/>
    <n v="1278910800"/>
    <b v="1"/>
    <b v="1"/>
    <x v="12"/>
    <x v="4"/>
    <x v="12"/>
  </r>
  <r>
    <n v="493"/>
    <x v="487"/>
    <x v="493"/>
    <n v="900"/>
    <n v="6514"/>
    <n v="7.2377777777777776"/>
    <x v="1"/>
    <n v="64"/>
    <n v="101.78125"/>
    <x v="1"/>
    <s v="USD"/>
    <n v="1561784400"/>
    <n v="1562907600"/>
    <b v="0"/>
    <b v="0"/>
    <x v="14"/>
    <x v="7"/>
    <x v="14"/>
  </r>
  <r>
    <n v="494"/>
    <x v="488"/>
    <x v="494"/>
    <n v="2500"/>
    <n v="13684"/>
    <n v="5.4736000000000002"/>
    <x v="1"/>
    <n v="268"/>
    <n v="51.059701492537314"/>
    <x v="1"/>
    <s v="USD"/>
    <n v="1332392400"/>
    <n v="1332478800"/>
    <b v="0"/>
    <b v="0"/>
    <x v="8"/>
    <x v="2"/>
    <x v="8"/>
  </r>
  <r>
    <n v="495"/>
    <x v="489"/>
    <x v="495"/>
    <n v="3200"/>
    <n v="13264"/>
    <n v="4.1449999999999996"/>
    <x v="1"/>
    <n v="195"/>
    <n v="68.02051282051282"/>
    <x v="3"/>
    <s v="DKK"/>
    <n v="1402376400"/>
    <n v="1402722000"/>
    <b v="0"/>
    <b v="0"/>
    <x v="3"/>
    <x v="3"/>
    <x v="3"/>
  </r>
  <r>
    <n v="496"/>
    <x v="490"/>
    <x v="496"/>
    <n v="183800"/>
    <n v="1667"/>
    <n v="9.0696409140369975E-3"/>
    <x v="0"/>
    <n v="54"/>
    <n v="30.87037037037037"/>
    <x v="1"/>
    <s v="USD"/>
    <n v="1495342800"/>
    <n v="1496811600"/>
    <b v="0"/>
    <b v="0"/>
    <x v="10"/>
    <x v="4"/>
    <x v="10"/>
  </r>
  <r>
    <n v="497"/>
    <x v="491"/>
    <x v="497"/>
    <n v="9800"/>
    <n v="3349"/>
    <n v="0.34173469387755101"/>
    <x v="0"/>
    <n v="120"/>
    <n v="27.908333333333335"/>
    <x v="1"/>
    <s v="USD"/>
    <n v="1482213600"/>
    <n v="1482213600"/>
    <b v="0"/>
    <b v="1"/>
    <x v="8"/>
    <x v="2"/>
    <x v="8"/>
  </r>
  <r>
    <n v="498"/>
    <x v="492"/>
    <x v="498"/>
    <n v="193400"/>
    <n v="46317"/>
    <n v="0.239488107549121"/>
    <x v="0"/>
    <n v="579"/>
    <n v="79.994818652849744"/>
    <x v="3"/>
    <s v="DKK"/>
    <n v="1420092000"/>
    <n v="1420264800"/>
    <b v="0"/>
    <b v="0"/>
    <x v="2"/>
    <x v="2"/>
    <x v="2"/>
  </r>
  <r>
    <n v="499"/>
    <x v="493"/>
    <x v="499"/>
    <n v="163800"/>
    <n v="78743"/>
    <n v="0.48072649572649573"/>
    <x v="0"/>
    <n v="2072"/>
    <n v="38.003378378378379"/>
    <x v="1"/>
    <s v="USD"/>
    <n v="1458018000"/>
    <n v="1458450000"/>
    <b v="0"/>
    <b v="1"/>
    <x v="4"/>
    <x v="4"/>
    <x v="4"/>
  </r>
  <r>
    <n v="500"/>
    <x v="494"/>
    <x v="500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x v="495"/>
    <x v="501"/>
    <n v="153600"/>
    <n v="107743"/>
    <n v="0.70145182291666663"/>
    <x v="0"/>
    <n v="1796"/>
    <n v="59.990534521158132"/>
    <x v="1"/>
    <s v="USD"/>
    <n v="1363064400"/>
    <n v="1363237200"/>
    <b v="0"/>
    <b v="0"/>
    <x v="4"/>
    <x v="4"/>
    <x v="4"/>
  </r>
  <r>
    <n v="502"/>
    <x v="212"/>
    <x v="502"/>
    <n v="1300"/>
    <n v="6889"/>
    <n v="5.2992307692307694"/>
    <x v="1"/>
    <n v="186"/>
    <n v="37.037634408602152"/>
    <x v="2"/>
    <s v="AUD"/>
    <n v="1343365200"/>
    <n v="1345870800"/>
    <b v="0"/>
    <b v="1"/>
    <x v="11"/>
    <x v="6"/>
    <x v="11"/>
  </r>
  <r>
    <n v="503"/>
    <x v="496"/>
    <x v="503"/>
    <n v="25500"/>
    <n v="45983"/>
    <n v="1.8032549019607844"/>
    <x v="1"/>
    <n v="460"/>
    <n v="99.963043478260872"/>
    <x v="1"/>
    <s v="USD"/>
    <n v="1435726800"/>
    <n v="1437454800"/>
    <b v="0"/>
    <b v="0"/>
    <x v="6"/>
    <x v="4"/>
    <x v="6"/>
  </r>
  <r>
    <n v="504"/>
    <x v="497"/>
    <x v="504"/>
    <n v="7500"/>
    <n v="6924"/>
    <n v="0.92320000000000002"/>
    <x v="0"/>
    <n v="62"/>
    <n v="111.6774193548387"/>
    <x v="6"/>
    <s v="EUR"/>
    <n v="1431925200"/>
    <n v="1432011600"/>
    <b v="0"/>
    <b v="0"/>
    <x v="1"/>
    <x v="1"/>
    <x v="1"/>
  </r>
  <r>
    <n v="505"/>
    <x v="498"/>
    <x v="505"/>
    <n v="89900"/>
    <n v="12497"/>
    <n v="0.13901001112347053"/>
    <x v="0"/>
    <n v="347"/>
    <n v="36.014409221902014"/>
    <x v="1"/>
    <s v="USD"/>
    <n v="1362722400"/>
    <n v="1366347600"/>
    <b v="0"/>
    <b v="1"/>
    <x v="15"/>
    <x v="5"/>
    <x v="15"/>
  </r>
  <r>
    <n v="506"/>
    <x v="499"/>
    <x v="506"/>
    <n v="18000"/>
    <n v="166874"/>
    <n v="9.2707777777777771"/>
    <x v="1"/>
    <n v="2528"/>
    <n v="66.010284810126578"/>
    <x v="1"/>
    <s v="USD"/>
    <n v="1511416800"/>
    <n v="1512885600"/>
    <b v="0"/>
    <b v="1"/>
    <x v="3"/>
    <x v="3"/>
    <x v="3"/>
  </r>
  <r>
    <n v="507"/>
    <x v="500"/>
    <x v="507"/>
    <n v="2100"/>
    <n v="837"/>
    <n v="0.39857142857142858"/>
    <x v="0"/>
    <n v="19"/>
    <n v="44.05263157894737"/>
    <x v="1"/>
    <s v="USD"/>
    <n v="1365483600"/>
    <n v="1369717200"/>
    <b v="0"/>
    <b v="1"/>
    <x v="2"/>
    <x v="2"/>
    <x v="2"/>
  </r>
  <r>
    <n v="508"/>
    <x v="501"/>
    <x v="508"/>
    <n v="172700"/>
    <n v="193820"/>
    <n v="1.1222929936305732"/>
    <x v="1"/>
    <n v="3657"/>
    <n v="52.999726551818434"/>
    <x v="1"/>
    <s v="USD"/>
    <n v="1532840400"/>
    <n v="1534654800"/>
    <b v="0"/>
    <b v="0"/>
    <x v="3"/>
    <x v="3"/>
    <x v="3"/>
  </r>
  <r>
    <n v="509"/>
    <x v="173"/>
    <x v="509"/>
    <n v="168500"/>
    <n v="119510"/>
    <n v="0.70925816023738875"/>
    <x v="0"/>
    <n v="1258"/>
    <n v="95"/>
    <x v="1"/>
    <s v="USD"/>
    <n v="1336194000"/>
    <n v="1337058000"/>
    <b v="0"/>
    <b v="0"/>
    <x v="3"/>
    <x v="3"/>
    <x v="3"/>
  </r>
  <r>
    <n v="510"/>
    <x v="502"/>
    <x v="510"/>
    <n v="7800"/>
    <n v="9289"/>
    <n v="1.1908974358974358"/>
    <x v="1"/>
    <n v="131"/>
    <n v="70.908396946564892"/>
    <x v="2"/>
    <s v="AUD"/>
    <n v="1527742800"/>
    <n v="1529816400"/>
    <b v="0"/>
    <b v="0"/>
    <x v="6"/>
    <x v="4"/>
    <x v="6"/>
  </r>
  <r>
    <n v="511"/>
    <x v="503"/>
    <x v="511"/>
    <n v="147800"/>
    <n v="35498"/>
    <n v="0.24017591339648173"/>
    <x v="0"/>
    <n v="362"/>
    <n v="98.060773480662988"/>
    <x v="1"/>
    <s v="USD"/>
    <n v="1564030800"/>
    <n v="1564894800"/>
    <b v="0"/>
    <b v="0"/>
    <x v="3"/>
    <x v="3"/>
    <x v="3"/>
  </r>
  <r>
    <n v="512"/>
    <x v="504"/>
    <x v="512"/>
    <n v="9100"/>
    <n v="12678"/>
    <n v="1.3931868131868133"/>
    <x v="1"/>
    <n v="239"/>
    <n v="53.046025104602514"/>
    <x v="1"/>
    <s v="USD"/>
    <n v="1404536400"/>
    <n v="1404622800"/>
    <b v="0"/>
    <b v="1"/>
    <x v="11"/>
    <x v="6"/>
    <x v="11"/>
  </r>
  <r>
    <n v="513"/>
    <x v="505"/>
    <x v="513"/>
    <n v="8300"/>
    <n v="3260"/>
    <n v="0.39277108433734942"/>
    <x v="3"/>
    <n v="35"/>
    <n v="93.142857142857139"/>
    <x v="1"/>
    <s v="USD"/>
    <n v="1284008400"/>
    <n v="1284181200"/>
    <b v="0"/>
    <b v="0"/>
    <x v="19"/>
    <x v="4"/>
    <x v="19"/>
  </r>
  <r>
    <n v="514"/>
    <x v="506"/>
    <x v="514"/>
    <n v="138700"/>
    <n v="31123"/>
    <n v="0.22439077144917088"/>
    <x v="3"/>
    <n v="528"/>
    <n v="58.945075757575758"/>
    <x v="5"/>
    <s v="CHF"/>
    <n v="1386309600"/>
    <n v="1386741600"/>
    <b v="0"/>
    <b v="1"/>
    <x v="1"/>
    <x v="1"/>
    <x v="1"/>
  </r>
  <r>
    <n v="515"/>
    <x v="507"/>
    <x v="515"/>
    <n v="8600"/>
    <n v="4797"/>
    <n v="0.55779069767441858"/>
    <x v="0"/>
    <n v="133"/>
    <n v="36.067669172932334"/>
    <x v="0"/>
    <s v="CAD"/>
    <n v="1324620000"/>
    <n v="1324792800"/>
    <b v="0"/>
    <b v="1"/>
    <x v="3"/>
    <x v="3"/>
    <x v="3"/>
  </r>
  <r>
    <n v="516"/>
    <x v="508"/>
    <x v="516"/>
    <n v="125400"/>
    <n v="53324"/>
    <n v="0.42523125996810207"/>
    <x v="0"/>
    <n v="846"/>
    <n v="63.030732860520096"/>
    <x v="1"/>
    <s v="USD"/>
    <n v="1281070800"/>
    <n v="1284354000"/>
    <b v="0"/>
    <b v="0"/>
    <x v="9"/>
    <x v="5"/>
    <x v="9"/>
  </r>
  <r>
    <n v="517"/>
    <x v="509"/>
    <x v="517"/>
    <n v="5900"/>
    <n v="6608"/>
    <n v="1.1200000000000001"/>
    <x v="1"/>
    <n v="78"/>
    <n v="84.717948717948715"/>
    <x v="1"/>
    <s v="USD"/>
    <n v="1493960400"/>
    <n v="1494392400"/>
    <b v="0"/>
    <b v="0"/>
    <x v="0"/>
    <x v="0"/>
    <x v="0"/>
  </r>
  <r>
    <n v="518"/>
    <x v="510"/>
    <x v="518"/>
    <n v="8800"/>
    <n v="622"/>
    <n v="7.0681818181818179E-2"/>
    <x v="0"/>
    <n v="10"/>
    <n v="62.2"/>
    <x v="1"/>
    <s v="USD"/>
    <n v="1519365600"/>
    <n v="1519538400"/>
    <b v="0"/>
    <b v="1"/>
    <x v="10"/>
    <x v="4"/>
    <x v="10"/>
  </r>
  <r>
    <n v="519"/>
    <x v="511"/>
    <x v="519"/>
    <n v="177700"/>
    <n v="180802"/>
    <n v="1.0174563871693867"/>
    <x v="1"/>
    <n v="1773"/>
    <n v="101.97518330513255"/>
    <x v="1"/>
    <s v="USD"/>
    <n v="1420696800"/>
    <n v="1421906400"/>
    <b v="0"/>
    <b v="1"/>
    <x v="1"/>
    <x v="1"/>
    <x v="1"/>
  </r>
  <r>
    <n v="520"/>
    <x v="512"/>
    <x v="520"/>
    <n v="800"/>
    <n v="3406"/>
    <n v="4.2575000000000003"/>
    <x v="1"/>
    <n v="32"/>
    <n v="106.4375"/>
    <x v="1"/>
    <s v="USD"/>
    <n v="1555650000"/>
    <n v="1555909200"/>
    <b v="0"/>
    <b v="0"/>
    <x v="3"/>
    <x v="3"/>
    <x v="3"/>
  </r>
  <r>
    <n v="521"/>
    <x v="513"/>
    <x v="47"/>
    <n v="7600"/>
    <n v="11061"/>
    <n v="1.4553947368421052"/>
    <x v="1"/>
    <n v="369"/>
    <n v="29.975609756097562"/>
    <x v="1"/>
    <s v="USD"/>
    <n v="1471928400"/>
    <n v="1472446800"/>
    <b v="0"/>
    <b v="1"/>
    <x v="6"/>
    <x v="4"/>
    <x v="6"/>
  </r>
  <r>
    <n v="522"/>
    <x v="514"/>
    <x v="521"/>
    <n v="50500"/>
    <n v="16389"/>
    <n v="0.32453465346534655"/>
    <x v="0"/>
    <n v="191"/>
    <n v="85.806282722513089"/>
    <x v="1"/>
    <s v="USD"/>
    <n v="1341291600"/>
    <n v="1342328400"/>
    <b v="0"/>
    <b v="0"/>
    <x v="12"/>
    <x v="4"/>
    <x v="12"/>
  </r>
  <r>
    <n v="523"/>
    <x v="515"/>
    <x v="522"/>
    <n v="900"/>
    <n v="6303"/>
    <n v="7.003333333333333"/>
    <x v="1"/>
    <n v="89"/>
    <n v="70.82022471910112"/>
    <x v="1"/>
    <s v="USD"/>
    <n v="1267682400"/>
    <n v="1268114400"/>
    <b v="0"/>
    <b v="0"/>
    <x v="12"/>
    <x v="4"/>
    <x v="12"/>
  </r>
  <r>
    <n v="524"/>
    <x v="516"/>
    <x v="523"/>
    <n v="96700"/>
    <n v="81136"/>
    <n v="0.83904860392967939"/>
    <x v="0"/>
    <n v="1979"/>
    <n v="40.998484082870135"/>
    <x v="1"/>
    <s v="USD"/>
    <n v="1272258000"/>
    <n v="1273381200"/>
    <b v="0"/>
    <b v="0"/>
    <x v="3"/>
    <x v="3"/>
    <x v="3"/>
  </r>
  <r>
    <n v="525"/>
    <x v="517"/>
    <x v="524"/>
    <n v="2100"/>
    <n v="1768"/>
    <n v="0.84190476190476193"/>
    <x v="0"/>
    <n v="63"/>
    <n v="28.063492063492063"/>
    <x v="1"/>
    <s v="USD"/>
    <n v="1290492000"/>
    <n v="1290837600"/>
    <b v="0"/>
    <b v="0"/>
    <x v="8"/>
    <x v="2"/>
    <x v="8"/>
  </r>
  <r>
    <n v="526"/>
    <x v="518"/>
    <x v="525"/>
    <n v="8300"/>
    <n v="12944"/>
    <n v="1.5595180722891566"/>
    <x v="1"/>
    <n v="147"/>
    <n v="88.054421768707485"/>
    <x v="1"/>
    <s v="USD"/>
    <n v="1451109600"/>
    <n v="1454306400"/>
    <b v="0"/>
    <b v="1"/>
    <x v="3"/>
    <x v="3"/>
    <x v="3"/>
  </r>
  <r>
    <n v="527"/>
    <x v="519"/>
    <x v="526"/>
    <n v="189200"/>
    <n v="188480"/>
    <n v="0.99619450317124736"/>
    <x v="0"/>
    <n v="6080"/>
    <n v="31"/>
    <x v="0"/>
    <s v="CAD"/>
    <n v="1454652000"/>
    <n v="1457762400"/>
    <b v="0"/>
    <b v="0"/>
    <x v="10"/>
    <x v="4"/>
    <x v="10"/>
  </r>
  <r>
    <n v="528"/>
    <x v="520"/>
    <x v="527"/>
    <n v="9000"/>
    <n v="7227"/>
    <n v="0.80300000000000005"/>
    <x v="0"/>
    <n v="80"/>
    <n v="90.337500000000006"/>
    <x v="4"/>
    <s v="GBP"/>
    <n v="1385186400"/>
    <n v="1389074400"/>
    <b v="0"/>
    <b v="0"/>
    <x v="7"/>
    <x v="1"/>
    <x v="7"/>
  </r>
  <r>
    <n v="529"/>
    <x v="521"/>
    <x v="528"/>
    <n v="5100"/>
    <n v="574"/>
    <n v="0.11254901960784314"/>
    <x v="0"/>
    <n v="9"/>
    <n v="63.777777777777779"/>
    <x v="1"/>
    <s v="USD"/>
    <n v="1399698000"/>
    <n v="1402117200"/>
    <b v="0"/>
    <b v="0"/>
    <x v="11"/>
    <x v="6"/>
    <x v="11"/>
  </r>
  <r>
    <n v="530"/>
    <x v="522"/>
    <x v="529"/>
    <n v="105000"/>
    <n v="96328"/>
    <n v="0.91740952380952379"/>
    <x v="0"/>
    <n v="1784"/>
    <n v="53.995515695067262"/>
    <x v="1"/>
    <s v="USD"/>
    <n v="1283230800"/>
    <n v="1284440400"/>
    <b v="0"/>
    <b v="1"/>
    <x v="13"/>
    <x v="5"/>
    <x v="13"/>
  </r>
  <r>
    <n v="531"/>
    <x v="523"/>
    <x v="530"/>
    <n v="186700"/>
    <n v="178338"/>
    <n v="0.95521156936261387"/>
    <x v="2"/>
    <n v="3640"/>
    <n v="48.993956043956047"/>
    <x v="5"/>
    <s v="CHF"/>
    <n v="1384149600"/>
    <n v="1388988000"/>
    <b v="0"/>
    <b v="0"/>
    <x v="11"/>
    <x v="6"/>
    <x v="11"/>
  </r>
  <r>
    <n v="532"/>
    <x v="524"/>
    <x v="531"/>
    <n v="1600"/>
    <n v="8046"/>
    <n v="5.0287499999999996"/>
    <x v="1"/>
    <n v="126"/>
    <n v="63.857142857142854"/>
    <x v="0"/>
    <s v="CAD"/>
    <n v="1516860000"/>
    <n v="1516946400"/>
    <b v="0"/>
    <b v="0"/>
    <x v="3"/>
    <x v="3"/>
    <x v="3"/>
  </r>
  <r>
    <n v="533"/>
    <x v="525"/>
    <x v="532"/>
    <n v="115600"/>
    <n v="184086"/>
    <n v="1.5924394463667819"/>
    <x v="1"/>
    <n v="2218"/>
    <n v="82.996393146979258"/>
    <x v="4"/>
    <s v="GBP"/>
    <n v="1374642000"/>
    <n v="1377752400"/>
    <b v="0"/>
    <b v="0"/>
    <x v="7"/>
    <x v="1"/>
    <x v="7"/>
  </r>
  <r>
    <n v="534"/>
    <x v="526"/>
    <x v="533"/>
    <n v="89100"/>
    <n v="13385"/>
    <n v="0.15022446689113356"/>
    <x v="0"/>
    <n v="243"/>
    <n v="55.08230452674897"/>
    <x v="1"/>
    <s v="USD"/>
    <n v="1534482000"/>
    <n v="1534568400"/>
    <b v="0"/>
    <b v="1"/>
    <x v="6"/>
    <x v="4"/>
    <x v="6"/>
  </r>
  <r>
    <n v="535"/>
    <x v="527"/>
    <x v="534"/>
    <n v="2600"/>
    <n v="12533"/>
    <n v="4.820384615384615"/>
    <x v="1"/>
    <n v="202"/>
    <n v="62.044554455445542"/>
    <x v="6"/>
    <s v="EUR"/>
    <n v="1528434000"/>
    <n v="1528606800"/>
    <b v="0"/>
    <b v="1"/>
    <x v="3"/>
    <x v="3"/>
    <x v="3"/>
  </r>
  <r>
    <n v="536"/>
    <x v="528"/>
    <x v="535"/>
    <n v="9800"/>
    <n v="14697"/>
    <n v="1.4996938775510205"/>
    <x v="1"/>
    <n v="140"/>
    <n v="104.97857142857143"/>
    <x v="6"/>
    <s v="EUR"/>
    <n v="1282626000"/>
    <n v="1284872400"/>
    <b v="0"/>
    <b v="0"/>
    <x v="13"/>
    <x v="5"/>
    <x v="13"/>
  </r>
  <r>
    <n v="537"/>
    <x v="529"/>
    <x v="536"/>
    <n v="84400"/>
    <n v="98935"/>
    <n v="1.1722156398104266"/>
    <x v="1"/>
    <n v="1052"/>
    <n v="94.044676806083643"/>
    <x v="3"/>
    <s v="DKK"/>
    <n v="1535605200"/>
    <n v="1537592400"/>
    <b v="1"/>
    <b v="1"/>
    <x v="4"/>
    <x v="4"/>
    <x v="4"/>
  </r>
  <r>
    <n v="538"/>
    <x v="530"/>
    <x v="537"/>
    <n v="151300"/>
    <n v="57034"/>
    <n v="0.37695968274950431"/>
    <x v="0"/>
    <n v="1296"/>
    <n v="44.007716049382715"/>
    <x v="1"/>
    <s v="USD"/>
    <n v="1379826000"/>
    <n v="1381208400"/>
    <b v="0"/>
    <b v="0"/>
    <x v="20"/>
    <x v="6"/>
    <x v="20"/>
  </r>
  <r>
    <n v="539"/>
    <x v="531"/>
    <x v="538"/>
    <n v="9800"/>
    <n v="7120"/>
    <n v="0.72653061224489801"/>
    <x v="0"/>
    <n v="77"/>
    <n v="92.467532467532465"/>
    <x v="1"/>
    <s v="USD"/>
    <n v="1561957200"/>
    <n v="1562475600"/>
    <b v="0"/>
    <b v="1"/>
    <x v="0"/>
    <x v="0"/>
    <x v="0"/>
  </r>
  <r>
    <n v="540"/>
    <x v="532"/>
    <x v="539"/>
    <n v="5300"/>
    <n v="14097"/>
    <n v="2.6598113207547169"/>
    <x v="1"/>
    <n v="247"/>
    <n v="57.072874493927124"/>
    <x v="1"/>
    <s v="USD"/>
    <n v="1525496400"/>
    <n v="1527397200"/>
    <b v="0"/>
    <b v="0"/>
    <x v="14"/>
    <x v="7"/>
    <x v="14"/>
  </r>
  <r>
    <n v="541"/>
    <x v="533"/>
    <x v="540"/>
    <n v="178000"/>
    <n v="43086"/>
    <n v="0.24205617977528091"/>
    <x v="0"/>
    <n v="395"/>
    <n v="109.07848101265823"/>
    <x v="6"/>
    <s v="EUR"/>
    <n v="1433912400"/>
    <n v="1436158800"/>
    <b v="0"/>
    <b v="0"/>
    <x v="20"/>
    <x v="6"/>
    <x v="20"/>
  </r>
  <r>
    <n v="542"/>
    <x v="534"/>
    <x v="541"/>
    <n v="77000"/>
    <n v="1930"/>
    <n v="2.5064935064935064E-2"/>
    <x v="0"/>
    <n v="49"/>
    <n v="39.387755102040813"/>
    <x v="4"/>
    <s v="GBP"/>
    <n v="1453442400"/>
    <n v="1456034400"/>
    <b v="0"/>
    <b v="0"/>
    <x v="7"/>
    <x v="1"/>
    <x v="7"/>
  </r>
  <r>
    <n v="543"/>
    <x v="535"/>
    <x v="542"/>
    <n v="84900"/>
    <n v="13864"/>
    <n v="0.1632979976442874"/>
    <x v="0"/>
    <n v="180"/>
    <n v="77.022222222222226"/>
    <x v="1"/>
    <s v="USD"/>
    <n v="1378875600"/>
    <n v="1380171600"/>
    <b v="0"/>
    <b v="0"/>
    <x v="11"/>
    <x v="6"/>
    <x v="11"/>
  </r>
  <r>
    <n v="544"/>
    <x v="536"/>
    <x v="543"/>
    <n v="2800"/>
    <n v="7742"/>
    <n v="2.7650000000000001"/>
    <x v="1"/>
    <n v="84"/>
    <n v="92.166666666666671"/>
    <x v="1"/>
    <s v="USD"/>
    <n v="1452232800"/>
    <n v="1453356000"/>
    <b v="0"/>
    <b v="0"/>
    <x v="1"/>
    <x v="1"/>
    <x v="1"/>
  </r>
  <r>
    <n v="545"/>
    <x v="537"/>
    <x v="544"/>
    <n v="184800"/>
    <n v="164109"/>
    <n v="0.88803571428571426"/>
    <x v="0"/>
    <n v="2690"/>
    <n v="61.007063197026021"/>
    <x v="1"/>
    <s v="USD"/>
    <n v="1577253600"/>
    <n v="1578981600"/>
    <b v="0"/>
    <b v="0"/>
    <x v="3"/>
    <x v="3"/>
    <x v="3"/>
  </r>
  <r>
    <n v="546"/>
    <x v="538"/>
    <x v="545"/>
    <n v="4200"/>
    <n v="6870"/>
    <n v="1.6357142857142857"/>
    <x v="1"/>
    <n v="88"/>
    <n v="78.068181818181813"/>
    <x v="1"/>
    <s v="USD"/>
    <n v="1537160400"/>
    <n v="1537419600"/>
    <b v="0"/>
    <b v="1"/>
    <x v="3"/>
    <x v="3"/>
    <x v="3"/>
  </r>
  <r>
    <n v="547"/>
    <x v="539"/>
    <x v="546"/>
    <n v="1300"/>
    <n v="12597"/>
    <n v="9.69"/>
    <x v="1"/>
    <n v="156"/>
    <n v="80.75"/>
    <x v="1"/>
    <s v="USD"/>
    <n v="1422165600"/>
    <n v="1423202400"/>
    <b v="0"/>
    <b v="0"/>
    <x v="6"/>
    <x v="4"/>
    <x v="6"/>
  </r>
  <r>
    <n v="548"/>
    <x v="540"/>
    <x v="547"/>
    <n v="66100"/>
    <n v="179074"/>
    <n v="2.7091376701966716"/>
    <x v="1"/>
    <n v="2985"/>
    <n v="59.991289782244557"/>
    <x v="1"/>
    <s v="USD"/>
    <n v="1459486800"/>
    <n v="1460610000"/>
    <b v="0"/>
    <b v="0"/>
    <x v="3"/>
    <x v="3"/>
    <x v="3"/>
  </r>
  <r>
    <n v="549"/>
    <x v="541"/>
    <x v="548"/>
    <n v="29500"/>
    <n v="83843"/>
    <n v="2.8421355932203389"/>
    <x v="1"/>
    <n v="762"/>
    <n v="110.03018372703411"/>
    <x v="1"/>
    <s v="USD"/>
    <n v="1369717200"/>
    <n v="1370494800"/>
    <b v="0"/>
    <b v="0"/>
    <x v="8"/>
    <x v="2"/>
    <x v="8"/>
  </r>
  <r>
    <n v="550"/>
    <x v="542"/>
    <x v="549"/>
    <n v="100"/>
    <n v="4"/>
    <n v="0.04"/>
    <x v="3"/>
    <n v="1"/>
    <n v="4"/>
    <x v="5"/>
    <s v="CHF"/>
    <n v="1330495200"/>
    <n v="1332306000"/>
    <b v="0"/>
    <b v="0"/>
    <x v="7"/>
    <x v="1"/>
    <x v="7"/>
  </r>
  <r>
    <n v="551"/>
    <x v="543"/>
    <x v="550"/>
    <n v="180100"/>
    <n v="105598"/>
    <n v="0.58632981676846196"/>
    <x v="0"/>
    <n v="2779"/>
    <n v="37.99856063332134"/>
    <x v="2"/>
    <s v="AUD"/>
    <n v="1419055200"/>
    <n v="1422511200"/>
    <b v="0"/>
    <b v="1"/>
    <x v="2"/>
    <x v="2"/>
    <x v="2"/>
  </r>
  <r>
    <n v="552"/>
    <x v="544"/>
    <x v="551"/>
    <n v="9000"/>
    <n v="8866"/>
    <n v="0.98511111111111116"/>
    <x v="0"/>
    <n v="92"/>
    <n v="96.369565217391298"/>
    <x v="1"/>
    <s v="USD"/>
    <n v="1480140000"/>
    <n v="1480312800"/>
    <b v="0"/>
    <b v="0"/>
    <x v="3"/>
    <x v="3"/>
    <x v="3"/>
  </r>
  <r>
    <n v="553"/>
    <x v="545"/>
    <x v="552"/>
    <n v="170600"/>
    <n v="75022"/>
    <n v="0.43975381008206332"/>
    <x v="0"/>
    <n v="1028"/>
    <n v="72.978599221789878"/>
    <x v="1"/>
    <s v="USD"/>
    <n v="1293948000"/>
    <n v="1294034400"/>
    <b v="0"/>
    <b v="0"/>
    <x v="1"/>
    <x v="1"/>
    <x v="1"/>
  </r>
  <r>
    <n v="554"/>
    <x v="546"/>
    <x v="553"/>
    <n v="9500"/>
    <n v="14408"/>
    <n v="1.5166315789473683"/>
    <x v="1"/>
    <n v="554"/>
    <n v="26.007220216606498"/>
    <x v="0"/>
    <s v="CAD"/>
    <n v="1482127200"/>
    <n v="1482645600"/>
    <b v="0"/>
    <b v="0"/>
    <x v="7"/>
    <x v="1"/>
    <x v="7"/>
  </r>
  <r>
    <n v="555"/>
    <x v="547"/>
    <x v="554"/>
    <n v="6300"/>
    <n v="14089"/>
    <n v="2.2363492063492063"/>
    <x v="1"/>
    <n v="135"/>
    <n v="104.36296296296297"/>
    <x v="3"/>
    <s v="DKK"/>
    <n v="1396414800"/>
    <n v="1399093200"/>
    <b v="0"/>
    <b v="0"/>
    <x v="1"/>
    <x v="1"/>
    <x v="1"/>
  </r>
  <r>
    <n v="556"/>
    <x v="195"/>
    <x v="555"/>
    <n v="5200"/>
    <n v="12467"/>
    <n v="2.3975"/>
    <x v="1"/>
    <n v="122"/>
    <n v="102.18852459016394"/>
    <x v="1"/>
    <s v="USD"/>
    <n v="1315285200"/>
    <n v="1315890000"/>
    <b v="0"/>
    <b v="1"/>
    <x v="18"/>
    <x v="5"/>
    <x v="18"/>
  </r>
  <r>
    <n v="557"/>
    <x v="548"/>
    <x v="556"/>
    <n v="6000"/>
    <n v="11960"/>
    <n v="1.9933333333333334"/>
    <x v="1"/>
    <n v="221"/>
    <n v="54.117647058823529"/>
    <x v="1"/>
    <s v="USD"/>
    <n v="1443762000"/>
    <n v="1444021200"/>
    <b v="0"/>
    <b v="1"/>
    <x v="22"/>
    <x v="4"/>
    <x v="22"/>
  </r>
  <r>
    <n v="558"/>
    <x v="549"/>
    <x v="557"/>
    <n v="5800"/>
    <n v="7966"/>
    <n v="1.373448275862069"/>
    <x v="1"/>
    <n v="126"/>
    <n v="63.222222222222221"/>
    <x v="1"/>
    <s v="USD"/>
    <n v="1456293600"/>
    <n v="1460005200"/>
    <b v="0"/>
    <b v="0"/>
    <x v="3"/>
    <x v="3"/>
    <x v="3"/>
  </r>
  <r>
    <n v="559"/>
    <x v="550"/>
    <x v="558"/>
    <n v="105300"/>
    <n v="106321"/>
    <n v="1.009696106362773"/>
    <x v="1"/>
    <n v="1022"/>
    <n v="104.03228962818004"/>
    <x v="1"/>
    <s v="USD"/>
    <n v="1470114000"/>
    <n v="1470718800"/>
    <b v="0"/>
    <b v="0"/>
    <x v="3"/>
    <x v="3"/>
    <x v="3"/>
  </r>
  <r>
    <n v="560"/>
    <x v="551"/>
    <x v="559"/>
    <n v="20000"/>
    <n v="158832"/>
    <n v="7.9416000000000002"/>
    <x v="1"/>
    <n v="3177"/>
    <n v="49.994334277620396"/>
    <x v="1"/>
    <s v="USD"/>
    <n v="1321596000"/>
    <n v="1325052000"/>
    <b v="0"/>
    <b v="0"/>
    <x v="10"/>
    <x v="4"/>
    <x v="10"/>
  </r>
  <r>
    <n v="561"/>
    <x v="552"/>
    <x v="560"/>
    <n v="3000"/>
    <n v="11091"/>
    <n v="3.6970000000000001"/>
    <x v="1"/>
    <n v="198"/>
    <n v="56.015151515151516"/>
    <x v="5"/>
    <s v="CHF"/>
    <n v="1318827600"/>
    <n v="1319000400"/>
    <b v="0"/>
    <b v="0"/>
    <x v="3"/>
    <x v="3"/>
    <x v="3"/>
  </r>
  <r>
    <n v="562"/>
    <x v="553"/>
    <x v="561"/>
    <n v="9900"/>
    <n v="1269"/>
    <n v="0.12818181818181817"/>
    <x v="0"/>
    <n v="26"/>
    <n v="48.807692307692307"/>
    <x v="5"/>
    <s v="CHF"/>
    <n v="1552366800"/>
    <n v="1552539600"/>
    <b v="0"/>
    <b v="0"/>
    <x v="1"/>
    <x v="1"/>
    <x v="1"/>
  </r>
  <r>
    <n v="563"/>
    <x v="554"/>
    <x v="562"/>
    <n v="3700"/>
    <n v="5107"/>
    <n v="1.3802702702702703"/>
    <x v="1"/>
    <n v="85"/>
    <n v="60.082352941176474"/>
    <x v="2"/>
    <s v="AUD"/>
    <n v="1542088800"/>
    <n v="1543816800"/>
    <b v="0"/>
    <b v="0"/>
    <x v="4"/>
    <x v="4"/>
    <x v="4"/>
  </r>
  <r>
    <n v="564"/>
    <x v="555"/>
    <x v="563"/>
    <n v="168700"/>
    <n v="141393"/>
    <n v="0.83813278008298753"/>
    <x v="0"/>
    <n v="1790"/>
    <n v="78.990502793296088"/>
    <x v="1"/>
    <s v="USD"/>
    <n v="1426395600"/>
    <n v="1427086800"/>
    <b v="0"/>
    <b v="0"/>
    <x v="3"/>
    <x v="3"/>
    <x v="3"/>
  </r>
  <r>
    <n v="565"/>
    <x v="556"/>
    <x v="564"/>
    <n v="94900"/>
    <n v="194166"/>
    <n v="2.0460063224446787"/>
    <x v="1"/>
    <n v="3596"/>
    <n v="53.99499443826474"/>
    <x v="1"/>
    <s v="USD"/>
    <n v="1321336800"/>
    <n v="1323064800"/>
    <b v="0"/>
    <b v="0"/>
    <x v="3"/>
    <x v="3"/>
    <x v="3"/>
  </r>
  <r>
    <n v="566"/>
    <x v="557"/>
    <x v="565"/>
    <n v="9300"/>
    <n v="4124"/>
    <n v="0.44344086021505374"/>
    <x v="0"/>
    <n v="37"/>
    <n v="111.45945945945945"/>
    <x v="1"/>
    <s v="USD"/>
    <n v="1456293600"/>
    <n v="1458277200"/>
    <b v="0"/>
    <b v="1"/>
    <x v="5"/>
    <x v="1"/>
    <x v="5"/>
  </r>
  <r>
    <n v="567"/>
    <x v="558"/>
    <x v="566"/>
    <n v="6800"/>
    <n v="14865"/>
    <n v="2.1860294117647059"/>
    <x v="1"/>
    <n v="244"/>
    <n v="60.922131147540981"/>
    <x v="1"/>
    <s v="USD"/>
    <n v="1404968400"/>
    <n v="1405141200"/>
    <b v="0"/>
    <b v="0"/>
    <x v="1"/>
    <x v="1"/>
    <x v="1"/>
  </r>
  <r>
    <n v="568"/>
    <x v="559"/>
    <x v="567"/>
    <n v="72400"/>
    <n v="134688"/>
    <n v="1.8603314917127072"/>
    <x v="1"/>
    <n v="5180"/>
    <n v="26.0015444015444"/>
    <x v="1"/>
    <s v="USD"/>
    <n v="1279170000"/>
    <n v="1283058000"/>
    <b v="0"/>
    <b v="0"/>
    <x v="3"/>
    <x v="3"/>
    <x v="3"/>
  </r>
  <r>
    <n v="569"/>
    <x v="560"/>
    <x v="568"/>
    <n v="20100"/>
    <n v="47705"/>
    <n v="2.3733830845771142"/>
    <x v="1"/>
    <n v="589"/>
    <n v="80.993208828522924"/>
    <x v="6"/>
    <s v="EUR"/>
    <n v="1294725600"/>
    <n v="1295762400"/>
    <b v="0"/>
    <b v="0"/>
    <x v="10"/>
    <x v="4"/>
    <x v="10"/>
  </r>
  <r>
    <n v="570"/>
    <x v="561"/>
    <x v="569"/>
    <n v="31200"/>
    <n v="95364"/>
    <n v="3.0565384615384614"/>
    <x v="1"/>
    <n v="2725"/>
    <n v="34.995963302752294"/>
    <x v="1"/>
    <s v="USD"/>
    <n v="1419055200"/>
    <n v="1419573600"/>
    <b v="0"/>
    <b v="1"/>
    <x v="1"/>
    <x v="1"/>
    <x v="1"/>
  </r>
  <r>
    <n v="571"/>
    <x v="562"/>
    <x v="570"/>
    <n v="3500"/>
    <n v="3295"/>
    <n v="0.94142857142857139"/>
    <x v="0"/>
    <n v="35"/>
    <n v="94.142857142857139"/>
    <x v="6"/>
    <s v="EUR"/>
    <n v="1434690000"/>
    <n v="1438750800"/>
    <b v="0"/>
    <b v="0"/>
    <x v="12"/>
    <x v="4"/>
    <x v="12"/>
  </r>
  <r>
    <n v="572"/>
    <x v="563"/>
    <x v="571"/>
    <n v="9000"/>
    <n v="4896"/>
    <n v="0.54400000000000004"/>
    <x v="3"/>
    <n v="94"/>
    <n v="52.085106382978722"/>
    <x v="1"/>
    <s v="USD"/>
    <n v="1443416400"/>
    <n v="1444798800"/>
    <b v="0"/>
    <b v="1"/>
    <x v="1"/>
    <x v="1"/>
    <x v="1"/>
  </r>
  <r>
    <n v="573"/>
    <x v="564"/>
    <x v="572"/>
    <n v="6700"/>
    <n v="7496"/>
    <n v="1.1188059701492536"/>
    <x v="1"/>
    <n v="300"/>
    <n v="24.986666666666668"/>
    <x v="1"/>
    <s v="USD"/>
    <n v="1399006800"/>
    <n v="1399179600"/>
    <b v="0"/>
    <b v="0"/>
    <x v="23"/>
    <x v="8"/>
    <x v="23"/>
  </r>
  <r>
    <n v="574"/>
    <x v="565"/>
    <x v="573"/>
    <n v="2700"/>
    <n v="9967"/>
    <n v="3.6914814814814814"/>
    <x v="1"/>
    <n v="144"/>
    <n v="69.215277777777771"/>
    <x v="1"/>
    <s v="USD"/>
    <n v="1575698400"/>
    <n v="1576562400"/>
    <b v="0"/>
    <b v="1"/>
    <x v="0"/>
    <x v="0"/>
    <x v="0"/>
  </r>
  <r>
    <n v="575"/>
    <x v="566"/>
    <x v="574"/>
    <n v="83300"/>
    <n v="52421"/>
    <n v="0.62930372148859548"/>
    <x v="0"/>
    <n v="558"/>
    <n v="93.944444444444443"/>
    <x v="1"/>
    <s v="USD"/>
    <n v="1400562000"/>
    <n v="1400821200"/>
    <b v="0"/>
    <b v="1"/>
    <x v="3"/>
    <x v="3"/>
    <x v="3"/>
  </r>
  <r>
    <n v="576"/>
    <x v="567"/>
    <x v="575"/>
    <n v="9700"/>
    <n v="6298"/>
    <n v="0.6492783505154639"/>
    <x v="0"/>
    <n v="64"/>
    <n v="98.40625"/>
    <x v="1"/>
    <s v="USD"/>
    <n v="1509512400"/>
    <n v="1510984800"/>
    <b v="0"/>
    <b v="0"/>
    <x v="3"/>
    <x v="3"/>
    <x v="3"/>
  </r>
  <r>
    <n v="577"/>
    <x v="568"/>
    <x v="576"/>
    <n v="8200"/>
    <n v="1546"/>
    <n v="0.18853658536585366"/>
    <x v="3"/>
    <n v="37"/>
    <n v="41.783783783783782"/>
    <x v="1"/>
    <s v="USD"/>
    <n v="1299823200"/>
    <n v="1302066000"/>
    <b v="0"/>
    <b v="0"/>
    <x v="17"/>
    <x v="1"/>
    <x v="17"/>
  </r>
  <r>
    <n v="578"/>
    <x v="569"/>
    <x v="577"/>
    <n v="96500"/>
    <n v="16168"/>
    <n v="0.1675440414507772"/>
    <x v="0"/>
    <n v="245"/>
    <n v="65.991836734693877"/>
    <x v="1"/>
    <s v="USD"/>
    <n v="1322719200"/>
    <n v="1322978400"/>
    <b v="0"/>
    <b v="0"/>
    <x v="22"/>
    <x v="4"/>
    <x v="22"/>
  </r>
  <r>
    <n v="579"/>
    <x v="570"/>
    <x v="578"/>
    <n v="6200"/>
    <n v="6269"/>
    <n v="1.0111290322580646"/>
    <x v="1"/>
    <n v="87"/>
    <n v="72.05747126436782"/>
    <x v="1"/>
    <s v="USD"/>
    <n v="1312693200"/>
    <n v="1313730000"/>
    <b v="0"/>
    <b v="0"/>
    <x v="17"/>
    <x v="1"/>
    <x v="17"/>
  </r>
  <r>
    <n v="580"/>
    <x v="251"/>
    <x v="579"/>
    <n v="43800"/>
    <n v="149578"/>
    <n v="3.4150228310502282"/>
    <x v="1"/>
    <n v="3116"/>
    <n v="48.003209242618745"/>
    <x v="1"/>
    <s v="USD"/>
    <n v="1393394400"/>
    <n v="1394085600"/>
    <b v="0"/>
    <b v="0"/>
    <x v="3"/>
    <x v="3"/>
    <x v="3"/>
  </r>
  <r>
    <n v="581"/>
    <x v="571"/>
    <x v="580"/>
    <n v="6000"/>
    <n v="3841"/>
    <n v="0.64016666666666666"/>
    <x v="0"/>
    <n v="71"/>
    <n v="54.098591549295776"/>
    <x v="1"/>
    <s v="USD"/>
    <n v="1304053200"/>
    <n v="1305349200"/>
    <b v="0"/>
    <b v="0"/>
    <x v="2"/>
    <x v="2"/>
    <x v="2"/>
  </r>
  <r>
    <n v="582"/>
    <x v="572"/>
    <x v="581"/>
    <n v="8700"/>
    <n v="4531"/>
    <n v="0.5208045977011494"/>
    <x v="0"/>
    <n v="42"/>
    <n v="107.88095238095238"/>
    <x v="1"/>
    <s v="USD"/>
    <n v="1433912400"/>
    <n v="1434344400"/>
    <b v="0"/>
    <b v="1"/>
    <x v="11"/>
    <x v="6"/>
    <x v="11"/>
  </r>
  <r>
    <n v="583"/>
    <x v="573"/>
    <x v="582"/>
    <n v="18900"/>
    <n v="60934"/>
    <n v="3.2240211640211642"/>
    <x v="1"/>
    <n v="909"/>
    <n v="67.034103410341032"/>
    <x v="1"/>
    <s v="USD"/>
    <n v="1329717600"/>
    <n v="1331186400"/>
    <b v="0"/>
    <b v="0"/>
    <x v="4"/>
    <x v="4"/>
    <x v="4"/>
  </r>
  <r>
    <n v="584"/>
    <x v="8"/>
    <x v="583"/>
    <n v="86400"/>
    <n v="103255"/>
    <n v="1.1950810185185186"/>
    <x v="1"/>
    <n v="1613"/>
    <n v="64.01425914445133"/>
    <x v="1"/>
    <s v="USD"/>
    <n v="1335330000"/>
    <n v="1336539600"/>
    <b v="0"/>
    <b v="0"/>
    <x v="2"/>
    <x v="2"/>
    <x v="2"/>
  </r>
  <r>
    <n v="585"/>
    <x v="574"/>
    <x v="584"/>
    <n v="8900"/>
    <n v="13065"/>
    <n v="1.4679775280898877"/>
    <x v="1"/>
    <n v="136"/>
    <n v="96.066176470588232"/>
    <x v="1"/>
    <s v="USD"/>
    <n v="1268888400"/>
    <n v="1269752400"/>
    <b v="0"/>
    <b v="0"/>
    <x v="18"/>
    <x v="5"/>
    <x v="18"/>
  </r>
  <r>
    <n v="586"/>
    <x v="575"/>
    <x v="585"/>
    <n v="700"/>
    <n v="6654"/>
    <n v="9.5057142857142853"/>
    <x v="1"/>
    <n v="130"/>
    <n v="51.184615384615384"/>
    <x v="1"/>
    <s v="USD"/>
    <n v="1289973600"/>
    <n v="1291615200"/>
    <b v="0"/>
    <b v="0"/>
    <x v="1"/>
    <x v="1"/>
    <x v="1"/>
  </r>
  <r>
    <n v="587"/>
    <x v="576"/>
    <x v="586"/>
    <n v="9400"/>
    <n v="6852"/>
    <n v="0.72893617021276591"/>
    <x v="0"/>
    <n v="156"/>
    <n v="43.92307692307692"/>
    <x v="0"/>
    <s v="CAD"/>
    <n v="1547877600"/>
    <n v="1552366800"/>
    <b v="0"/>
    <b v="1"/>
    <x v="0"/>
    <x v="0"/>
    <x v="0"/>
  </r>
  <r>
    <n v="588"/>
    <x v="577"/>
    <x v="587"/>
    <n v="157600"/>
    <n v="124517"/>
    <n v="0.7900824873096447"/>
    <x v="0"/>
    <n v="1368"/>
    <n v="91.021198830409361"/>
    <x v="4"/>
    <s v="GBP"/>
    <n v="1269493200"/>
    <n v="1272171600"/>
    <b v="0"/>
    <b v="0"/>
    <x v="3"/>
    <x v="3"/>
    <x v="3"/>
  </r>
  <r>
    <n v="589"/>
    <x v="578"/>
    <x v="588"/>
    <n v="7900"/>
    <n v="5113"/>
    <n v="0.64721518987341775"/>
    <x v="0"/>
    <n v="102"/>
    <n v="50.127450980392155"/>
    <x v="1"/>
    <s v="USD"/>
    <n v="1436072400"/>
    <n v="1436677200"/>
    <b v="0"/>
    <b v="0"/>
    <x v="4"/>
    <x v="4"/>
    <x v="4"/>
  </r>
  <r>
    <n v="590"/>
    <x v="579"/>
    <x v="589"/>
    <n v="7100"/>
    <n v="5824"/>
    <n v="0.82028169014084507"/>
    <x v="0"/>
    <n v="86"/>
    <n v="67.720930232558146"/>
    <x v="2"/>
    <s v="AUD"/>
    <n v="1419141600"/>
    <n v="1420092000"/>
    <b v="0"/>
    <b v="0"/>
    <x v="15"/>
    <x v="5"/>
    <x v="15"/>
  </r>
  <r>
    <n v="591"/>
    <x v="580"/>
    <x v="590"/>
    <n v="600"/>
    <n v="6226"/>
    <n v="10.376666666666667"/>
    <x v="1"/>
    <n v="102"/>
    <n v="61.03921568627451"/>
    <x v="1"/>
    <s v="USD"/>
    <n v="1279083600"/>
    <n v="1279947600"/>
    <b v="0"/>
    <b v="0"/>
    <x v="11"/>
    <x v="6"/>
    <x v="11"/>
  </r>
  <r>
    <n v="592"/>
    <x v="581"/>
    <x v="591"/>
    <n v="156800"/>
    <n v="20243"/>
    <n v="0.12910076530612244"/>
    <x v="0"/>
    <n v="253"/>
    <n v="80.011857707509876"/>
    <x v="1"/>
    <s v="USD"/>
    <n v="1401426000"/>
    <n v="1402203600"/>
    <b v="0"/>
    <b v="0"/>
    <x v="3"/>
    <x v="3"/>
    <x v="3"/>
  </r>
  <r>
    <n v="593"/>
    <x v="582"/>
    <x v="592"/>
    <n v="121600"/>
    <n v="188288"/>
    <n v="1.5484210526315789"/>
    <x v="1"/>
    <n v="4006"/>
    <n v="47.001497753369947"/>
    <x v="1"/>
    <s v="USD"/>
    <n v="1395810000"/>
    <n v="1396933200"/>
    <b v="0"/>
    <b v="0"/>
    <x v="10"/>
    <x v="4"/>
    <x v="10"/>
  </r>
  <r>
    <n v="594"/>
    <x v="583"/>
    <x v="593"/>
    <n v="157300"/>
    <n v="11167"/>
    <n v="7.0991735537190084E-2"/>
    <x v="0"/>
    <n v="157"/>
    <n v="71.127388535031841"/>
    <x v="1"/>
    <s v="USD"/>
    <n v="1467003600"/>
    <n v="1467262800"/>
    <b v="0"/>
    <b v="1"/>
    <x v="3"/>
    <x v="3"/>
    <x v="3"/>
  </r>
  <r>
    <n v="595"/>
    <x v="584"/>
    <x v="594"/>
    <n v="70300"/>
    <n v="146595"/>
    <n v="2.0852773826458035"/>
    <x v="1"/>
    <n v="1629"/>
    <n v="89.99079189686924"/>
    <x v="1"/>
    <s v="USD"/>
    <n v="1268715600"/>
    <n v="1270530000"/>
    <b v="0"/>
    <b v="1"/>
    <x v="3"/>
    <x v="3"/>
    <x v="3"/>
  </r>
  <r>
    <n v="596"/>
    <x v="585"/>
    <x v="595"/>
    <n v="7900"/>
    <n v="7875"/>
    <n v="0.99683544303797467"/>
    <x v="0"/>
    <n v="183"/>
    <n v="43.032786885245905"/>
    <x v="1"/>
    <s v="USD"/>
    <n v="1457157600"/>
    <n v="1457762400"/>
    <b v="0"/>
    <b v="1"/>
    <x v="6"/>
    <x v="4"/>
    <x v="6"/>
  </r>
  <r>
    <n v="597"/>
    <x v="586"/>
    <x v="596"/>
    <n v="73800"/>
    <n v="148779"/>
    <n v="2.0159756097560977"/>
    <x v="1"/>
    <n v="2188"/>
    <n v="67.997714808043881"/>
    <x v="1"/>
    <s v="USD"/>
    <n v="1573970400"/>
    <n v="1575525600"/>
    <b v="0"/>
    <b v="0"/>
    <x v="3"/>
    <x v="3"/>
    <x v="3"/>
  </r>
  <r>
    <n v="598"/>
    <x v="587"/>
    <x v="597"/>
    <n v="108500"/>
    <n v="175868"/>
    <n v="1.6209032258064515"/>
    <x v="1"/>
    <n v="2409"/>
    <n v="73.004566210045667"/>
    <x v="6"/>
    <s v="EUR"/>
    <n v="1276578000"/>
    <n v="1279083600"/>
    <b v="0"/>
    <b v="0"/>
    <x v="1"/>
    <x v="1"/>
    <x v="1"/>
  </r>
  <r>
    <n v="599"/>
    <x v="588"/>
    <x v="598"/>
    <n v="140300"/>
    <n v="5112"/>
    <n v="3.6436208125445471E-2"/>
    <x v="0"/>
    <n v="82"/>
    <n v="62.341463414634148"/>
    <x v="3"/>
    <s v="DKK"/>
    <n v="1423720800"/>
    <n v="1424412000"/>
    <b v="0"/>
    <b v="0"/>
    <x v="4"/>
    <x v="4"/>
    <x v="4"/>
  </r>
  <r>
    <n v="600"/>
    <x v="589"/>
    <x v="599"/>
    <n v="100"/>
    <n v="5"/>
    <n v="0.05"/>
    <x v="0"/>
    <n v="1"/>
    <n v="5"/>
    <x v="4"/>
    <s v="GBP"/>
    <n v="1375160400"/>
    <n v="1376197200"/>
    <b v="0"/>
    <b v="0"/>
    <x v="0"/>
    <x v="0"/>
    <x v="0"/>
  </r>
  <r>
    <n v="601"/>
    <x v="590"/>
    <x v="600"/>
    <n v="6300"/>
    <n v="13018"/>
    <n v="2.0663492063492064"/>
    <x v="1"/>
    <n v="194"/>
    <n v="67.103092783505161"/>
    <x v="1"/>
    <s v="USD"/>
    <n v="1401426000"/>
    <n v="1402894800"/>
    <b v="1"/>
    <b v="0"/>
    <x v="8"/>
    <x v="2"/>
    <x v="8"/>
  </r>
  <r>
    <n v="602"/>
    <x v="591"/>
    <x v="601"/>
    <n v="71100"/>
    <n v="91176"/>
    <n v="1.2823628691983122"/>
    <x v="1"/>
    <n v="1140"/>
    <n v="79.978947368421046"/>
    <x v="1"/>
    <s v="USD"/>
    <n v="1433480400"/>
    <n v="1434430800"/>
    <b v="0"/>
    <b v="0"/>
    <x v="3"/>
    <x v="3"/>
    <x v="3"/>
  </r>
  <r>
    <n v="603"/>
    <x v="592"/>
    <x v="602"/>
    <n v="5300"/>
    <n v="6342"/>
    <n v="1.1966037735849056"/>
    <x v="1"/>
    <n v="102"/>
    <n v="62.176470588235297"/>
    <x v="1"/>
    <s v="USD"/>
    <n v="1555563600"/>
    <n v="1557896400"/>
    <b v="0"/>
    <b v="0"/>
    <x v="3"/>
    <x v="3"/>
    <x v="3"/>
  </r>
  <r>
    <n v="604"/>
    <x v="593"/>
    <x v="603"/>
    <n v="88700"/>
    <n v="151438"/>
    <n v="1.7073055242390078"/>
    <x v="1"/>
    <n v="2857"/>
    <n v="53.005950297514879"/>
    <x v="1"/>
    <s v="USD"/>
    <n v="1295676000"/>
    <n v="1297490400"/>
    <b v="0"/>
    <b v="0"/>
    <x v="3"/>
    <x v="3"/>
    <x v="3"/>
  </r>
  <r>
    <n v="605"/>
    <x v="594"/>
    <x v="604"/>
    <n v="3300"/>
    <n v="6178"/>
    <n v="1.8721212121212121"/>
    <x v="1"/>
    <n v="107"/>
    <n v="57.738317757009348"/>
    <x v="1"/>
    <s v="USD"/>
    <n v="1443848400"/>
    <n v="1447394400"/>
    <b v="0"/>
    <b v="0"/>
    <x v="9"/>
    <x v="5"/>
    <x v="9"/>
  </r>
  <r>
    <n v="606"/>
    <x v="595"/>
    <x v="605"/>
    <n v="3400"/>
    <n v="6405"/>
    <n v="1.8838235294117647"/>
    <x v="1"/>
    <n v="160"/>
    <n v="40.03125"/>
    <x v="4"/>
    <s v="GBP"/>
    <n v="1457330400"/>
    <n v="1458277200"/>
    <b v="0"/>
    <b v="0"/>
    <x v="1"/>
    <x v="1"/>
    <x v="1"/>
  </r>
  <r>
    <n v="607"/>
    <x v="596"/>
    <x v="606"/>
    <n v="137600"/>
    <n v="180667"/>
    <n v="1.3129869186046512"/>
    <x v="1"/>
    <n v="2230"/>
    <n v="81.016591928251117"/>
    <x v="1"/>
    <s v="USD"/>
    <n v="1395550800"/>
    <n v="1395723600"/>
    <b v="0"/>
    <b v="0"/>
    <x v="0"/>
    <x v="0"/>
    <x v="0"/>
  </r>
  <r>
    <n v="608"/>
    <x v="597"/>
    <x v="607"/>
    <n v="3900"/>
    <n v="11075"/>
    <n v="2.8397435897435899"/>
    <x v="1"/>
    <n v="316"/>
    <n v="35.047468354430379"/>
    <x v="1"/>
    <s v="USD"/>
    <n v="1551852000"/>
    <n v="1552197600"/>
    <b v="0"/>
    <b v="1"/>
    <x v="17"/>
    <x v="1"/>
    <x v="17"/>
  </r>
  <r>
    <n v="609"/>
    <x v="598"/>
    <x v="608"/>
    <n v="10000"/>
    <n v="12042"/>
    <n v="1.2041999999999999"/>
    <x v="1"/>
    <n v="117"/>
    <n v="102.92307692307692"/>
    <x v="1"/>
    <s v="USD"/>
    <n v="1547618400"/>
    <n v="1549087200"/>
    <b v="0"/>
    <b v="0"/>
    <x v="22"/>
    <x v="4"/>
    <x v="22"/>
  </r>
  <r>
    <n v="610"/>
    <x v="599"/>
    <x v="609"/>
    <n v="42800"/>
    <n v="179356"/>
    <n v="4.1905607476635511"/>
    <x v="1"/>
    <n v="6406"/>
    <n v="27.998126756166094"/>
    <x v="1"/>
    <s v="USD"/>
    <n v="1355637600"/>
    <n v="1356847200"/>
    <b v="0"/>
    <b v="0"/>
    <x v="3"/>
    <x v="3"/>
    <x v="3"/>
  </r>
  <r>
    <n v="611"/>
    <x v="600"/>
    <x v="610"/>
    <n v="8200"/>
    <n v="1136"/>
    <n v="0.13853658536585367"/>
    <x v="3"/>
    <n v="15"/>
    <n v="75.733333333333334"/>
    <x v="1"/>
    <s v="USD"/>
    <n v="1374728400"/>
    <n v="1375765200"/>
    <b v="0"/>
    <b v="0"/>
    <x v="3"/>
    <x v="3"/>
    <x v="3"/>
  </r>
  <r>
    <n v="612"/>
    <x v="601"/>
    <x v="611"/>
    <n v="6200"/>
    <n v="8645"/>
    <n v="1.3943548387096774"/>
    <x v="1"/>
    <n v="192"/>
    <n v="45.026041666666664"/>
    <x v="1"/>
    <s v="USD"/>
    <n v="1287810000"/>
    <n v="1289800800"/>
    <b v="0"/>
    <b v="0"/>
    <x v="5"/>
    <x v="1"/>
    <x v="5"/>
  </r>
  <r>
    <n v="613"/>
    <x v="602"/>
    <x v="612"/>
    <n v="1100"/>
    <n v="1914"/>
    <n v="1.74"/>
    <x v="1"/>
    <n v="26"/>
    <n v="73.615384615384613"/>
    <x v="0"/>
    <s v="CAD"/>
    <n v="1503723600"/>
    <n v="1504501200"/>
    <b v="0"/>
    <b v="0"/>
    <x v="3"/>
    <x v="3"/>
    <x v="3"/>
  </r>
  <r>
    <n v="614"/>
    <x v="603"/>
    <x v="613"/>
    <n v="26500"/>
    <n v="41205"/>
    <n v="1.5549056603773586"/>
    <x v="1"/>
    <n v="723"/>
    <n v="56.991701244813278"/>
    <x v="1"/>
    <s v="USD"/>
    <n v="1484114400"/>
    <n v="1485669600"/>
    <b v="0"/>
    <b v="0"/>
    <x v="3"/>
    <x v="3"/>
    <x v="3"/>
  </r>
  <r>
    <n v="615"/>
    <x v="604"/>
    <x v="614"/>
    <n v="8500"/>
    <n v="14488"/>
    <n v="1.7044705882352942"/>
    <x v="1"/>
    <n v="170"/>
    <n v="85.223529411764702"/>
    <x v="6"/>
    <s v="EUR"/>
    <n v="1461906000"/>
    <n v="1462770000"/>
    <b v="0"/>
    <b v="0"/>
    <x v="3"/>
    <x v="3"/>
    <x v="3"/>
  </r>
  <r>
    <n v="616"/>
    <x v="605"/>
    <x v="615"/>
    <n v="6400"/>
    <n v="12129"/>
    <n v="1.8951562500000001"/>
    <x v="1"/>
    <n v="238"/>
    <n v="50.962184873949582"/>
    <x v="4"/>
    <s v="GBP"/>
    <n v="1379653200"/>
    <n v="1379739600"/>
    <b v="0"/>
    <b v="1"/>
    <x v="7"/>
    <x v="1"/>
    <x v="7"/>
  </r>
  <r>
    <n v="617"/>
    <x v="606"/>
    <x v="616"/>
    <n v="1400"/>
    <n v="3496"/>
    <n v="2.4971428571428573"/>
    <x v="1"/>
    <n v="55"/>
    <n v="63.563636363636363"/>
    <x v="1"/>
    <s v="USD"/>
    <n v="1401858000"/>
    <n v="1402722000"/>
    <b v="0"/>
    <b v="0"/>
    <x v="3"/>
    <x v="3"/>
    <x v="3"/>
  </r>
  <r>
    <n v="618"/>
    <x v="607"/>
    <x v="617"/>
    <n v="198600"/>
    <n v="97037"/>
    <n v="0.48860523665659616"/>
    <x v="0"/>
    <n v="1198"/>
    <n v="80.999165275459092"/>
    <x v="1"/>
    <s v="USD"/>
    <n v="1367470800"/>
    <n v="1369285200"/>
    <b v="0"/>
    <b v="0"/>
    <x v="9"/>
    <x v="5"/>
    <x v="9"/>
  </r>
  <r>
    <n v="619"/>
    <x v="608"/>
    <x v="618"/>
    <n v="195900"/>
    <n v="55757"/>
    <n v="0.28461970393057684"/>
    <x v="0"/>
    <n v="648"/>
    <n v="86.044753086419746"/>
    <x v="1"/>
    <s v="USD"/>
    <n v="1304658000"/>
    <n v="1304744400"/>
    <b v="1"/>
    <b v="1"/>
    <x v="3"/>
    <x v="3"/>
    <x v="3"/>
  </r>
  <r>
    <n v="620"/>
    <x v="609"/>
    <x v="619"/>
    <n v="4300"/>
    <n v="11525"/>
    <n v="2.6802325581395348"/>
    <x v="1"/>
    <n v="128"/>
    <n v="90.0390625"/>
    <x v="2"/>
    <s v="AUD"/>
    <n v="1467954000"/>
    <n v="1468299600"/>
    <b v="0"/>
    <b v="0"/>
    <x v="14"/>
    <x v="7"/>
    <x v="14"/>
  </r>
  <r>
    <n v="621"/>
    <x v="610"/>
    <x v="620"/>
    <n v="25600"/>
    <n v="158669"/>
    <n v="6.1980078125000002"/>
    <x v="1"/>
    <n v="2144"/>
    <n v="74.006063432835816"/>
    <x v="1"/>
    <s v="USD"/>
    <n v="1473742800"/>
    <n v="1474174800"/>
    <b v="0"/>
    <b v="0"/>
    <x v="3"/>
    <x v="3"/>
    <x v="3"/>
  </r>
  <r>
    <n v="622"/>
    <x v="611"/>
    <x v="621"/>
    <n v="189000"/>
    <n v="5916"/>
    <n v="3.1301587301587303E-2"/>
    <x v="0"/>
    <n v="64"/>
    <n v="92.4375"/>
    <x v="1"/>
    <s v="USD"/>
    <n v="1523768400"/>
    <n v="1526014800"/>
    <b v="0"/>
    <b v="0"/>
    <x v="7"/>
    <x v="1"/>
    <x v="7"/>
  </r>
  <r>
    <n v="623"/>
    <x v="612"/>
    <x v="622"/>
    <n v="94300"/>
    <n v="150806"/>
    <n v="1.5992152704135738"/>
    <x v="1"/>
    <n v="2693"/>
    <n v="55.999257333828446"/>
    <x v="4"/>
    <s v="GBP"/>
    <n v="1437022800"/>
    <n v="1437454800"/>
    <b v="0"/>
    <b v="0"/>
    <x v="3"/>
    <x v="3"/>
    <x v="3"/>
  </r>
  <r>
    <n v="624"/>
    <x v="613"/>
    <x v="623"/>
    <n v="5100"/>
    <n v="14249"/>
    <n v="2.793921568627451"/>
    <x v="1"/>
    <n v="432"/>
    <n v="32.983796296296298"/>
    <x v="1"/>
    <s v="USD"/>
    <n v="1422165600"/>
    <n v="1422684000"/>
    <b v="0"/>
    <b v="0"/>
    <x v="14"/>
    <x v="7"/>
    <x v="14"/>
  </r>
  <r>
    <n v="625"/>
    <x v="614"/>
    <x v="624"/>
    <n v="7500"/>
    <n v="5803"/>
    <n v="0.77373333333333338"/>
    <x v="0"/>
    <n v="62"/>
    <n v="93.596774193548384"/>
    <x v="1"/>
    <s v="USD"/>
    <n v="1580104800"/>
    <n v="1581314400"/>
    <b v="0"/>
    <b v="0"/>
    <x v="3"/>
    <x v="3"/>
    <x v="3"/>
  </r>
  <r>
    <n v="626"/>
    <x v="615"/>
    <x v="625"/>
    <n v="6400"/>
    <n v="13205"/>
    <n v="2.0632812500000002"/>
    <x v="1"/>
    <n v="189"/>
    <n v="69.867724867724874"/>
    <x v="1"/>
    <s v="USD"/>
    <n v="1285650000"/>
    <n v="1286427600"/>
    <b v="0"/>
    <b v="1"/>
    <x v="3"/>
    <x v="3"/>
    <x v="3"/>
  </r>
  <r>
    <n v="627"/>
    <x v="616"/>
    <x v="626"/>
    <n v="1600"/>
    <n v="11108"/>
    <n v="6.9424999999999999"/>
    <x v="1"/>
    <n v="154"/>
    <n v="72.129870129870127"/>
    <x v="4"/>
    <s v="GBP"/>
    <n v="1276664400"/>
    <n v="1278738000"/>
    <b v="1"/>
    <b v="0"/>
    <x v="0"/>
    <x v="0"/>
    <x v="0"/>
  </r>
  <r>
    <n v="628"/>
    <x v="617"/>
    <x v="627"/>
    <n v="1900"/>
    <n v="2884"/>
    <n v="1.5178947368421052"/>
    <x v="1"/>
    <n v="96"/>
    <n v="30.041666666666668"/>
    <x v="1"/>
    <s v="USD"/>
    <n v="1286168400"/>
    <n v="1286427600"/>
    <b v="0"/>
    <b v="0"/>
    <x v="7"/>
    <x v="1"/>
    <x v="7"/>
  </r>
  <r>
    <n v="629"/>
    <x v="618"/>
    <x v="628"/>
    <n v="85900"/>
    <n v="55476"/>
    <n v="0.64582072176949945"/>
    <x v="0"/>
    <n v="750"/>
    <n v="73.968000000000004"/>
    <x v="1"/>
    <s v="USD"/>
    <n v="1467781200"/>
    <n v="1467954000"/>
    <b v="0"/>
    <b v="1"/>
    <x v="3"/>
    <x v="3"/>
    <x v="3"/>
  </r>
  <r>
    <n v="630"/>
    <x v="619"/>
    <x v="629"/>
    <n v="9500"/>
    <n v="5973"/>
    <n v="0.62873684210526315"/>
    <x v="3"/>
    <n v="87"/>
    <n v="68.65517241379311"/>
    <x v="1"/>
    <s v="USD"/>
    <n v="1556686800"/>
    <n v="1557637200"/>
    <b v="0"/>
    <b v="1"/>
    <x v="3"/>
    <x v="3"/>
    <x v="3"/>
  </r>
  <r>
    <n v="631"/>
    <x v="620"/>
    <x v="630"/>
    <n v="59200"/>
    <n v="183756"/>
    <n v="3.1039864864864866"/>
    <x v="1"/>
    <n v="3063"/>
    <n v="59.992164544564154"/>
    <x v="1"/>
    <s v="USD"/>
    <n v="1553576400"/>
    <n v="1553922000"/>
    <b v="0"/>
    <b v="0"/>
    <x v="3"/>
    <x v="3"/>
    <x v="3"/>
  </r>
  <r>
    <n v="632"/>
    <x v="621"/>
    <x v="631"/>
    <n v="72100"/>
    <n v="30902"/>
    <n v="0.42859916782246882"/>
    <x v="2"/>
    <n v="278"/>
    <n v="111.15827338129496"/>
    <x v="1"/>
    <s v="USD"/>
    <n v="1414904400"/>
    <n v="1416463200"/>
    <b v="0"/>
    <b v="0"/>
    <x v="3"/>
    <x v="3"/>
    <x v="3"/>
  </r>
  <r>
    <n v="633"/>
    <x v="622"/>
    <x v="632"/>
    <n v="6700"/>
    <n v="5569"/>
    <n v="0.83119402985074631"/>
    <x v="0"/>
    <n v="105"/>
    <n v="53.038095238095238"/>
    <x v="1"/>
    <s v="USD"/>
    <n v="1446876000"/>
    <n v="1447221600"/>
    <b v="0"/>
    <b v="0"/>
    <x v="10"/>
    <x v="4"/>
    <x v="10"/>
  </r>
  <r>
    <n v="634"/>
    <x v="623"/>
    <x v="633"/>
    <n v="118200"/>
    <n v="92824"/>
    <n v="0.78531302876480547"/>
    <x v="3"/>
    <n v="1658"/>
    <n v="55.985524728588658"/>
    <x v="1"/>
    <s v="USD"/>
    <n v="1490418000"/>
    <n v="1491627600"/>
    <b v="0"/>
    <b v="0"/>
    <x v="19"/>
    <x v="4"/>
    <x v="19"/>
  </r>
  <r>
    <n v="635"/>
    <x v="624"/>
    <x v="634"/>
    <n v="139000"/>
    <n v="158590"/>
    <n v="1.1409352517985611"/>
    <x v="1"/>
    <n v="2266"/>
    <n v="69.986760812003524"/>
    <x v="1"/>
    <s v="USD"/>
    <n v="1360389600"/>
    <n v="1363150800"/>
    <b v="0"/>
    <b v="0"/>
    <x v="19"/>
    <x v="4"/>
    <x v="19"/>
  </r>
  <r>
    <n v="636"/>
    <x v="625"/>
    <x v="635"/>
    <n v="197700"/>
    <n v="127591"/>
    <n v="0.64537683358624176"/>
    <x v="0"/>
    <n v="2604"/>
    <n v="48.998079877112133"/>
    <x v="3"/>
    <s v="DKK"/>
    <n v="1326866400"/>
    <n v="1330754400"/>
    <b v="0"/>
    <b v="1"/>
    <x v="10"/>
    <x v="4"/>
    <x v="10"/>
  </r>
  <r>
    <n v="637"/>
    <x v="626"/>
    <x v="636"/>
    <n v="8500"/>
    <n v="6750"/>
    <n v="0.79411764705882348"/>
    <x v="0"/>
    <n v="65"/>
    <n v="103.84615384615384"/>
    <x v="1"/>
    <s v="USD"/>
    <n v="1479103200"/>
    <n v="1479794400"/>
    <b v="0"/>
    <b v="0"/>
    <x v="3"/>
    <x v="3"/>
    <x v="3"/>
  </r>
  <r>
    <n v="638"/>
    <x v="627"/>
    <x v="637"/>
    <n v="81600"/>
    <n v="9318"/>
    <n v="0.11419117647058824"/>
    <x v="0"/>
    <n v="94"/>
    <n v="99.127659574468083"/>
    <x v="1"/>
    <s v="USD"/>
    <n v="1280206800"/>
    <n v="1281243600"/>
    <b v="0"/>
    <b v="1"/>
    <x v="3"/>
    <x v="3"/>
    <x v="3"/>
  </r>
  <r>
    <n v="639"/>
    <x v="628"/>
    <x v="638"/>
    <n v="8600"/>
    <n v="4832"/>
    <n v="0.56186046511627907"/>
    <x v="2"/>
    <n v="45"/>
    <n v="107.37777777777778"/>
    <x v="1"/>
    <s v="USD"/>
    <n v="1532754000"/>
    <n v="1532754000"/>
    <b v="0"/>
    <b v="1"/>
    <x v="6"/>
    <x v="4"/>
    <x v="6"/>
  </r>
  <r>
    <n v="640"/>
    <x v="629"/>
    <x v="639"/>
    <n v="119800"/>
    <n v="19769"/>
    <n v="0.16501669449081802"/>
    <x v="0"/>
    <n v="257"/>
    <n v="76.922178988326849"/>
    <x v="1"/>
    <s v="USD"/>
    <n v="1453096800"/>
    <n v="1453356000"/>
    <b v="0"/>
    <b v="0"/>
    <x v="3"/>
    <x v="3"/>
    <x v="3"/>
  </r>
  <r>
    <n v="641"/>
    <x v="630"/>
    <x v="640"/>
    <n v="9400"/>
    <n v="11277"/>
    <n v="1.1996808510638297"/>
    <x v="1"/>
    <n v="194"/>
    <n v="58.128865979381445"/>
    <x v="5"/>
    <s v="CHF"/>
    <n v="1487570400"/>
    <n v="1489986000"/>
    <b v="0"/>
    <b v="0"/>
    <x v="3"/>
    <x v="3"/>
    <x v="3"/>
  </r>
  <r>
    <n v="642"/>
    <x v="631"/>
    <x v="641"/>
    <n v="9200"/>
    <n v="13382"/>
    <n v="1.4545652173913044"/>
    <x v="1"/>
    <n v="129"/>
    <n v="103.73643410852713"/>
    <x v="0"/>
    <s v="CAD"/>
    <n v="1545026400"/>
    <n v="1545804000"/>
    <b v="0"/>
    <b v="0"/>
    <x v="8"/>
    <x v="2"/>
    <x v="8"/>
  </r>
  <r>
    <n v="643"/>
    <x v="632"/>
    <x v="642"/>
    <n v="14900"/>
    <n v="32986"/>
    <n v="2.2138255033557046"/>
    <x v="1"/>
    <n v="375"/>
    <n v="87.962666666666664"/>
    <x v="1"/>
    <s v="USD"/>
    <n v="1488348000"/>
    <n v="1489899600"/>
    <b v="0"/>
    <b v="0"/>
    <x v="3"/>
    <x v="3"/>
    <x v="3"/>
  </r>
  <r>
    <n v="644"/>
    <x v="633"/>
    <x v="643"/>
    <n v="169400"/>
    <n v="81984"/>
    <n v="0.48396694214876035"/>
    <x v="0"/>
    <n v="2928"/>
    <n v="28"/>
    <x v="0"/>
    <s v="CAD"/>
    <n v="1545112800"/>
    <n v="1546495200"/>
    <b v="0"/>
    <b v="0"/>
    <x v="3"/>
    <x v="3"/>
    <x v="3"/>
  </r>
  <r>
    <n v="645"/>
    <x v="634"/>
    <x v="644"/>
    <n v="192100"/>
    <n v="178483"/>
    <n v="0.92911504424778757"/>
    <x v="0"/>
    <n v="4697"/>
    <n v="37.999361294443261"/>
    <x v="1"/>
    <s v="USD"/>
    <n v="1537938000"/>
    <n v="1539752400"/>
    <b v="0"/>
    <b v="1"/>
    <x v="1"/>
    <x v="1"/>
    <x v="1"/>
  </r>
  <r>
    <n v="646"/>
    <x v="635"/>
    <x v="645"/>
    <n v="98700"/>
    <n v="87448"/>
    <n v="0.88599797365754818"/>
    <x v="0"/>
    <n v="2915"/>
    <n v="29.999313893653515"/>
    <x v="1"/>
    <s v="USD"/>
    <n v="1363150800"/>
    <n v="1364101200"/>
    <b v="0"/>
    <b v="0"/>
    <x v="11"/>
    <x v="6"/>
    <x v="11"/>
  </r>
  <r>
    <n v="647"/>
    <x v="636"/>
    <x v="646"/>
    <n v="4500"/>
    <n v="1863"/>
    <n v="0.41399999999999998"/>
    <x v="0"/>
    <n v="18"/>
    <n v="103.5"/>
    <x v="1"/>
    <s v="USD"/>
    <n v="1523250000"/>
    <n v="1525323600"/>
    <b v="0"/>
    <b v="0"/>
    <x v="18"/>
    <x v="5"/>
    <x v="18"/>
  </r>
  <r>
    <n v="648"/>
    <x v="637"/>
    <x v="647"/>
    <n v="98600"/>
    <n v="62174"/>
    <n v="0.63056795131845844"/>
    <x v="3"/>
    <n v="723"/>
    <n v="85.994467496542185"/>
    <x v="1"/>
    <s v="USD"/>
    <n v="1499317200"/>
    <n v="1500872400"/>
    <b v="1"/>
    <b v="0"/>
    <x v="0"/>
    <x v="0"/>
    <x v="0"/>
  </r>
  <r>
    <n v="649"/>
    <x v="638"/>
    <x v="648"/>
    <n v="121700"/>
    <n v="59003"/>
    <n v="0.48482333607230893"/>
    <x v="0"/>
    <n v="602"/>
    <n v="98.011627906976742"/>
    <x v="5"/>
    <s v="CHF"/>
    <n v="1287550800"/>
    <n v="1288501200"/>
    <b v="1"/>
    <b v="1"/>
    <x v="3"/>
    <x v="3"/>
    <x v="3"/>
  </r>
  <r>
    <n v="650"/>
    <x v="639"/>
    <x v="649"/>
    <n v="100"/>
    <n v="2"/>
    <n v="0.02"/>
    <x v="0"/>
    <n v="1"/>
    <n v="2"/>
    <x v="1"/>
    <s v="USD"/>
    <n v="1404795600"/>
    <n v="1407128400"/>
    <b v="0"/>
    <b v="0"/>
    <x v="17"/>
    <x v="1"/>
    <x v="17"/>
  </r>
  <r>
    <n v="651"/>
    <x v="640"/>
    <x v="650"/>
    <n v="196700"/>
    <n v="174039"/>
    <n v="0.88479410269445857"/>
    <x v="0"/>
    <n v="3868"/>
    <n v="44.994570837642193"/>
    <x v="6"/>
    <s v="EUR"/>
    <n v="1393048800"/>
    <n v="1394344800"/>
    <b v="0"/>
    <b v="0"/>
    <x v="12"/>
    <x v="4"/>
    <x v="12"/>
  </r>
  <r>
    <n v="652"/>
    <x v="641"/>
    <x v="651"/>
    <n v="10000"/>
    <n v="12684"/>
    <n v="1.2684"/>
    <x v="1"/>
    <n v="409"/>
    <n v="31.012224938875306"/>
    <x v="1"/>
    <s v="USD"/>
    <n v="1470373200"/>
    <n v="1474088400"/>
    <b v="0"/>
    <b v="0"/>
    <x v="2"/>
    <x v="2"/>
    <x v="2"/>
  </r>
  <r>
    <n v="653"/>
    <x v="642"/>
    <x v="652"/>
    <n v="600"/>
    <n v="14033"/>
    <n v="23.388333333333332"/>
    <x v="1"/>
    <n v="234"/>
    <n v="59.970085470085472"/>
    <x v="1"/>
    <s v="USD"/>
    <n v="1460091600"/>
    <n v="1460264400"/>
    <b v="0"/>
    <b v="0"/>
    <x v="2"/>
    <x v="2"/>
    <x v="2"/>
  </r>
  <r>
    <n v="654"/>
    <x v="643"/>
    <x v="653"/>
    <n v="35000"/>
    <n v="177936"/>
    <n v="5.0838857142857146"/>
    <x v="1"/>
    <n v="3016"/>
    <n v="58.9973474801061"/>
    <x v="1"/>
    <s v="USD"/>
    <n v="1440392400"/>
    <n v="1440824400"/>
    <b v="0"/>
    <b v="0"/>
    <x v="16"/>
    <x v="1"/>
    <x v="16"/>
  </r>
  <r>
    <n v="655"/>
    <x v="644"/>
    <x v="654"/>
    <n v="6900"/>
    <n v="13212"/>
    <n v="1.9147826086956521"/>
    <x v="1"/>
    <n v="264"/>
    <n v="50.045454545454547"/>
    <x v="1"/>
    <s v="USD"/>
    <n v="1488434400"/>
    <n v="1489554000"/>
    <b v="1"/>
    <b v="0"/>
    <x v="14"/>
    <x v="7"/>
    <x v="14"/>
  </r>
  <r>
    <n v="656"/>
    <x v="645"/>
    <x v="655"/>
    <n v="118400"/>
    <n v="49879"/>
    <n v="0.42127533783783783"/>
    <x v="0"/>
    <n v="504"/>
    <n v="98.966269841269835"/>
    <x v="2"/>
    <s v="AUD"/>
    <n v="1514440800"/>
    <n v="1514872800"/>
    <b v="0"/>
    <b v="0"/>
    <x v="0"/>
    <x v="0"/>
    <x v="0"/>
  </r>
  <r>
    <n v="657"/>
    <x v="646"/>
    <x v="656"/>
    <n v="10000"/>
    <n v="824"/>
    <n v="8.2400000000000001E-2"/>
    <x v="0"/>
    <n v="14"/>
    <n v="58.857142857142854"/>
    <x v="1"/>
    <s v="USD"/>
    <n v="1514354400"/>
    <n v="1515736800"/>
    <b v="0"/>
    <b v="0"/>
    <x v="22"/>
    <x v="4"/>
    <x v="22"/>
  </r>
  <r>
    <n v="658"/>
    <x v="647"/>
    <x v="657"/>
    <n v="52600"/>
    <n v="31594"/>
    <n v="0.60064638783269964"/>
    <x v="3"/>
    <n v="390"/>
    <n v="81.010256410256417"/>
    <x v="1"/>
    <s v="USD"/>
    <n v="1440910800"/>
    <n v="1442898000"/>
    <b v="0"/>
    <b v="0"/>
    <x v="1"/>
    <x v="1"/>
    <x v="1"/>
  </r>
  <r>
    <n v="659"/>
    <x v="648"/>
    <x v="658"/>
    <n v="120700"/>
    <n v="57010"/>
    <n v="0.47232808616404309"/>
    <x v="0"/>
    <n v="750"/>
    <n v="76.013333333333335"/>
    <x v="4"/>
    <s v="GBP"/>
    <n v="1296108000"/>
    <n v="1296194400"/>
    <b v="0"/>
    <b v="0"/>
    <x v="4"/>
    <x v="4"/>
    <x v="4"/>
  </r>
  <r>
    <n v="660"/>
    <x v="649"/>
    <x v="659"/>
    <n v="9100"/>
    <n v="7438"/>
    <n v="0.81736263736263737"/>
    <x v="0"/>
    <n v="77"/>
    <n v="96.597402597402592"/>
    <x v="1"/>
    <s v="USD"/>
    <n v="1440133200"/>
    <n v="1440910800"/>
    <b v="1"/>
    <b v="0"/>
    <x v="3"/>
    <x v="3"/>
    <x v="3"/>
  </r>
  <r>
    <n v="661"/>
    <x v="650"/>
    <x v="660"/>
    <n v="106800"/>
    <n v="57872"/>
    <n v="0.54187265917603"/>
    <x v="0"/>
    <n v="752"/>
    <n v="76.957446808510639"/>
    <x v="3"/>
    <s v="DKK"/>
    <n v="1332910800"/>
    <n v="1335502800"/>
    <b v="0"/>
    <b v="0"/>
    <x v="17"/>
    <x v="1"/>
    <x v="17"/>
  </r>
  <r>
    <n v="662"/>
    <x v="651"/>
    <x v="661"/>
    <n v="9100"/>
    <n v="8906"/>
    <n v="0.97868131868131869"/>
    <x v="0"/>
    <n v="131"/>
    <n v="67.984732824427482"/>
    <x v="1"/>
    <s v="USD"/>
    <n v="1544335200"/>
    <n v="1544680800"/>
    <b v="0"/>
    <b v="0"/>
    <x v="3"/>
    <x v="3"/>
    <x v="3"/>
  </r>
  <r>
    <n v="663"/>
    <x v="652"/>
    <x v="662"/>
    <n v="10000"/>
    <n v="7724"/>
    <n v="0.77239999999999998"/>
    <x v="0"/>
    <n v="87"/>
    <n v="88.781609195402297"/>
    <x v="1"/>
    <s v="USD"/>
    <n v="1286427600"/>
    <n v="1288414800"/>
    <b v="0"/>
    <b v="0"/>
    <x v="3"/>
    <x v="3"/>
    <x v="3"/>
  </r>
  <r>
    <n v="664"/>
    <x v="327"/>
    <x v="663"/>
    <n v="79400"/>
    <n v="26571"/>
    <n v="0.33464735516372796"/>
    <x v="0"/>
    <n v="1063"/>
    <n v="24.99623706491063"/>
    <x v="1"/>
    <s v="USD"/>
    <n v="1329717600"/>
    <n v="1330581600"/>
    <b v="0"/>
    <b v="0"/>
    <x v="17"/>
    <x v="1"/>
    <x v="17"/>
  </r>
  <r>
    <n v="665"/>
    <x v="653"/>
    <x v="664"/>
    <n v="5100"/>
    <n v="12219"/>
    <n v="2.3958823529411766"/>
    <x v="1"/>
    <n v="272"/>
    <n v="44.922794117647058"/>
    <x v="1"/>
    <s v="USD"/>
    <n v="1310187600"/>
    <n v="1311397200"/>
    <b v="0"/>
    <b v="1"/>
    <x v="4"/>
    <x v="4"/>
    <x v="4"/>
  </r>
  <r>
    <n v="666"/>
    <x v="654"/>
    <x v="665"/>
    <n v="3100"/>
    <n v="1985"/>
    <n v="0.64032258064516134"/>
    <x v="3"/>
    <n v="25"/>
    <n v="79.400000000000006"/>
    <x v="1"/>
    <s v="USD"/>
    <n v="1377838800"/>
    <n v="1378357200"/>
    <b v="0"/>
    <b v="1"/>
    <x v="3"/>
    <x v="3"/>
    <x v="3"/>
  </r>
  <r>
    <n v="667"/>
    <x v="655"/>
    <x v="666"/>
    <n v="6900"/>
    <n v="12155"/>
    <n v="1.7615942028985507"/>
    <x v="1"/>
    <n v="419"/>
    <n v="29.009546539379475"/>
    <x v="1"/>
    <s v="USD"/>
    <n v="1410325200"/>
    <n v="1411102800"/>
    <b v="0"/>
    <b v="0"/>
    <x v="23"/>
    <x v="8"/>
    <x v="23"/>
  </r>
  <r>
    <n v="668"/>
    <x v="656"/>
    <x v="667"/>
    <n v="27500"/>
    <n v="5593"/>
    <n v="0.20338181818181819"/>
    <x v="0"/>
    <n v="76"/>
    <n v="73.59210526315789"/>
    <x v="1"/>
    <s v="USD"/>
    <n v="1343797200"/>
    <n v="1344834000"/>
    <b v="0"/>
    <b v="0"/>
    <x v="3"/>
    <x v="3"/>
    <x v="3"/>
  </r>
  <r>
    <n v="669"/>
    <x v="657"/>
    <x v="668"/>
    <n v="48800"/>
    <n v="175020"/>
    <n v="3.5864754098360656"/>
    <x v="1"/>
    <n v="1621"/>
    <n v="107.97038864898211"/>
    <x v="6"/>
    <s v="EUR"/>
    <n v="1498453200"/>
    <n v="1499230800"/>
    <b v="0"/>
    <b v="0"/>
    <x v="3"/>
    <x v="3"/>
    <x v="3"/>
  </r>
  <r>
    <n v="670"/>
    <x v="635"/>
    <x v="669"/>
    <n v="16200"/>
    <n v="75955"/>
    <n v="4.6885802469135802"/>
    <x v="1"/>
    <n v="1101"/>
    <n v="68.987284287011803"/>
    <x v="1"/>
    <s v="USD"/>
    <n v="1456380000"/>
    <n v="1457416800"/>
    <b v="0"/>
    <b v="0"/>
    <x v="7"/>
    <x v="1"/>
    <x v="7"/>
  </r>
  <r>
    <n v="671"/>
    <x v="658"/>
    <x v="670"/>
    <n v="97600"/>
    <n v="119127"/>
    <n v="1.220563524590164"/>
    <x v="1"/>
    <n v="1073"/>
    <n v="111.02236719478098"/>
    <x v="1"/>
    <s v="USD"/>
    <n v="1280552400"/>
    <n v="1280898000"/>
    <b v="0"/>
    <b v="1"/>
    <x v="3"/>
    <x v="3"/>
    <x v="3"/>
  </r>
  <r>
    <n v="672"/>
    <x v="659"/>
    <x v="671"/>
    <n v="197900"/>
    <n v="110689"/>
    <n v="0.55931783729156137"/>
    <x v="0"/>
    <n v="4428"/>
    <n v="24.997515808491418"/>
    <x v="2"/>
    <s v="AUD"/>
    <n v="1521608400"/>
    <n v="1522472400"/>
    <b v="0"/>
    <b v="0"/>
    <x v="3"/>
    <x v="3"/>
    <x v="3"/>
  </r>
  <r>
    <n v="673"/>
    <x v="660"/>
    <x v="672"/>
    <n v="5600"/>
    <n v="2445"/>
    <n v="0.43660714285714286"/>
    <x v="0"/>
    <n v="58"/>
    <n v="42.155172413793103"/>
    <x v="6"/>
    <s v="EUR"/>
    <n v="1460696400"/>
    <n v="1462510800"/>
    <b v="0"/>
    <b v="0"/>
    <x v="7"/>
    <x v="1"/>
    <x v="7"/>
  </r>
  <r>
    <n v="674"/>
    <x v="661"/>
    <x v="673"/>
    <n v="170700"/>
    <n v="57250"/>
    <n v="0.33538371411833628"/>
    <x v="3"/>
    <n v="1218"/>
    <n v="47.003284072249592"/>
    <x v="1"/>
    <s v="USD"/>
    <n v="1313730000"/>
    <n v="1317790800"/>
    <b v="0"/>
    <b v="0"/>
    <x v="14"/>
    <x v="7"/>
    <x v="14"/>
  </r>
  <r>
    <n v="675"/>
    <x v="662"/>
    <x v="674"/>
    <n v="9700"/>
    <n v="11929"/>
    <n v="1.2297938144329896"/>
    <x v="1"/>
    <n v="331"/>
    <n v="36.0392749244713"/>
    <x v="1"/>
    <s v="USD"/>
    <n v="1568178000"/>
    <n v="1568782800"/>
    <b v="0"/>
    <b v="0"/>
    <x v="23"/>
    <x v="8"/>
    <x v="23"/>
  </r>
  <r>
    <n v="676"/>
    <x v="663"/>
    <x v="675"/>
    <n v="62300"/>
    <n v="118214"/>
    <n v="1.8974959871589085"/>
    <x v="1"/>
    <n v="1170"/>
    <n v="101.03760683760684"/>
    <x v="1"/>
    <s v="USD"/>
    <n v="1348635600"/>
    <n v="1349413200"/>
    <b v="0"/>
    <b v="0"/>
    <x v="14"/>
    <x v="7"/>
    <x v="14"/>
  </r>
  <r>
    <n v="677"/>
    <x v="664"/>
    <x v="676"/>
    <n v="5300"/>
    <n v="4432"/>
    <n v="0.83622641509433959"/>
    <x v="0"/>
    <n v="111"/>
    <n v="39.927927927927925"/>
    <x v="1"/>
    <s v="USD"/>
    <n v="1468126800"/>
    <n v="1472446800"/>
    <b v="0"/>
    <b v="0"/>
    <x v="13"/>
    <x v="5"/>
    <x v="13"/>
  </r>
  <r>
    <n v="678"/>
    <x v="665"/>
    <x v="677"/>
    <n v="99500"/>
    <n v="17879"/>
    <n v="0.17968844221105529"/>
    <x v="3"/>
    <n v="215"/>
    <n v="83.158139534883716"/>
    <x v="1"/>
    <s v="USD"/>
    <n v="1547877600"/>
    <n v="1548050400"/>
    <b v="0"/>
    <b v="0"/>
    <x v="6"/>
    <x v="4"/>
    <x v="6"/>
  </r>
  <r>
    <n v="679"/>
    <x v="307"/>
    <x v="678"/>
    <n v="1400"/>
    <n v="14511"/>
    <n v="10.365"/>
    <x v="1"/>
    <n v="363"/>
    <n v="39.97520661157025"/>
    <x v="1"/>
    <s v="USD"/>
    <n v="1571374800"/>
    <n v="1571806800"/>
    <b v="0"/>
    <b v="1"/>
    <x v="0"/>
    <x v="0"/>
    <x v="0"/>
  </r>
  <r>
    <n v="680"/>
    <x v="666"/>
    <x v="679"/>
    <n v="145600"/>
    <n v="141822"/>
    <n v="0.97405219780219776"/>
    <x v="0"/>
    <n v="2955"/>
    <n v="47.993908629441627"/>
    <x v="1"/>
    <s v="USD"/>
    <n v="1576303200"/>
    <n v="1576476000"/>
    <b v="0"/>
    <b v="1"/>
    <x v="20"/>
    <x v="6"/>
    <x v="20"/>
  </r>
  <r>
    <n v="681"/>
    <x v="667"/>
    <x v="680"/>
    <n v="184100"/>
    <n v="159037"/>
    <n v="0.86386203150461705"/>
    <x v="0"/>
    <n v="1657"/>
    <n v="95.978877489438744"/>
    <x v="1"/>
    <s v="USD"/>
    <n v="1324447200"/>
    <n v="1324965600"/>
    <b v="0"/>
    <b v="0"/>
    <x v="3"/>
    <x v="3"/>
    <x v="3"/>
  </r>
  <r>
    <n v="682"/>
    <x v="668"/>
    <x v="681"/>
    <n v="5400"/>
    <n v="8109"/>
    <n v="1.5016666666666667"/>
    <x v="1"/>
    <n v="103"/>
    <n v="78.728155339805824"/>
    <x v="1"/>
    <s v="USD"/>
    <n v="1386741600"/>
    <n v="1387519200"/>
    <b v="0"/>
    <b v="0"/>
    <x v="3"/>
    <x v="3"/>
    <x v="3"/>
  </r>
  <r>
    <n v="683"/>
    <x v="669"/>
    <x v="682"/>
    <n v="2300"/>
    <n v="8244"/>
    <n v="3.5843478260869563"/>
    <x v="1"/>
    <n v="147"/>
    <n v="56.081632653061227"/>
    <x v="1"/>
    <s v="USD"/>
    <n v="1537074000"/>
    <n v="1537246800"/>
    <b v="0"/>
    <b v="0"/>
    <x v="3"/>
    <x v="3"/>
    <x v="3"/>
  </r>
  <r>
    <n v="684"/>
    <x v="670"/>
    <x v="683"/>
    <n v="1400"/>
    <n v="7600"/>
    <n v="5.4285714285714288"/>
    <x v="1"/>
    <n v="110"/>
    <n v="69.090909090909093"/>
    <x v="0"/>
    <s v="CAD"/>
    <n v="1277787600"/>
    <n v="1279515600"/>
    <b v="0"/>
    <b v="0"/>
    <x v="9"/>
    <x v="5"/>
    <x v="9"/>
  </r>
  <r>
    <n v="685"/>
    <x v="671"/>
    <x v="684"/>
    <n v="140000"/>
    <n v="94501"/>
    <n v="0.67500714285714281"/>
    <x v="0"/>
    <n v="926"/>
    <n v="102.05291576673866"/>
    <x v="0"/>
    <s v="CAD"/>
    <n v="1440306000"/>
    <n v="1442379600"/>
    <b v="0"/>
    <b v="0"/>
    <x v="3"/>
    <x v="3"/>
    <x v="3"/>
  </r>
  <r>
    <n v="686"/>
    <x v="672"/>
    <x v="685"/>
    <n v="7500"/>
    <n v="14381"/>
    <n v="1.9174666666666667"/>
    <x v="1"/>
    <n v="134"/>
    <n v="107.32089552238806"/>
    <x v="1"/>
    <s v="USD"/>
    <n v="1522126800"/>
    <n v="1523077200"/>
    <b v="0"/>
    <b v="0"/>
    <x v="8"/>
    <x v="2"/>
    <x v="8"/>
  </r>
  <r>
    <n v="687"/>
    <x v="673"/>
    <x v="686"/>
    <n v="1500"/>
    <n v="13980"/>
    <n v="9.32"/>
    <x v="1"/>
    <n v="269"/>
    <n v="51.970260223048328"/>
    <x v="1"/>
    <s v="USD"/>
    <n v="1489298400"/>
    <n v="1489554000"/>
    <b v="0"/>
    <b v="0"/>
    <x v="3"/>
    <x v="3"/>
    <x v="3"/>
  </r>
  <r>
    <n v="688"/>
    <x v="674"/>
    <x v="687"/>
    <n v="2900"/>
    <n v="12449"/>
    <n v="4.2927586206896553"/>
    <x v="1"/>
    <n v="175"/>
    <n v="71.137142857142862"/>
    <x v="1"/>
    <s v="USD"/>
    <n v="1547100000"/>
    <n v="1548482400"/>
    <b v="0"/>
    <b v="1"/>
    <x v="19"/>
    <x v="4"/>
    <x v="19"/>
  </r>
  <r>
    <n v="689"/>
    <x v="675"/>
    <x v="688"/>
    <n v="7300"/>
    <n v="7348"/>
    <n v="1.0065753424657535"/>
    <x v="1"/>
    <n v="69"/>
    <n v="106.49275362318841"/>
    <x v="1"/>
    <s v="USD"/>
    <n v="1383022800"/>
    <n v="1384063200"/>
    <b v="0"/>
    <b v="0"/>
    <x v="2"/>
    <x v="2"/>
    <x v="2"/>
  </r>
  <r>
    <n v="690"/>
    <x v="676"/>
    <x v="689"/>
    <n v="3600"/>
    <n v="8158"/>
    <n v="2.266111111111111"/>
    <x v="1"/>
    <n v="190"/>
    <n v="42.93684210526316"/>
    <x v="1"/>
    <s v="USD"/>
    <n v="1322373600"/>
    <n v="1322892000"/>
    <b v="0"/>
    <b v="1"/>
    <x v="4"/>
    <x v="4"/>
    <x v="4"/>
  </r>
  <r>
    <n v="691"/>
    <x v="677"/>
    <x v="690"/>
    <n v="5000"/>
    <n v="7119"/>
    <n v="1.4238"/>
    <x v="1"/>
    <n v="237"/>
    <n v="30.037974683544302"/>
    <x v="1"/>
    <s v="USD"/>
    <n v="1349240400"/>
    <n v="1350709200"/>
    <b v="1"/>
    <b v="1"/>
    <x v="4"/>
    <x v="4"/>
    <x v="4"/>
  </r>
  <r>
    <n v="692"/>
    <x v="678"/>
    <x v="691"/>
    <n v="6000"/>
    <n v="5438"/>
    <n v="0.90633333333333332"/>
    <x v="0"/>
    <n v="77"/>
    <n v="70.623376623376629"/>
    <x v="4"/>
    <s v="GBP"/>
    <n v="1562648400"/>
    <n v="1564203600"/>
    <b v="0"/>
    <b v="0"/>
    <x v="1"/>
    <x v="1"/>
    <x v="1"/>
  </r>
  <r>
    <n v="693"/>
    <x v="679"/>
    <x v="692"/>
    <n v="180400"/>
    <n v="115396"/>
    <n v="0.63966740576496672"/>
    <x v="0"/>
    <n v="1748"/>
    <n v="66.016018306636155"/>
    <x v="1"/>
    <s v="USD"/>
    <n v="1508216400"/>
    <n v="1509685200"/>
    <b v="0"/>
    <b v="0"/>
    <x v="3"/>
    <x v="3"/>
    <x v="3"/>
  </r>
  <r>
    <n v="694"/>
    <x v="680"/>
    <x v="693"/>
    <n v="9100"/>
    <n v="7656"/>
    <n v="0.84131868131868137"/>
    <x v="0"/>
    <n v="79"/>
    <n v="96.911392405063296"/>
    <x v="1"/>
    <s v="USD"/>
    <n v="1511762400"/>
    <n v="1514959200"/>
    <b v="0"/>
    <b v="0"/>
    <x v="3"/>
    <x v="3"/>
    <x v="3"/>
  </r>
  <r>
    <n v="695"/>
    <x v="681"/>
    <x v="694"/>
    <n v="9200"/>
    <n v="12322"/>
    <n v="1.3393478260869565"/>
    <x v="1"/>
    <n v="196"/>
    <n v="62.867346938775512"/>
    <x v="6"/>
    <s v="EUR"/>
    <n v="1447480800"/>
    <n v="1448863200"/>
    <b v="1"/>
    <b v="0"/>
    <x v="1"/>
    <x v="1"/>
    <x v="1"/>
  </r>
  <r>
    <n v="696"/>
    <x v="682"/>
    <x v="695"/>
    <n v="164100"/>
    <n v="96888"/>
    <n v="0.59042047531992692"/>
    <x v="0"/>
    <n v="889"/>
    <n v="108.98537682789652"/>
    <x v="1"/>
    <s v="USD"/>
    <n v="1429506000"/>
    <n v="1429592400"/>
    <b v="0"/>
    <b v="1"/>
    <x v="3"/>
    <x v="3"/>
    <x v="3"/>
  </r>
  <r>
    <n v="697"/>
    <x v="683"/>
    <x v="696"/>
    <n v="128900"/>
    <n v="196960"/>
    <n v="1.5280062063615205"/>
    <x v="1"/>
    <n v="7295"/>
    <n v="26.999314599040439"/>
    <x v="1"/>
    <s v="USD"/>
    <n v="1522472400"/>
    <n v="1522645200"/>
    <b v="0"/>
    <b v="0"/>
    <x v="5"/>
    <x v="1"/>
    <x v="5"/>
  </r>
  <r>
    <n v="698"/>
    <x v="684"/>
    <x v="697"/>
    <n v="42100"/>
    <n v="188057"/>
    <n v="4.466912114014252"/>
    <x v="1"/>
    <n v="2893"/>
    <n v="65.004147943311438"/>
    <x v="0"/>
    <s v="CAD"/>
    <n v="1322114400"/>
    <n v="1323324000"/>
    <b v="0"/>
    <b v="0"/>
    <x v="8"/>
    <x v="2"/>
    <x v="8"/>
  </r>
  <r>
    <n v="699"/>
    <x v="196"/>
    <x v="698"/>
    <n v="7400"/>
    <n v="6245"/>
    <n v="0.8439189189189189"/>
    <x v="0"/>
    <n v="56"/>
    <n v="111.51785714285714"/>
    <x v="1"/>
    <s v="USD"/>
    <n v="1561438800"/>
    <n v="1561525200"/>
    <b v="0"/>
    <b v="0"/>
    <x v="6"/>
    <x v="4"/>
    <x v="6"/>
  </r>
  <r>
    <n v="700"/>
    <x v="685"/>
    <x v="699"/>
    <n v="100"/>
    <n v="3"/>
    <n v="0.03"/>
    <x v="0"/>
    <n v="1"/>
    <n v="3"/>
    <x v="1"/>
    <s v="USD"/>
    <n v="1264399200"/>
    <n v="1265695200"/>
    <b v="0"/>
    <b v="0"/>
    <x v="8"/>
    <x v="2"/>
    <x v="8"/>
  </r>
  <r>
    <n v="701"/>
    <x v="686"/>
    <x v="700"/>
    <n v="52000"/>
    <n v="91014"/>
    <n v="1.7502692307692307"/>
    <x v="1"/>
    <n v="820"/>
    <n v="110.99268292682927"/>
    <x v="1"/>
    <s v="USD"/>
    <n v="1301202000"/>
    <n v="1301806800"/>
    <b v="1"/>
    <b v="0"/>
    <x v="3"/>
    <x v="3"/>
    <x v="3"/>
  </r>
  <r>
    <n v="702"/>
    <x v="687"/>
    <x v="701"/>
    <n v="8700"/>
    <n v="4710"/>
    <n v="0.54137931034482756"/>
    <x v="0"/>
    <n v="83"/>
    <n v="56.746987951807228"/>
    <x v="1"/>
    <s v="USD"/>
    <n v="1374469200"/>
    <n v="1374901200"/>
    <b v="0"/>
    <b v="0"/>
    <x v="8"/>
    <x v="2"/>
    <x v="8"/>
  </r>
  <r>
    <n v="703"/>
    <x v="688"/>
    <x v="702"/>
    <n v="63400"/>
    <n v="197728"/>
    <n v="3.1187381703470032"/>
    <x v="1"/>
    <n v="2038"/>
    <n v="97.020608439646708"/>
    <x v="1"/>
    <s v="USD"/>
    <n v="1334984400"/>
    <n v="1336453200"/>
    <b v="1"/>
    <b v="1"/>
    <x v="18"/>
    <x v="5"/>
    <x v="18"/>
  </r>
  <r>
    <n v="704"/>
    <x v="689"/>
    <x v="703"/>
    <n v="8700"/>
    <n v="10682"/>
    <n v="1.2278160919540231"/>
    <x v="1"/>
    <n v="116"/>
    <n v="92.08620689655173"/>
    <x v="1"/>
    <s v="USD"/>
    <n v="1467608400"/>
    <n v="1468904400"/>
    <b v="0"/>
    <b v="0"/>
    <x v="10"/>
    <x v="4"/>
    <x v="10"/>
  </r>
  <r>
    <n v="705"/>
    <x v="690"/>
    <x v="704"/>
    <n v="169700"/>
    <n v="168048"/>
    <n v="0.99026517383618151"/>
    <x v="0"/>
    <n v="2025"/>
    <n v="82.986666666666665"/>
    <x v="4"/>
    <s v="GBP"/>
    <n v="1386741600"/>
    <n v="1387087200"/>
    <b v="0"/>
    <b v="0"/>
    <x v="9"/>
    <x v="5"/>
    <x v="9"/>
  </r>
  <r>
    <n v="706"/>
    <x v="691"/>
    <x v="705"/>
    <n v="108400"/>
    <n v="138586"/>
    <n v="1.278468634686347"/>
    <x v="1"/>
    <n v="1345"/>
    <n v="103.03791821561339"/>
    <x v="2"/>
    <s v="AUD"/>
    <n v="1546754400"/>
    <n v="1547445600"/>
    <b v="0"/>
    <b v="1"/>
    <x v="2"/>
    <x v="2"/>
    <x v="2"/>
  </r>
  <r>
    <n v="707"/>
    <x v="692"/>
    <x v="706"/>
    <n v="7300"/>
    <n v="11579"/>
    <n v="1.5861643835616439"/>
    <x v="1"/>
    <n v="168"/>
    <n v="68.922619047619051"/>
    <x v="1"/>
    <s v="USD"/>
    <n v="1544248800"/>
    <n v="1547359200"/>
    <b v="0"/>
    <b v="0"/>
    <x v="6"/>
    <x v="4"/>
    <x v="6"/>
  </r>
  <r>
    <n v="708"/>
    <x v="693"/>
    <x v="707"/>
    <n v="1700"/>
    <n v="12020"/>
    <n v="7.0705882352941174"/>
    <x v="1"/>
    <n v="137"/>
    <n v="87.737226277372258"/>
    <x v="5"/>
    <s v="CHF"/>
    <n v="1495429200"/>
    <n v="1496293200"/>
    <b v="0"/>
    <b v="0"/>
    <x v="3"/>
    <x v="3"/>
    <x v="3"/>
  </r>
  <r>
    <n v="709"/>
    <x v="694"/>
    <x v="708"/>
    <n v="9800"/>
    <n v="13954"/>
    <n v="1.4238775510204082"/>
    <x v="1"/>
    <n v="186"/>
    <n v="75.021505376344081"/>
    <x v="6"/>
    <s v="EUR"/>
    <n v="1334811600"/>
    <n v="1335416400"/>
    <b v="0"/>
    <b v="0"/>
    <x v="3"/>
    <x v="3"/>
    <x v="3"/>
  </r>
  <r>
    <n v="710"/>
    <x v="695"/>
    <x v="709"/>
    <n v="4300"/>
    <n v="6358"/>
    <n v="1.4786046511627906"/>
    <x v="1"/>
    <n v="125"/>
    <n v="50.863999999999997"/>
    <x v="1"/>
    <s v="USD"/>
    <n v="1531544400"/>
    <n v="1532149200"/>
    <b v="0"/>
    <b v="1"/>
    <x v="3"/>
    <x v="3"/>
    <x v="3"/>
  </r>
  <r>
    <n v="711"/>
    <x v="696"/>
    <x v="710"/>
    <n v="6200"/>
    <n v="1260"/>
    <n v="0.20322580645161289"/>
    <x v="0"/>
    <n v="14"/>
    <n v="90"/>
    <x v="6"/>
    <s v="EUR"/>
    <n v="1453615200"/>
    <n v="1453788000"/>
    <b v="1"/>
    <b v="1"/>
    <x v="3"/>
    <x v="3"/>
    <x v="3"/>
  </r>
  <r>
    <n v="712"/>
    <x v="697"/>
    <x v="711"/>
    <n v="800"/>
    <n v="14725"/>
    <n v="18.40625"/>
    <x v="1"/>
    <n v="202"/>
    <n v="72.896039603960389"/>
    <x v="1"/>
    <s v="USD"/>
    <n v="1467954000"/>
    <n v="1471496400"/>
    <b v="0"/>
    <b v="0"/>
    <x v="3"/>
    <x v="3"/>
    <x v="3"/>
  </r>
  <r>
    <n v="713"/>
    <x v="698"/>
    <x v="712"/>
    <n v="6900"/>
    <n v="11174"/>
    <n v="1.6194202898550725"/>
    <x v="1"/>
    <n v="103"/>
    <n v="108.48543689320388"/>
    <x v="1"/>
    <s v="USD"/>
    <n v="1471842000"/>
    <n v="1472878800"/>
    <b v="0"/>
    <b v="0"/>
    <x v="15"/>
    <x v="5"/>
    <x v="15"/>
  </r>
  <r>
    <n v="714"/>
    <x v="699"/>
    <x v="713"/>
    <n v="38500"/>
    <n v="182036"/>
    <n v="4.7282077922077921"/>
    <x v="1"/>
    <n v="1785"/>
    <n v="101.98095238095237"/>
    <x v="1"/>
    <s v="USD"/>
    <n v="1408424400"/>
    <n v="1408510800"/>
    <b v="0"/>
    <b v="0"/>
    <x v="1"/>
    <x v="1"/>
    <x v="1"/>
  </r>
  <r>
    <n v="715"/>
    <x v="700"/>
    <x v="714"/>
    <n v="118000"/>
    <n v="28870"/>
    <n v="0.24466101694915254"/>
    <x v="0"/>
    <n v="656"/>
    <n v="44.009146341463413"/>
    <x v="1"/>
    <s v="USD"/>
    <n v="1281157200"/>
    <n v="1281589200"/>
    <b v="0"/>
    <b v="0"/>
    <x v="20"/>
    <x v="6"/>
    <x v="20"/>
  </r>
  <r>
    <n v="716"/>
    <x v="701"/>
    <x v="715"/>
    <n v="2000"/>
    <n v="10353"/>
    <n v="5.1764999999999999"/>
    <x v="1"/>
    <n v="157"/>
    <n v="65.942675159235662"/>
    <x v="1"/>
    <s v="USD"/>
    <n v="1373432400"/>
    <n v="1375851600"/>
    <b v="0"/>
    <b v="1"/>
    <x v="3"/>
    <x v="3"/>
    <x v="3"/>
  </r>
  <r>
    <n v="717"/>
    <x v="702"/>
    <x v="716"/>
    <n v="5600"/>
    <n v="13868"/>
    <n v="2.4764285714285714"/>
    <x v="1"/>
    <n v="555"/>
    <n v="24.987387387387386"/>
    <x v="1"/>
    <s v="USD"/>
    <n v="1313989200"/>
    <n v="1315803600"/>
    <b v="0"/>
    <b v="0"/>
    <x v="4"/>
    <x v="4"/>
    <x v="4"/>
  </r>
  <r>
    <n v="718"/>
    <x v="703"/>
    <x v="717"/>
    <n v="8300"/>
    <n v="8317"/>
    <n v="1.0020481927710843"/>
    <x v="1"/>
    <n v="297"/>
    <n v="28.003367003367003"/>
    <x v="1"/>
    <s v="USD"/>
    <n v="1371445200"/>
    <n v="1373691600"/>
    <b v="0"/>
    <b v="0"/>
    <x v="8"/>
    <x v="2"/>
    <x v="8"/>
  </r>
  <r>
    <n v="719"/>
    <x v="704"/>
    <x v="718"/>
    <n v="6900"/>
    <n v="10557"/>
    <n v="1.53"/>
    <x v="1"/>
    <n v="123"/>
    <n v="85.829268292682926"/>
    <x v="1"/>
    <s v="USD"/>
    <n v="1338267600"/>
    <n v="1339218000"/>
    <b v="0"/>
    <b v="0"/>
    <x v="13"/>
    <x v="5"/>
    <x v="13"/>
  </r>
  <r>
    <n v="720"/>
    <x v="705"/>
    <x v="719"/>
    <n v="8700"/>
    <n v="3227"/>
    <n v="0.37091954022988505"/>
    <x v="3"/>
    <n v="38"/>
    <n v="84.921052631578945"/>
    <x v="3"/>
    <s v="DKK"/>
    <n v="1519192800"/>
    <n v="1520402400"/>
    <b v="0"/>
    <b v="1"/>
    <x v="3"/>
    <x v="3"/>
    <x v="3"/>
  </r>
  <r>
    <n v="721"/>
    <x v="706"/>
    <x v="720"/>
    <n v="123600"/>
    <n v="5429"/>
    <n v="4.3923948220064728E-2"/>
    <x v="3"/>
    <n v="60"/>
    <n v="90.483333333333334"/>
    <x v="1"/>
    <s v="USD"/>
    <n v="1522818000"/>
    <n v="1523336400"/>
    <b v="0"/>
    <b v="0"/>
    <x v="1"/>
    <x v="1"/>
    <x v="1"/>
  </r>
  <r>
    <n v="722"/>
    <x v="707"/>
    <x v="721"/>
    <n v="48500"/>
    <n v="75906"/>
    <n v="1.5650721649484536"/>
    <x v="1"/>
    <n v="3036"/>
    <n v="25.00197628458498"/>
    <x v="1"/>
    <s v="USD"/>
    <n v="1509948000"/>
    <n v="1512280800"/>
    <b v="0"/>
    <b v="0"/>
    <x v="4"/>
    <x v="4"/>
    <x v="4"/>
  </r>
  <r>
    <n v="723"/>
    <x v="708"/>
    <x v="722"/>
    <n v="4900"/>
    <n v="13250"/>
    <n v="2.704081632653061"/>
    <x v="1"/>
    <n v="144"/>
    <n v="92.013888888888886"/>
    <x v="2"/>
    <s v="AUD"/>
    <n v="1456898400"/>
    <n v="1458709200"/>
    <b v="0"/>
    <b v="0"/>
    <x v="3"/>
    <x v="3"/>
    <x v="3"/>
  </r>
  <r>
    <n v="724"/>
    <x v="709"/>
    <x v="723"/>
    <n v="8400"/>
    <n v="11261"/>
    <n v="1.3405952380952382"/>
    <x v="1"/>
    <n v="121"/>
    <n v="93.066115702479337"/>
    <x v="4"/>
    <s v="GBP"/>
    <n v="1413954000"/>
    <n v="1414126800"/>
    <b v="0"/>
    <b v="1"/>
    <x v="3"/>
    <x v="3"/>
    <x v="3"/>
  </r>
  <r>
    <n v="725"/>
    <x v="710"/>
    <x v="724"/>
    <n v="193200"/>
    <n v="97369"/>
    <n v="0.50398033126293995"/>
    <x v="0"/>
    <n v="1596"/>
    <n v="61.008145363408524"/>
    <x v="1"/>
    <s v="USD"/>
    <n v="1416031200"/>
    <n v="1416204000"/>
    <b v="0"/>
    <b v="0"/>
    <x v="20"/>
    <x v="6"/>
    <x v="20"/>
  </r>
  <r>
    <n v="726"/>
    <x v="711"/>
    <x v="725"/>
    <n v="54300"/>
    <n v="48227"/>
    <n v="0.88815837937384901"/>
    <x v="3"/>
    <n v="524"/>
    <n v="92.036259541984734"/>
    <x v="1"/>
    <s v="USD"/>
    <n v="1287982800"/>
    <n v="1288501200"/>
    <b v="0"/>
    <b v="1"/>
    <x v="3"/>
    <x v="3"/>
    <x v="3"/>
  </r>
  <r>
    <n v="727"/>
    <x v="712"/>
    <x v="726"/>
    <n v="8900"/>
    <n v="14685"/>
    <n v="1.65"/>
    <x v="1"/>
    <n v="181"/>
    <n v="81.132596685082873"/>
    <x v="1"/>
    <s v="USD"/>
    <n v="1547964000"/>
    <n v="1552971600"/>
    <b v="0"/>
    <b v="0"/>
    <x v="2"/>
    <x v="2"/>
    <x v="2"/>
  </r>
  <r>
    <n v="728"/>
    <x v="713"/>
    <x v="727"/>
    <n v="4200"/>
    <n v="735"/>
    <n v="0.17499999999999999"/>
    <x v="0"/>
    <n v="10"/>
    <n v="73.5"/>
    <x v="1"/>
    <s v="USD"/>
    <n v="1464152400"/>
    <n v="1465102800"/>
    <b v="0"/>
    <b v="0"/>
    <x v="3"/>
    <x v="3"/>
    <x v="3"/>
  </r>
  <r>
    <n v="729"/>
    <x v="714"/>
    <x v="728"/>
    <n v="5600"/>
    <n v="10397"/>
    <n v="1.8566071428571429"/>
    <x v="1"/>
    <n v="122"/>
    <n v="85.221311475409834"/>
    <x v="1"/>
    <s v="USD"/>
    <n v="1359957600"/>
    <n v="1360130400"/>
    <b v="0"/>
    <b v="0"/>
    <x v="6"/>
    <x v="4"/>
    <x v="6"/>
  </r>
  <r>
    <n v="730"/>
    <x v="715"/>
    <x v="729"/>
    <n v="28800"/>
    <n v="118847"/>
    <n v="4.1266319444444441"/>
    <x v="1"/>
    <n v="1071"/>
    <n v="110.96825396825396"/>
    <x v="0"/>
    <s v="CAD"/>
    <n v="1432357200"/>
    <n v="1432875600"/>
    <b v="0"/>
    <b v="0"/>
    <x v="8"/>
    <x v="2"/>
    <x v="8"/>
  </r>
  <r>
    <n v="731"/>
    <x v="716"/>
    <x v="730"/>
    <n v="8000"/>
    <n v="7220"/>
    <n v="0.90249999999999997"/>
    <x v="3"/>
    <n v="219"/>
    <n v="32.968036529680369"/>
    <x v="1"/>
    <s v="USD"/>
    <n v="1500786000"/>
    <n v="1500872400"/>
    <b v="0"/>
    <b v="0"/>
    <x v="2"/>
    <x v="2"/>
    <x v="2"/>
  </r>
  <r>
    <n v="732"/>
    <x v="717"/>
    <x v="731"/>
    <n v="117000"/>
    <n v="107622"/>
    <n v="0.91984615384615387"/>
    <x v="0"/>
    <n v="1121"/>
    <n v="96.005352363960753"/>
    <x v="1"/>
    <s v="USD"/>
    <n v="1490158800"/>
    <n v="1492146000"/>
    <b v="0"/>
    <b v="1"/>
    <x v="1"/>
    <x v="1"/>
    <x v="1"/>
  </r>
  <r>
    <n v="733"/>
    <x v="718"/>
    <x v="732"/>
    <n v="15800"/>
    <n v="83267"/>
    <n v="5.2700632911392402"/>
    <x v="1"/>
    <n v="980"/>
    <n v="84.96632653061225"/>
    <x v="1"/>
    <s v="USD"/>
    <n v="1406178000"/>
    <n v="1407301200"/>
    <b v="0"/>
    <b v="0"/>
    <x v="16"/>
    <x v="1"/>
    <x v="16"/>
  </r>
  <r>
    <n v="734"/>
    <x v="719"/>
    <x v="733"/>
    <n v="4200"/>
    <n v="13404"/>
    <n v="3.1914285714285713"/>
    <x v="1"/>
    <n v="536"/>
    <n v="25.007462686567163"/>
    <x v="1"/>
    <s v="USD"/>
    <n v="1485583200"/>
    <n v="1486620000"/>
    <b v="0"/>
    <b v="1"/>
    <x v="3"/>
    <x v="3"/>
    <x v="3"/>
  </r>
  <r>
    <n v="735"/>
    <x v="720"/>
    <x v="734"/>
    <n v="37100"/>
    <n v="131404"/>
    <n v="3.5418867924528303"/>
    <x v="1"/>
    <n v="1991"/>
    <n v="65.998995479658461"/>
    <x v="1"/>
    <s v="USD"/>
    <n v="1459314000"/>
    <n v="1459918800"/>
    <b v="0"/>
    <b v="0"/>
    <x v="14"/>
    <x v="7"/>
    <x v="14"/>
  </r>
  <r>
    <n v="736"/>
    <x v="721"/>
    <x v="735"/>
    <n v="7700"/>
    <n v="2533"/>
    <n v="0.32896103896103895"/>
    <x v="3"/>
    <n v="29"/>
    <n v="87.34482758620689"/>
    <x v="1"/>
    <s v="USD"/>
    <n v="1424412000"/>
    <n v="1424757600"/>
    <b v="0"/>
    <b v="0"/>
    <x v="9"/>
    <x v="5"/>
    <x v="9"/>
  </r>
  <r>
    <n v="737"/>
    <x v="722"/>
    <x v="736"/>
    <n v="3700"/>
    <n v="5028"/>
    <n v="1.358918918918919"/>
    <x v="1"/>
    <n v="180"/>
    <n v="27.933333333333334"/>
    <x v="1"/>
    <s v="USD"/>
    <n v="1478844000"/>
    <n v="1479880800"/>
    <b v="0"/>
    <b v="0"/>
    <x v="7"/>
    <x v="1"/>
    <x v="7"/>
  </r>
  <r>
    <n v="738"/>
    <x v="486"/>
    <x v="737"/>
    <n v="74700"/>
    <n v="1557"/>
    <n v="2.0843373493975904E-2"/>
    <x v="0"/>
    <n v="15"/>
    <n v="103.8"/>
    <x v="1"/>
    <s v="USD"/>
    <n v="1416117600"/>
    <n v="1418018400"/>
    <b v="0"/>
    <b v="1"/>
    <x v="3"/>
    <x v="3"/>
    <x v="3"/>
  </r>
  <r>
    <n v="739"/>
    <x v="723"/>
    <x v="738"/>
    <n v="10000"/>
    <n v="6100"/>
    <n v="0.61"/>
    <x v="0"/>
    <n v="191"/>
    <n v="31.937172774869111"/>
    <x v="1"/>
    <s v="USD"/>
    <n v="1340946000"/>
    <n v="1341032400"/>
    <b v="0"/>
    <b v="0"/>
    <x v="7"/>
    <x v="1"/>
    <x v="7"/>
  </r>
  <r>
    <n v="740"/>
    <x v="724"/>
    <x v="739"/>
    <n v="5300"/>
    <n v="1592"/>
    <n v="0.30037735849056602"/>
    <x v="0"/>
    <n v="16"/>
    <n v="99.5"/>
    <x v="1"/>
    <s v="USD"/>
    <n v="1486101600"/>
    <n v="1486360800"/>
    <b v="0"/>
    <b v="0"/>
    <x v="3"/>
    <x v="3"/>
    <x v="3"/>
  </r>
  <r>
    <n v="741"/>
    <x v="287"/>
    <x v="740"/>
    <n v="1200"/>
    <n v="14150"/>
    <n v="11.791666666666666"/>
    <x v="1"/>
    <n v="130"/>
    <n v="108.84615384615384"/>
    <x v="1"/>
    <s v="USD"/>
    <n v="1274590800"/>
    <n v="1274677200"/>
    <b v="0"/>
    <b v="0"/>
    <x v="3"/>
    <x v="3"/>
    <x v="3"/>
  </r>
  <r>
    <n v="742"/>
    <x v="725"/>
    <x v="741"/>
    <n v="1200"/>
    <n v="13513"/>
    <n v="11.260833333333334"/>
    <x v="1"/>
    <n v="122"/>
    <n v="110.76229508196721"/>
    <x v="1"/>
    <s v="USD"/>
    <n v="1263880800"/>
    <n v="1267509600"/>
    <b v="0"/>
    <b v="0"/>
    <x v="5"/>
    <x v="1"/>
    <x v="5"/>
  </r>
  <r>
    <n v="743"/>
    <x v="726"/>
    <x v="742"/>
    <n v="3900"/>
    <n v="504"/>
    <n v="0.12923076923076923"/>
    <x v="0"/>
    <n v="17"/>
    <n v="29.647058823529413"/>
    <x v="1"/>
    <s v="USD"/>
    <n v="1445403600"/>
    <n v="1445922000"/>
    <b v="0"/>
    <b v="1"/>
    <x v="3"/>
    <x v="3"/>
    <x v="3"/>
  </r>
  <r>
    <n v="744"/>
    <x v="727"/>
    <x v="743"/>
    <n v="2000"/>
    <n v="14240"/>
    <n v="7.12"/>
    <x v="1"/>
    <n v="140"/>
    <n v="101.71428571428571"/>
    <x v="1"/>
    <s v="USD"/>
    <n v="1533877200"/>
    <n v="1534050000"/>
    <b v="0"/>
    <b v="1"/>
    <x v="3"/>
    <x v="3"/>
    <x v="3"/>
  </r>
  <r>
    <n v="745"/>
    <x v="728"/>
    <x v="744"/>
    <n v="6900"/>
    <n v="2091"/>
    <n v="0.30304347826086958"/>
    <x v="0"/>
    <n v="34"/>
    <n v="61.5"/>
    <x v="1"/>
    <s v="USD"/>
    <n v="1275195600"/>
    <n v="1277528400"/>
    <b v="0"/>
    <b v="0"/>
    <x v="8"/>
    <x v="2"/>
    <x v="8"/>
  </r>
  <r>
    <n v="746"/>
    <x v="729"/>
    <x v="745"/>
    <n v="55800"/>
    <n v="118580"/>
    <n v="2.1250896057347672"/>
    <x v="1"/>
    <n v="3388"/>
    <n v="35"/>
    <x v="1"/>
    <s v="USD"/>
    <n v="1318136400"/>
    <n v="1318568400"/>
    <b v="0"/>
    <b v="0"/>
    <x v="2"/>
    <x v="2"/>
    <x v="2"/>
  </r>
  <r>
    <n v="747"/>
    <x v="730"/>
    <x v="746"/>
    <n v="4900"/>
    <n v="11214"/>
    <n v="2.2885714285714287"/>
    <x v="1"/>
    <n v="280"/>
    <n v="40.049999999999997"/>
    <x v="1"/>
    <s v="USD"/>
    <n v="1283403600"/>
    <n v="1284354000"/>
    <b v="0"/>
    <b v="0"/>
    <x v="3"/>
    <x v="3"/>
    <x v="3"/>
  </r>
  <r>
    <n v="748"/>
    <x v="731"/>
    <x v="747"/>
    <n v="194900"/>
    <n v="68137"/>
    <n v="0.34959979476654696"/>
    <x v="3"/>
    <n v="614"/>
    <n v="110.97231270358306"/>
    <x v="1"/>
    <s v="USD"/>
    <n v="1267423200"/>
    <n v="1269579600"/>
    <b v="0"/>
    <b v="1"/>
    <x v="10"/>
    <x v="4"/>
    <x v="10"/>
  </r>
  <r>
    <n v="749"/>
    <x v="732"/>
    <x v="748"/>
    <n v="8600"/>
    <n v="13527"/>
    <n v="1.5729069767441861"/>
    <x v="1"/>
    <n v="366"/>
    <n v="36.959016393442624"/>
    <x v="6"/>
    <s v="EUR"/>
    <n v="1412744400"/>
    <n v="1413781200"/>
    <b v="0"/>
    <b v="1"/>
    <x v="8"/>
    <x v="2"/>
    <x v="8"/>
  </r>
  <r>
    <n v="750"/>
    <x v="733"/>
    <x v="749"/>
    <n v="100"/>
    <n v="1"/>
    <n v="0.01"/>
    <x v="0"/>
    <n v="1"/>
    <n v="1"/>
    <x v="4"/>
    <s v="GBP"/>
    <n v="1277960400"/>
    <n v="1280120400"/>
    <b v="0"/>
    <b v="0"/>
    <x v="5"/>
    <x v="1"/>
    <x v="5"/>
  </r>
  <r>
    <n v="751"/>
    <x v="734"/>
    <x v="750"/>
    <n v="3600"/>
    <n v="8363"/>
    <n v="2.3230555555555554"/>
    <x v="1"/>
    <n v="270"/>
    <n v="30.974074074074075"/>
    <x v="1"/>
    <s v="USD"/>
    <n v="1458190800"/>
    <n v="1459486800"/>
    <b v="1"/>
    <b v="1"/>
    <x v="9"/>
    <x v="5"/>
    <x v="9"/>
  </r>
  <r>
    <n v="752"/>
    <x v="735"/>
    <x v="751"/>
    <n v="5800"/>
    <n v="5362"/>
    <n v="0.92448275862068963"/>
    <x v="3"/>
    <n v="114"/>
    <n v="47.035087719298247"/>
    <x v="1"/>
    <s v="USD"/>
    <n v="1280984400"/>
    <n v="1282539600"/>
    <b v="0"/>
    <b v="1"/>
    <x v="3"/>
    <x v="3"/>
    <x v="3"/>
  </r>
  <r>
    <n v="753"/>
    <x v="736"/>
    <x v="752"/>
    <n v="4700"/>
    <n v="12065"/>
    <n v="2.5670212765957445"/>
    <x v="1"/>
    <n v="137"/>
    <n v="88.065693430656935"/>
    <x v="1"/>
    <s v="USD"/>
    <n v="1274590800"/>
    <n v="1275886800"/>
    <b v="0"/>
    <b v="0"/>
    <x v="14"/>
    <x v="7"/>
    <x v="14"/>
  </r>
  <r>
    <n v="754"/>
    <x v="737"/>
    <x v="753"/>
    <n v="70400"/>
    <n v="118603"/>
    <n v="1.6847017045454546"/>
    <x v="1"/>
    <n v="3205"/>
    <n v="37.005616224648989"/>
    <x v="1"/>
    <s v="USD"/>
    <n v="1351400400"/>
    <n v="1355983200"/>
    <b v="0"/>
    <b v="0"/>
    <x v="3"/>
    <x v="3"/>
    <x v="3"/>
  </r>
  <r>
    <n v="755"/>
    <x v="738"/>
    <x v="754"/>
    <n v="4500"/>
    <n v="7496"/>
    <n v="1.6657777777777778"/>
    <x v="1"/>
    <n v="288"/>
    <n v="26.027777777777779"/>
    <x v="3"/>
    <s v="DKK"/>
    <n v="1514354400"/>
    <n v="1515391200"/>
    <b v="0"/>
    <b v="1"/>
    <x v="3"/>
    <x v="3"/>
    <x v="3"/>
  </r>
  <r>
    <n v="756"/>
    <x v="739"/>
    <x v="755"/>
    <n v="1300"/>
    <n v="10037"/>
    <n v="7.7207692307692311"/>
    <x v="1"/>
    <n v="148"/>
    <n v="67.817567567567565"/>
    <x v="1"/>
    <s v="USD"/>
    <n v="1421733600"/>
    <n v="1422252000"/>
    <b v="0"/>
    <b v="0"/>
    <x v="3"/>
    <x v="3"/>
    <x v="3"/>
  </r>
  <r>
    <n v="757"/>
    <x v="740"/>
    <x v="756"/>
    <n v="1400"/>
    <n v="5696"/>
    <n v="4.0685714285714285"/>
    <x v="1"/>
    <n v="114"/>
    <n v="49.964912280701753"/>
    <x v="1"/>
    <s v="USD"/>
    <n v="1305176400"/>
    <n v="1305522000"/>
    <b v="0"/>
    <b v="0"/>
    <x v="6"/>
    <x v="4"/>
    <x v="6"/>
  </r>
  <r>
    <n v="758"/>
    <x v="741"/>
    <x v="757"/>
    <n v="29600"/>
    <n v="167005"/>
    <n v="5.6420608108108112"/>
    <x v="1"/>
    <n v="1518"/>
    <n v="110.01646903820817"/>
    <x v="0"/>
    <s v="CAD"/>
    <n v="1414126800"/>
    <n v="1414904400"/>
    <b v="0"/>
    <b v="0"/>
    <x v="1"/>
    <x v="1"/>
    <x v="1"/>
  </r>
  <r>
    <n v="759"/>
    <x v="742"/>
    <x v="758"/>
    <n v="167500"/>
    <n v="114615"/>
    <n v="0.6842686567164179"/>
    <x v="0"/>
    <n v="1274"/>
    <n v="89.964678178963894"/>
    <x v="1"/>
    <s v="USD"/>
    <n v="1517810400"/>
    <n v="1520402400"/>
    <b v="0"/>
    <b v="0"/>
    <x v="5"/>
    <x v="1"/>
    <x v="5"/>
  </r>
  <r>
    <n v="760"/>
    <x v="743"/>
    <x v="759"/>
    <n v="48300"/>
    <n v="16592"/>
    <n v="0.34351966873706002"/>
    <x v="0"/>
    <n v="210"/>
    <n v="79.009523809523813"/>
    <x v="6"/>
    <s v="EUR"/>
    <n v="1564635600"/>
    <n v="1567141200"/>
    <b v="0"/>
    <b v="1"/>
    <x v="11"/>
    <x v="6"/>
    <x v="11"/>
  </r>
  <r>
    <n v="761"/>
    <x v="744"/>
    <x v="760"/>
    <n v="2200"/>
    <n v="14420"/>
    <n v="6.5545454545454547"/>
    <x v="1"/>
    <n v="166"/>
    <n v="86.867469879518069"/>
    <x v="1"/>
    <s v="USD"/>
    <n v="1500699600"/>
    <n v="1501131600"/>
    <b v="0"/>
    <b v="0"/>
    <x v="1"/>
    <x v="1"/>
    <x v="1"/>
  </r>
  <r>
    <n v="762"/>
    <x v="307"/>
    <x v="761"/>
    <n v="3500"/>
    <n v="6204"/>
    <n v="1.7725714285714285"/>
    <x v="1"/>
    <n v="100"/>
    <n v="62.04"/>
    <x v="2"/>
    <s v="AUD"/>
    <n v="1354082400"/>
    <n v="1355032800"/>
    <b v="0"/>
    <b v="0"/>
    <x v="17"/>
    <x v="1"/>
    <x v="17"/>
  </r>
  <r>
    <n v="763"/>
    <x v="745"/>
    <x v="762"/>
    <n v="5600"/>
    <n v="6338"/>
    <n v="1.1317857142857144"/>
    <x v="1"/>
    <n v="235"/>
    <n v="26.970212765957445"/>
    <x v="1"/>
    <s v="USD"/>
    <n v="1336453200"/>
    <n v="1339477200"/>
    <b v="0"/>
    <b v="1"/>
    <x v="3"/>
    <x v="3"/>
    <x v="3"/>
  </r>
  <r>
    <n v="764"/>
    <x v="746"/>
    <x v="763"/>
    <n v="1100"/>
    <n v="8010"/>
    <n v="7.2818181818181822"/>
    <x v="1"/>
    <n v="148"/>
    <n v="54.121621621621621"/>
    <x v="1"/>
    <s v="USD"/>
    <n v="1305262800"/>
    <n v="1305954000"/>
    <b v="0"/>
    <b v="0"/>
    <x v="1"/>
    <x v="1"/>
    <x v="1"/>
  </r>
  <r>
    <n v="765"/>
    <x v="747"/>
    <x v="764"/>
    <n v="3900"/>
    <n v="8125"/>
    <n v="2.0833333333333335"/>
    <x v="1"/>
    <n v="198"/>
    <n v="41.035353535353536"/>
    <x v="1"/>
    <s v="USD"/>
    <n v="1492232400"/>
    <n v="1494392400"/>
    <b v="1"/>
    <b v="1"/>
    <x v="7"/>
    <x v="1"/>
    <x v="7"/>
  </r>
  <r>
    <n v="766"/>
    <x v="748"/>
    <x v="765"/>
    <n v="43800"/>
    <n v="13653"/>
    <n v="0.31171232876712329"/>
    <x v="0"/>
    <n v="248"/>
    <n v="55.052419354838712"/>
    <x v="2"/>
    <s v="AUD"/>
    <n v="1537333200"/>
    <n v="1537419600"/>
    <b v="0"/>
    <b v="0"/>
    <x v="22"/>
    <x v="4"/>
    <x v="22"/>
  </r>
  <r>
    <n v="767"/>
    <x v="749"/>
    <x v="766"/>
    <n v="97200"/>
    <n v="55372"/>
    <n v="0.56967078189300413"/>
    <x v="0"/>
    <n v="513"/>
    <n v="107.93762183235867"/>
    <x v="1"/>
    <s v="USD"/>
    <n v="1444107600"/>
    <n v="1447999200"/>
    <b v="0"/>
    <b v="0"/>
    <x v="18"/>
    <x v="5"/>
    <x v="18"/>
  </r>
  <r>
    <n v="768"/>
    <x v="750"/>
    <x v="767"/>
    <n v="4800"/>
    <n v="11088"/>
    <n v="2.31"/>
    <x v="1"/>
    <n v="150"/>
    <n v="73.92"/>
    <x v="1"/>
    <s v="USD"/>
    <n v="1386741600"/>
    <n v="1388037600"/>
    <b v="0"/>
    <b v="0"/>
    <x v="3"/>
    <x v="3"/>
    <x v="3"/>
  </r>
  <r>
    <n v="769"/>
    <x v="751"/>
    <x v="768"/>
    <n v="125600"/>
    <n v="109106"/>
    <n v="0.86867834394904464"/>
    <x v="0"/>
    <n v="3410"/>
    <n v="31.995894428152493"/>
    <x v="1"/>
    <s v="USD"/>
    <n v="1376542800"/>
    <n v="1378789200"/>
    <b v="0"/>
    <b v="0"/>
    <x v="11"/>
    <x v="6"/>
    <x v="11"/>
  </r>
  <r>
    <n v="770"/>
    <x v="752"/>
    <x v="769"/>
    <n v="4300"/>
    <n v="11642"/>
    <n v="2.7074418604651163"/>
    <x v="1"/>
    <n v="216"/>
    <n v="53.898148148148145"/>
    <x v="6"/>
    <s v="EUR"/>
    <n v="1397451600"/>
    <n v="1398056400"/>
    <b v="0"/>
    <b v="1"/>
    <x v="3"/>
    <x v="3"/>
    <x v="3"/>
  </r>
  <r>
    <n v="771"/>
    <x v="753"/>
    <x v="770"/>
    <n v="5600"/>
    <n v="2769"/>
    <n v="0.49446428571428569"/>
    <x v="3"/>
    <n v="26"/>
    <n v="106.5"/>
    <x v="1"/>
    <s v="USD"/>
    <n v="1548482400"/>
    <n v="1550815200"/>
    <b v="0"/>
    <b v="0"/>
    <x v="3"/>
    <x v="3"/>
    <x v="3"/>
  </r>
  <r>
    <n v="772"/>
    <x v="754"/>
    <x v="771"/>
    <n v="149600"/>
    <n v="169586"/>
    <n v="1.1335962566844919"/>
    <x v="1"/>
    <n v="5139"/>
    <n v="32.999805409612762"/>
    <x v="1"/>
    <s v="USD"/>
    <n v="1549692000"/>
    <n v="1550037600"/>
    <b v="0"/>
    <b v="0"/>
    <x v="7"/>
    <x v="1"/>
    <x v="7"/>
  </r>
  <r>
    <n v="773"/>
    <x v="755"/>
    <x v="772"/>
    <n v="53100"/>
    <n v="101185"/>
    <n v="1.9055555555555554"/>
    <x v="1"/>
    <n v="2353"/>
    <n v="43.00254993625159"/>
    <x v="1"/>
    <s v="USD"/>
    <n v="1492059600"/>
    <n v="1492923600"/>
    <b v="0"/>
    <b v="0"/>
    <x v="3"/>
    <x v="3"/>
    <x v="3"/>
  </r>
  <r>
    <n v="774"/>
    <x v="756"/>
    <x v="773"/>
    <n v="5000"/>
    <n v="6775"/>
    <n v="1.355"/>
    <x v="1"/>
    <n v="78"/>
    <n v="86.858974358974365"/>
    <x v="6"/>
    <s v="EUR"/>
    <n v="1463979600"/>
    <n v="1467522000"/>
    <b v="0"/>
    <b v="0"/>
    <x v="2"/>
    <x v="2"/>
    <x v="2"/>
  </r>
  <r>
    <n v="775"/>
    <x v="757"/>
    <x v="774"/>
    <n v="9400"/>
    <n v="968"/>
    <n v="0.10297872340425532"/>
    <x v="0"/>
    <n v="10"/>
    <n v="96.8"/>
    <x v="1"/>
    <s v="USD"/>
    <n v="1415253600"/>
    <n v="1416117600"/>
    <b v="0"/>
    <b v="0"/>
    <x v="1"/>
    <x v="1"/>
    <x v="1"/>
  </r>
  <r>
    <n v="776"/>
    <x v="758"/>
    <x v="775"/>
    <n v="110800"/>
    <n v="72623"/>
    <n v="0.65544223826714798"/>
    <x v="0"/>
    <n v="2201"/>
    <n v="32.995456610631528"/>
    <x v="1"/>
    <s v="USD"/>
    <n v="1562216400"/>
    <n v="1563771600"/>
    <b v="0"/>
    <b v="0"/>
    <x v="3"/>
    <x v="3"/>
    <x v="3"/>
  </r>
  <r>
    <n v="777"/>
    <x v="759"/>
    <x v="776"/>
    <n v="93800"/>
    <n v="45987"/>
    <n v="0.49026652452025588"/>
    <x v="0"/>
    <n v="676"/>
    <n v="68.028106508875737"/>
    <x v="1"/>
    <s v="USD"/>
    <n v="1316754000"/>
    <n v="1319259600"/>
    <b v="0"/>
    <b v="0"/>
    <x v="3"/>
    <x v="3"/>
    <x v="3"/>
  </r>
  <r>
    <n v="778"/>
    <x v="760"/>
    <x v="777"/>
    <n v="1300"/>
    <n v="10243"/>
    <n v="7.8792307692307695"/>
    <x v="1"/>
    <n v="174"/>
    <n v="58.867816091954026"/>
    <x v="5"/>
    <s v="CHF"/>
    <n v="1313211600"/>
    <n v="1313643600"/>
    <b v="0"/>
    <b v="0"/>
    <x v="10"/>
    <x v="4"/>
    <x v="10"/>
  </r>
  <r>
    <n v="779"/>
    <x v="761"/>
    <x v="778"/>
    <n v="108700"/>
    <n v="87293"/>
    <n v="0.80306347746090156"/>
    <x v="0"/>
    <n v="831"/>
    <n v="105.04572803850782"/>
    <x v="1"/>
    <s v="USD"/>
    <n v="1439528400"/>
    <n v="1440306000"/>
    <b v="0"/>
    <b v="1"/>
    <x v="3"/>
    <x v="3"/>
    <x v="3"/>
  </r>
  <r>
    <n v="780"/>
    <x v="762"/>
    <x v="779"/>
    <n v="5100"/>
    <n v="5421"/>
    <n v="1.0629411764705883"/>
    <x v="1"/>
    <n v="164"/>
    <n v="33.054878048780488"/>
    <x v="1"/>
    <s v="USD"/>
    <n v="1469163600"/>
    <n v="1470805200"/>
    <b v="0"/>
    <b v="1"/>
    <x v="6"/>
    <x v="4"/>
    <x v="6"/>
  </r>
  <r>
    <n v="781"/>
    <x v="763"/>
    <x v="780"/>
    <n v="8700"/>
    <n v="4414"/>
    <n v="0.50735632183908042"/>
    <x v="3"/>
    <n v="56"/>
    <n v="78.821428571428569"/>
    <x v="5"/>
    <s v="CHF"/>
    <n v="1288501200"/>
    <n v="1292911200"/>
    <b v="0"/>
    <b v="0"/>
    <x v="3"/>
    <x v="3"/>
    <x v="3"/>
  </r>
  <r>
    <n v="782"/>
    <x v="764"/>
    <x v="781"/>
    <n v="5100"/>
    <n v="10981"/>
    <n v="2.153137254901961"/>
    <x v="1"/>
    <n v="161"/>
    <n v="68.204968944099377"/>
    <x v="1"/>
    <s v="USD"/>
    <n v="1298959200"/>
    <n v="1301374800"/>
    <b v="0"/>
    <b v="1"/>
    <x v="10"/>
    <x v="4"/>
    <x v="10"/>
  </r>
  <r>
    <n v="783"/>
    <x v="765"/>
    <x v="782"/>
    <n v="7400"/>
    <n v="10451"/>
    <n v="1.4122972972972974"/>
    <x v="1"/>
    <n v="138"/>
    <n v="75.731884057971016"/>
    <x v="1"/>
    <s v="USD"/>
    <n v="1387260000"/>
    <n v="1387864800"/>
    <b v="0"/>
    <b v="0"/>
    <x v="1"/>
    <x v="1"/>
    <x v="1"/>
  </r>
  <r>
    <n v="784"/>
    <x v="766"/>
    <x v="783"/>
    <n v="88900"/>
    <n v="102535"/>
    <n v="1.1533745781777278"/>
    <x v="1"/>
    <n v="3308"/>
    <n v="30.996070133010882"/>
    <x v="1"/>
    <s v="USD"/>
    <n v="1457244000"/>
    <n v="1458190800"/>
    <b v="0"/>
    <b v="0"/>
    <x v="2"/>
    <x v="2"/>
    <x v="2"/>
  </r>
  <r>
    <n v="785"/>
    <x v="767"/>
    <x v="784"/>
    <n v="6700"/>
    <n v="12939"/>
    <n v="1.9311940298507462"/>
    <x v="1"/>
    <n v="127"/>
    <n v="101.88188976377953"/>
    <x v="2"/>
    <s v="AUD"/>
    <n v="1556341200"/>
    <n v="1559278800"/>
    <b v="0"/>
    <b v="1"/>
    <x v="10"/>
    <x v="4"/>
    <x v="10"/>
  </r>
  <r>
    <n v="786"/>
    <x v="768"/>
    <x v="785"/>
    <n v="1500"/>
    <n v="10946"/>
    <n v="7.2973333333333334"/>
    <x v="1"/>
    <n v="207"/>
    <n v="52.879227053140099"/>
    <x v="6"/>
    <s v="EUR"/>
    <n v="1522126800"/>
    <n v="1522731600"/>
    <b v="0"/>
    <b v="1"/>
    <x v="17"/>
    <x v="1"/>
    <x v="17"/>
  </r>
  <r>
    <n v="787"/>
    <x v="769"/>
    <x v="786"/>
    <n v="61200"/>
    <n v="60994"/>
    <n v="0.99663398692810456"/>
    <x v="0"/>
    <n v="859"/>
    <n v="71.005820721769496"/>
    <x v="0"/>
    <s v="CAD"/>
    <n v="1305954000"/>
    <n v="1306731600"/>
    <b v="0"/>
    <b v="0"/>
    <x v="1"/>
    <x v="1"/>
    <x v="1"/>
  </r>
  <r>
    <n v="788"/>
    <x v="770"/>
    <x v="787"/>
    <n v="3600"/>
    <n v="3174"/>
    <n v="0.88166666666666671"/>
    <x v="2"/>
    <n v="31"/>
    <n v="102.38709677419355"/>
    <x v="1"/>
    <s v="USD"/>
    <n v="1350709200"/>
    <n v="1352527200"/>
    <b v="0"/>
    <b v="0"/>
    <x v="10"/>
    <x v="4"/>
    <x v="10"/>
  </r>
  <r>
    <n v="789"/>
    <x v="771"/>
    <x v="788"/>
    <n v="9000"/>
    <n v="3351"/>
    <n v="0.37233333333333335"/>
    <x v="0"/>
    <n v="45"/>
    <n v="74.466666666666669"/>
    <x v="1"/>
    <s v="USD"/>
    <n v="1401166800"/>
    <n v="1404363600"/>
    <b v="0"/>
    <b v="0"/>
    <x v="3"/>
    <x v="3"/>
    <x v="3"/>
  </r>
  <r>
    <n v="790"/>
    <x v="772"/>
    <x v="789"/>
    <n v="185900"/>
    <n v="56774"/>
    <n v="0.30540075309306081"/>
    <x v="3"/>
    <n v="1113"/>
    <n v="51.009883198562441"/>
    <x v="1"/>
    <s v="USD"/>
    <n v="1266127200"/>
    <n v="1266645600"/>
    <b v="0"/>
    <b v="0"/>
    <x v="3"/>
    <x v="3"/>
    <x v="3"/>
  </r>
  <r>
    <n v="791"/>
    <x v="773"/>
    <x v="790"/>
    <n v="2100"/>
    <n v="540"/>
    <n v="0.25714285714285712"/>
    <x v="0"/>
    <n v="6"/>
    <n v="90"/>
    <x v="1"/>
    <s v="USD"/>
    <n v="1481436000"/>
    <n v="1482818400"/>
    <b v="0"/>
    <b v="0"/>
    <x v="0"/>
    <x v="0"/>
    <x v="0"/>
  </r>
  <r>
    <n v="792"/>
    <x v="774"/>
    <x v="791"/>
    <n v="2000"/>
    <n v="680"/>
    <n v="0.34"/>
    <x v="0"/>
    <n v="7"/>
    <n v="97.142857142857139"/>
    <x v="1"/>
    <s v="USD"/>
    <n v="1372222800"/>
    <n v="1374642000"/>
    <b v="0"/>
    <b v="1"/>
    <x v="3"/>
    <x v="3"/>
    <x v="3"/>
  </r>
  <r>
    <n v="793"/>
    <x v="775"/>
    <x v="792"/>
    <n v="1100"/>
    <n v="13045"/>
    <n v="11.859090909090909"/>
    <x v="1"/>
    <n v="181"/>
    <n v="72.071823204419886"/>
    <x v="5"/>
    <s v="CHF"/>
    <n v="1372136400"/>
    <n v="1372482000"/>
    <b v="0"/>
    <b v="0"/>
    <x v="9"/>
    <x v="5"/>
    <x v="9"/>
  </r>
  <r>
    <n v="794"/>
    <x v="776"/>
    <x v="793"/>
    <n v="6600"/>
    <n v="8276"/>
    <n v="1.2539393939393939"/>
    <x v="1"/>
    <n v="110"/>
    <n v="75.236363636363635"/>
    <x v="1"/>
    <s v="USD"/>
    <n v="1513922400"/>
    <n v="1514959200"/>
    <b v="0"/>
    <b v="0"/>
    <x v="1"/>
    <x v="1"/>
    <x v="1"/>
  </r>
  <r>
    <n v="795"/>
    <x v="777"/>
    <x v="794"/>
    <n v="7100"/>
    <n v="1022"/>
    <n v="0.14394366197183098"/>
    <x v="0"/>
    <n v="31"/>
    <n v="32.967741935483872"/>
    <x v="1"/>
    <s v="USD"/>
    <n v="1477976400"/>
    <n v="1478235600"/>
    <b v="0"/>
    <b v="0"/>
    <x v="6"/>
    <x v="4"/>
    <x v="6"/>
  </r>
  <r>
    <n v="796"/>
    <x v="778"/>
    <x v="795"/>
    <n v="7800"/>
    <n v="4275"/>
    <n v="0.54807692307692313"/>
    <x v="0"/>
    <n v="78"/>
    <n v="54.807692307692307"/>
    <x v="1"/>
    <s v="USD"/>
    <n v="1407474000"/>
    <n v="1408078800"/>
    <b v="0"/>
    <b v="1"/>
    <x v="20"/>
    <x v="6"/>
    <x v="20"/>
  </r>
  <r>
    <n v="797"/>
    <x v="779"/>
    <x v="796"/>
    <n v="7600"/>
    <n v="8332"/>
    <n v="1.0963157894736841"/>
    <x v="1"/>
    <n v="185"/>
    <n v="45.037837837837834"/>
    <x v="1"/>
    <s v="USD"/>
    <n v="1546149600"/>
    <n v="1548136800"/>
    <b v="0"/>
    <b v="0"/>
    <x v="2"/>
    <x v="2"/>
    <x v="2"/>
  </r>
  <r>
    <n v="798"/>
    <x v="780"/>
    <x v="797"/>
    <n v="3400"/>
    <n v="6408"/>
    <n v="1.8847058823529412"/>
    <x v="1"/>
    <n v="121"/>
    <n v="52.958677685950413"/>
    <x v="1"/>
    <s v="USD"/>
    <n v="1338440400"/>
    <n v="1340859600"/>
    <b v="0"/>
    <b v="1"/>
    <x v="3"/>
    <x v="3"/>
    <x v="3"/>
  </r>
  <r>
    <n v="799"/>
    <x v="781"/>
    <x v="798"/>
    <n v="84500"/>
    <n v="73522"/>
    <n v="0.87008284023668636"/>
    <x v="0"/>
    <n v="1225"/>
    <n v="60.017959183673469"/>
    <x v="4"/>
    <s v="GBP"/>
    <n v="1454133600"/>
    <n v="1454479200"/>
    <b v="0"/>
    <b v="0"/>
    <x v="3"/>
    <x v="3"/>
    <x v="3"/>
  </r>
  <r>
    <n v="800"/>
    <x v="782"/>
    <x v="799"/>
    <n v="100"/>
    <n v="1"/>
    <n v="0.01"/>
    <x v="0"/>
    <n v="1"/>
    <n v="1"/>
    <x v="5"/>
    <s v="CHF"/>
    <n v="1434085200"/>
    <n v="1434430800"/>
    <b v="0"/>
    <b v="0"/>
    <x v="1"/>
    <x v="1"/>
    <x v="1"/>
  </r>
  <r>
    <n v="801"/>
    <x v="783"/>
    <x v="800"/>
    <n v="2300"/>
    <n v="4667"/>
    <n v="2.0291304347826089"/>
    <x v="1"/>
    <n v="106"/>
    <n v="44.028301886792455"/>
    <x v="1"/>
    <s v="USD"/>
    <n v="1577772000"/>
    <n v="1579672800"/>
    <b v="0"/>
    <b v="1"/>
    <x v="14"/>
    <x v="7"/>
    <x v="14"/>
  </r>
  <r>
    <n v="802"/>
    <x v="784"/>
    <x v="801"/>
    <n v="6200"/>
    <n v="12216"/>
    <n v="1.9703225806451612"/>
    <x v="1"/>
    <n v="142"/>
    <n v="86.028169014084511"/>
    <x v="1"/>
    <s v="USD"/>
    <n v="1562216400"/>
    <n v="1562389200"/>
    <b v="0"/>
    <b v="0"/>
    <x v="14"/>
    <x v="7"/>
    <x v="14"/>
  </r>
  <r>
    <n v="803"/>
    <x v="785"/>
    <x v="802"/>
    <n v="6100"/>
    <n v="6527"/>
    <n v="1.07"/>
    <x v="1"/>
    <n v="233"/>
    <n v="28.012875536480685"/>
    <x v="1"/>
    <s v="USD"/>
    <n v="1548568800"/>
    <n v="1551506400"/>
    <b v="0"/>
    <b v="0"/>
    <x v="3"/>
    <x v="3"/>
    <x v="3"/>
  </r>
  <r>
    <n v="804"/>
    <x v="786"/>
    <x v="803"/>
    <n v="2600"/>
    <n v="6987"/>
    <n v="2.6873076923076922"/>
    <x v="1"/>
    <n v="218"/>
    <n v="32.050458715596328"/>
    <x v="1"/>
    <s v="USD"/>
    <n v="1514872800"/>
    <n v="1516600800"/>
    <b v="0"/>
    <b v="0"/>
    <x v="1"/>
    <x v="1"/>
    <x v="1"/>
  </r>
  <r>
    <n v="805"/>
    <x v="787"/>
    <x v="804"/>
    <n v="9700"/>
    <n v="4932"/>
    <n v="0.50845360824742269"/>
    <x v="0"/>
    <n v="67"/>
    <n v="73.611940298507463"/>
    <x v="2"/>
    <s v="AUD"/>
    <n v="1416031200"/>
    <n v="1420437600"/>
    <b v="0"/>
    <b v="0"/>
    <x v="4"/>
    <x v="4"/>
    <x v="4"/>
  </r>
  <r>
    <n v="806"/>
    <x v="788"/>
    <x v="805"/>
    <n v="700"/>
    <n v="8262"/>
    <n v="11.802857142857142"/>
    <x v="1"/>
    <n v="76"/>
    <n v="108.71052631578948"/>
    <x v="1"/>
    <s v="USD"/>
    <n v="1330927200"/>
    <n v="1332997200"/>
    <b v="0"/>
    <b v="1"/>
    <x v="6"/>
    <x v="4"/>
    <x v="6"/>
  </r>
  <r>
    <n v="807"/>
    <x v="789"/>
    <x v="806"/>
    <n v="700"/>
    <n v="1848"/>
    <n v="2.64"/>
    <x v="1"/>
    <n v="43"/>
    <n v="42.97674418604651"/>
    <x v="1"/>
    <s v="USD"/>
    <n v="1571115600"/>
    <n v="1574920800"/>
    <b v="0"/>
    <b v="1"/>
    <x v="3"/>
    <x v="3"/>
    <x v="3"/>
  </r>
  <r>
    <n v="808"/>
    <x v="790"/>
    <x v="807"/>
    <n v="5200"/>
    <n v="1583"/>
    <n v="0.30442307692307691"/>
    <x v="0"/>
    <n v="19"/>
    <n v="83.315789473684205"/>
    <x v="1"/>
    <s v="USD"/>
    <n v="1463461200"/>
    <n v="1464930000"/>
    <b v="0"/>
    <b v="0"/>
    <x v="0"/>
    <x v="0"/>
    <x v="0"/>
  </r>
  <r>
    <n v="809"/>
    <x v="764"/>
    <x v="808"/>
    <n v="140800"/>
    <n v="88536"/>
    <n v="0.62880681818181816"/>
    <x v="0"/>
    <n v="2108"/>
    <n v="42"/>
    <x v="5"/>
    <s v="CHF"/>
    <n v="1344920400"/>
    <n v="1345006800"/>
    <b v="0"/>
    <b v="0"/>
    <x v="4"/>
    <x v="4"/>
    <x v="4"/>
  </r>
  <r>
    <n v="810"/>
    <x v="791"/>
    <x v="809"/>
    <n v="6400"/>
    <n v="12360"/>
    <n v="1.9312499999999999"/>
    <x v="1"/>
    <n v="221"/>
    <n v="55.927601809954751"/>
    <x v="1"/>
    <s v="USD"/>
    <n v="1511848800"/>
    <n v="1512712800"/>
    <b v="0"/>
    <b v="1"/>
    <x v="3"/>
    <x v="3"/>
    <x v="3"/>
  </r>
  <r>
    <n v="811"/>
    <x v="792"/>
    <x v="810"/>
    <n v="92500"/>
    <n v="71320"/>
    <n v="0.77102702702702708"/>
    <x v="0"/>
    <n v="679"/>
    <n v="105.03681885125184"/>
    <x v="1"/>
    <s v="USD"/>
    <n v="1452319200"/>
    <n v="1452492000"/>
    <b v="0"/>
    <b v="1"/>
    <x v="11"/>
    <x v="6"/>
    <x v="11"/>
  </r>
  <r>
    <n v="812"/>
    <x v="793"/>
    <x v="811"/>
    <n v="59700"/>
    <n v="134640"/>
    <n v="2.2552763819095478"/>
    <x v="1"/>
    <n v="2805"/>
    <n v="48"/>
    <x v="0"/>
    <s v="CAD"/>
    <n v="1523854800"/>
    <n v="1524286800"/>
    <b v="0"/>
    <b v="0"/>
    <x v="9"/>
    <x v="5"/>
    <x v="9"/>
  </r>
  <r>
    <n v="813"/>
    <x v="794"/>
    <x v="812"/>
    <n v="3200"/>
    <n v="7661"/>
    <n v="2.3940625"/>
    <x v="1"/>
    <n v="68"/>
    <n v="112.66176470588235"/>
    <x v="1"/>
    <s v="USD"/>
    <n v="1346043600"/>
    <n v="1346907600"/>
    <b v="0"/>
    <b v="0"/>
    <x v="11"/>
    <x v="6"/>
    <x v="11"/>
  </r>
  <r>
    <n v="814"/>
    <x v="795"/>
    <x v="813"/>
    <n v="3200"/>
    <n v="2950"/>
    <n v="0.921875"/>
    <x v="0"/>
    <n v="36"/>
    <n v="81.944444444444443"/>
    <x v="3"/>
    <s v="DKK"/>
    <n v="1464325200"/>
    <n v="1464498000"/>
    <b v="0"/>
    <b v="1"/>
    <x v="1"/>
    <x v="1"/>
    <x v="1"/>
  </r>
  <r>
    <n v="815"/>
    <x v="796"/>
    <x v="814"/>
    <n v="9000"/>
    <n v="11721"/>
    <n v="1.3023333333333333"/>
    <x v="1"/>
    <n v="183"/>
    <n v="64.049180327868854"/>
    <x v="0"/>
    <s v="CAD"/>
    <n v="1511935200"/>
    <n v="1514181600"/>
    <b v="0"/>
    <b v="0"/>
    <x v="1"/>
    <x v="1"/>
    <x v="1"/>
  </r>
  <r>
    <n v="816"/>
    <x v="797"/>
    <x v="815"/>
    <n v="2300"/>
    <n v="14150"/>
    <n v="6.1521739130434785"/>
    <x v="1"/>
    <n v="133"/>
    <n v="106.39097744360902"/>
    <x v="1"/>
    <s v="USD"/>
    <n v="1392012000"/>
    <n v="1392184800"/>
    <b v="1"/>
    <b v="1"/>
    <x v="3"/>
    <x v="3"/>
    <x v="3"/>
  </r>
  <r>
    <n v="817"/>
    <x v="798"/>
    <x v="816"/>
    <n v="51300"/>
    <n v="189192"/>
    <n v="3.687953216374269"/>
    <x v="1"/>
    <n v="2489"/>
    <n v="76.011249497790274"/>
    <x v="6"/>
    <s v="EUR"/>
    <n v="1556946000"/>
    <n v="1559365200"/>
    <b v="0"/>
    <b v="1"/>
    <x v="9"/>
    <x v="5"/>
    <x v="9"/>
  </r>
  <r>
    <n v="818"/>
    <x v="311"/>
    <x v="817"/>
    <n v="700"/>
    <n v="7664"/>
    <n v="10.948571428571428"/>
    <x v="1"/>
    <n v="69"/>
    <n v="111.07246376811594"/>
    <x v="1"/>
    <s v="USD"/>
    <n v="1548050400"/>
    <n v="1549173600"/>
    <b v="0"/>
    <b v="1"/>
    <x v="3"/>
    <x v="3"/>
    <x v="3"/>
  </r>
  <r>
    <n v="819"/>
    <x v="799"/>
    <x v="818"/>
    <n v="8900"/>
    <n v="4509"/>
    <n v="0.50662921348314605"/>
    <x v="0"/>
    <n v="47"/>
    <n v="95.936170212765958"/>
    <x v="1"/>
    <s v="USD"/>
    <n v="1353736800"/>
    <n v="1355032800"/>
    <b v="1"/>
    <b v="0"/>
    <x v="11"/>
    <x v="6"/>
    <x v="11"/>
  </r>
  <r>
    <n v="820"/>
    <x v="800"/>
    <x v="819"/>
    <n v="1500"/>
    <n v="12009"/>
    <n v="8.0060000000000002"/>
    <x v="1"/>
    <n v="279"/>
    <n v="43.043010752688176"/>
    <x v="4"/>
    <s v="GBP"/>
    <n v="1532840400"/>
    <n v="1533963600"/>
    <b v="0"/>
    <b v="1"/>
    <x v="1"/>
    <x v="1"/>
    <x v="1"/>
  </r>
  <r>
    <n v="821"/>
    <x v="801"/>
    <x v="820"/>
    <n v="4900"/>
    <n v="14273"/>
    <n v="2.9128571428571428"/>
    <x v="1"/>
    <n v="210"/>
    <n v="67.966666666666669"/>
    <x v="1"/>
    <s v="USD"/>
    <n v="1488261600"/>
    <n v="1489381200"/>
    <b v="0"/>
    <b v="0"/>
    <x v="4"/>
    <x v="4"/>
    <x v="4"/>
  </r>
  <r>
    <n v="822"/>
    <x v="802"/>
    <x v="821"/>
    <n v="54000"/>
    <n v="188982"/>
    <n v="3.4996666666666667"/>
    <x v="1"/>
    <n v="2100"/>
    <n v="89.991428571428571"/>
    <x v="1"/>
    <s v="USD"/>
    <n v="1393567200"/>
    <n v="1395032400"/>
    <b v="0"/>
    <b v="0"/>
    <x v="1"/>
    <x v="1"/>
    <x v="1"/>
  </r>
  <r>
    <n v="823"/>
    <x v="803"/>
    <x v="822"/>
    <n v="4100"/>
    <n v="14640"/>
    <n v="3.5707317073170732"/>
    <x v="1"/>
    <n v="252"/>
    <n v="58.095238095238095"/>
    <x v="1"/>
    <s v="USD"/>
    <n v="1410325200"/>
    <n v="1412485200"/>
    <b v="1"/>
    <b v="1"/>
    <x v="1"/>
    <x v="1"/>
    <x v="1"/>
  </r>
  <r>
    <n v="824"/>
    <x v="804"/>
    <x v="823"/>
    <n v="85000"/>
    <n v="107516"/>
    <n v="1.2648941176470587"/>
    <x v="1"/>
    <n v="1280"/>
    <n v="83.996875000000003"/>
    <x v="1"/>
    <s v="USD"/>
    <n v="1276923600"/>
    <n v="1279688400"/>
    <b v="0"/>
    <b v="1"/>
    <x v="9"/>
    <x v="5"/>
    <x v="9"/>
  </r>
  <r>
    <n v="825"/>
    <x v="805"/>
    <x v="824"/>
    <n v="3600"/>
    <n v="13950"/>
    <n v="3.875"/>
    <x v="1"/>
    <n v="157"/>
    <n v="88.853503184713375"/>
    <x v="4"/>
    <s v="GBP"/>
    <n v="1500958800"/>
    <n v="1501995600"/>
    <b v="0"/>
    <b v="0"/>
    <x v="12"/>
    <x v="4"/>
    <x v="12"/>
  </r>
  <r>
    <n v="826"/>
    <x v="806"/>
    <x v="825"/>
    <n v="2800"/>
    <n v="12797"/>
    <n v="4.5703571428571426"/>
    <x v="1"/>
    <n v="194"/>
    <n v="65.963917525773198"/>
    <x v="1"/>
    <s v="USD"/>
    <n v="1292220000"/>
    <n v="1294639200"/>
    <b v="0"/>
    <b v="1"/>
    <x v="3"/>
    <x v="3"/>
    <x v="3"/>
  </r>
  <r>
    <n v="827"/>
    <x v="807"/>
    <x v="826"/>
    <n v="2300"/>
    <n v="6134"/>
    <n v="2.6669565217391304"/>
    <x v="1"/>
    <n v="82"/>
    <n v="74.804878048780495"/>
    <x v="2"/>
    <s v="AUD"/>
    <n v="1304398800"/>
    <n v="1305435600"/>
    <b v="0"/>
    <b v="1"/>
    <x v="6"/>
    <x v="4"/>
    <x v="6"/>
  </r>
  <r>
    <n v="828"/>
    <x v="808"/>
    <x v="827"/>
    <n v="7100"/>
    <n v="4899"/>
    <n v="0.69"/>
    <x v="0"/>
    <n v="70"/>
    <n v="69.98571428571428"/>
    <x v="1"/>
    <s v="USD"/>
    <n v="1535432400"/>
    <n v="1537592400"/>
    <b v="0"/>
    <b v="0"/>
    <x v="3"/>
    <x v="3"/>
    <x v="3"/>
  </r>
  <r>
    <n v="829"/>
    <x v="809"/>
    <x v="828"/>
    <n v="9600"/>
    <n v="4929"/>
    <n v="0.51343749999999999"/>
    <x v="0"/>
    <n v="154"/>
    <n v="32.006493506493506"/>
    <x v="1"/>
    <s v="USD"/>
    <n v="1433826000"/>
    <n v="1435122000"/>
    <b v="0"/>
    <b v="0"/>
    <x v="3"/>
    <x v="3"/>
    <x v="3"/>
  </r>
  <r>
    <n v="830"/>
    <x v="810"/>
    <x v="829"/>
    <n v="121600"/>
    <n v="1424"/>
    <n v="1.1710526315789473E-2"/>
    <x v="0"/>
    <n v="22"/>
    <n v="64.727272727272734"/>
    <x v="1"/>
    <s v="USD"/>
    <n v="1514959200"/>
    <n v="1520056800"/>
    <b v="0"/>
    <b v="0"/>
    <x v="3"/>
    <x v="3"/>
    <x v="3"/>
  </r>
  <r>
    <n v="831"/>
    <x v="811"/>
    <x v="830"/>
    <n v="97100"/>
    <n v="105817"/>
    <n v="1.089773429454171"/>
    <x v="1"/>
    <n v="4233"/>
    <n v="24.998110087408456"/>
    <x v="1"/>
    <s v="USD"/>
    <n v="1332738000"/>
    <n v="1335675600"/>
    <b v="0"/>
    <b v="0"/>
    <x v="14"/>
    <x v="7"/>
    <x v="14"/>
  </r>
  <r>
    <n v="832"/>
    <x v="812"/>
    <x v="831"/>
    <n v="43200"/>
    <n v="136156"/>
    <n v="3.1517592592592591"/>
    <x v="1"/>
    <n v="1297"/>
    <n v="104.97764070932922"/>
    <x v="3"/>
    <s v="DKK"/>
    <n v="1445490000"/>
    <n v="1448431200"/>
    <b v="1"/>
    <b v="0"/>
    <x v="18"/>
    <x v="5"/>
    <x v="18"/>
  </r>
  <r>
    <n v="833"/>
    <x v="813"/>
    <x v="832"/>
    <n v="6800"/>
    <n v="10723"/>
    <n v="1.5769117647058823"/>
    <x v="1"/>
    <n v="165"/>
    <n v="64.987878787878785"/>
    <x v="3"/>
    <s v="DKK"/>
    <n v="1297663200"/>
    <n v="1298613600"/>
    <b v="0"/>
    <b v="0"/>
    <x v="18"/>
    <x v="5"/>
    <x v="18"/>
  </r>
  <r>
    <n v="834"/>
    <x v="814"/>
    <x v="833"/>
    <n v="7300"/>
    <n v="11228"/>
    <n v="1.5380821917808218"/>
    <x v="1"/>
    <n v="119"/>
    <n v="94.352941176470594"/>
    <x v="1"/>
    <s v="USD"/>
    <n v="1371963600"/>
    <n v="1372482000"/>
    <b v="0"/>
    <b v="0"/>
    <x v="3"/>
    <x v="3"/>
    <x v="3"/>
  </r>
  <r>
    <n v="835"/>
    <x v="815"/>
    <x v="834"/>
    <n v="86200"/>
    <n v="77355"/>
    <n v="0.89738979118329465"/>
    <x v="0"/>
    <n v="1758"/>
    <n v="44.001706484641637"/>
    <x v="1"/>
    <s v="USD"/>
    <n v="1425103200"/>
    <n v="1425621600"/>
    <b v="0"/>
    <b v="0"/>
    <x v="2"/>
    <x v="2"/>
    <x v="2"/>
  </r>
  <r>
    <n v="836"/>
    <x v="816"/>
    <x v="835"/>
    <n v="8100"/>
    <n v="6086"/>
    <n v="0.75135802469135804"/>
    <x v="0"/>
    <n v="94"/>
    <n v="64.744680851063833"/>
    <x v="1"/>
    <s v="USD"/>
    <n v="1265349600"/>
    <n v="1266300000"/>
    <b v="0"/>
    <b v="0"/>
    <x v="7"/>
    <x v="1"/>
    <x v="7"/>
  </r>
  <r>
    <n v="837"/>
    <x v="817"/>
    <x v="836"/>
    <n v="17700"/>
    <n v="150960"/>
    <n v="8.5288135593220336"/>
    <x v="1"/>
    <n v="1797"/>
    <n v="84.00667779632721"/>
    <x v="1"/>
    <s v="USD"/>
    <n v="1301202000"/>
    <n v="1305867600"/>
    <b v="0"/>
    <b v="0"/>
    <x v="17"/>
    <x v="1"/>
    <x v="17"/>
  </r>
  <r>
    <n v="838"/>
    <x v="818"/>
    <x v="837"/>
    <n v="6400"/>
    <n v="8890"/>
    <n v="1.3890625000000001"/>
    <x v="1"/>
    <n v="261"/>
    <n v="34.061302681992338"/>
    <x v="1"/>
    <s v="USD"/>
    <n v="1538024400"/>
    <n v="1538802000"/>
    <b v="0"/>
    <b v="0"/>
    <x v="3"/>
    <x v="3"/>
    <x v="3"/>
  </r>
  <r>
    <n v="839"/>
    <x v="819"/>
    <x v="838"/>
    <n v="7700"/>
    <n v="14644"/>
    <n v="1.9018181818181819"/>
    <x v="1"/>
    <n v="157"/>
    <n v="93.273885350318466"/>
    <x v="1"/>
    <s v="USD"/>
    <n v="1395032400"/>
    <n v="1398920400"/>
    <b v="0"/>
    <b v="1"/>
    <x v="4"/>
    <x v="4"/>
    <x v="4"/>
  </r>
  <r>
    <n v="840"/>
    <x v="820"/>
    <x v="839"/>
    <n v="116300"/>
    <n v="116583"/>
    <n v="1.0024333619948409"/>
    <x v="1"/>
    <n v="3533"/>
    <n v="32.998301726577978"/>
    <x v="1"/>
    <s v="USD"/>
    <n v="1405486800"/>
    <n v="1405659600"/>
    <b v="0"/>
    <b v="1"/>
    <x v="3"/>
    <x v="3"/>
    <x v="3"/>
  </r>
  <r>
    <n v="841"/>
    <x v="821"/>
    <x v="840"/>
    <n v="9100"/>
    <n v="12991"/>
    <n v="1.4275824175824177"/>
    <x v="1"/>
    <n v="155"/>
    <n v="83.812903225806451"/>
    <x v="1"/>
    <s v="USD"/>
    <n v="1455861600"/>
    <n v="1457244000"/>
    <b v="0"/>
    <b v="0"/>
    <x v="2"/>
    <x v="2"/>
    <x v="2"/>
  </r>
  <r>
    <n v="842"/>
    <x v="822"/>
    <x v="841"/>
    <n v="1500"/>
    <n v="8447"/>
    <n v="5.6313333333333331"/>
    <x v="1"/>
    <n v="132"/>
    <n v="63.992424242424242"/>
    <x v="6"/>
    <s v="EUR"/>
    <n v="1529038800"/>
    <n v="1529298000"/>
    <b v="0"/>
    <b v="0"/>
    <x v="8"/>
    <x v="2"/>
    <x v="8"/>
  </r>
  <r>
    <n v="843"/>
    <x v="823"/>
    <x v="842"/>
    <n v="8800"/>
    <n v="2703"/>
    <n v="0.30715909090909088"/>
    <x v="0"/>
    <n v="33"/>
    <n v="81.909090909090907"/>
    <x v="1"/>
    <s v="USD"/>
    <n v="1535259600"/>
    <n v="1535778000"/>
    <b v="0"/>
    <b v="0"/>
    <x v="14"/>
    <x v="7"/>
    <x v="14"/>
  </r>
  <r>
    <n v="844"/>
    <x v="824"/>
    <x v="843"/>
    <n v="8800"/>
    <n v="8747"/>
    <n v="0.99397727272727276"/>
    <x v="3"/>
    <n v="94"/>
    <n v="93.053191489361708"/>
    <x v="1"/>
    <s v="USD"/>
    <n v="1327212000"/>
    <n v="1327471200"/>
    <b v="0"/>
    <b v="0"/>
    <x v="4"/>
    <x v="4"/>
    <x v="4"/>
  </r>
  <r>
    <n v="845"/>
    <x v="825"/>
    <x v="844"/>
    <n v="69900"/>
    <n v="138087"/>
    <n v="1.9754935622317598"/>
    <x v="1"/>
    <n v="1354"/>
    <n v="101.98449039881831"/>
    <x v="4"/>
    <s v="GBP"/>
    <n v="1526360400"/>
    <n v="1529557200"/>
    <b v="0"/>
    <b v="0"/>
    <x v="2"/>
    <x v="2"/>
    <x v="2"/>
  </r>
  <r>
    <n v="846"/>
    <x v="826"/>
    <x v="845"/>
    <n v="1000"/>
    <n v="5085"/>
    <n v="5.085"/>
    <x v="1"/>
    <n v="48"/>
    <n v="105.9375"/>
    <x v="1"/>
    <s v="USD"/>
    <n v="1532149200"/>
    <n v="1535259600"/>
    <b v="1"/>
    <b v="1"/>
    <x v="2"/>
    <x v="2"/>
    <x v="2"/>
  </r>
  <r>
    <n v="847"/>
    <x v="827"/>
    <x v="846"/>
    <n v="4700"/>
    <n v="11174"/>
    <n v="2.3774468085106384"/>
    <x v="1"/>
    <n v="110"/>
    <n v="101.58181818181818"/>
    <x v="1"/>
    <s v="USD"/>
    <n v="1515304800"/>
    <n v="1515564000"/>
    <b v="0"/>
    <b v="0"/>
    <x v="0"/>
    <x v="0"/>
    <x v="0"/>
  </r>
  <r>
    <n v="848"/>
    <x v="828"/>
    <x v="847"/>
    <n v="3200"/>
    <n v="10831"/>
    <n v="3.3846875000000001"/>
    <x v="1"/>
    <n v="172"/>
    <n v="62.970930232558139"/>
    <x v="1"/>
    <s v="USD"/>
    <n v="1276318800"/>
    <n v="1277096400"/>
    <b v="0"/>
    <b v="0"/>
    <x v="6"/>
    <x v="4"/>
    <x v="6"/>
  </r>
  <r>
    <n v="849"/>
    <x v="829"/>
    <x v="848"/>
    <n v="6700"/>
    <n v="8917"/>
    <n v="1.3308955223880596"/>
    <x v="1"/>
    <n v="307"/>
    <n v="29.045602605863191"/>
    <x v="1"/>
    <s v="USD"/>
    <n v="1328767200"/>
    <n v="1329026400"/>
    <b v="0"/>
    <b v="1"/>
    <x v="7"/>
    <x v="1"/>
    <x v="7"/>
  </r>
  <r>
    <n v="850"/>
    <x v="830"/>
    <x v="849"/>
    <n v="100"/>
    <n v="1"/>
    <n v="0.01"/>
    <x v="0"/>
    <n v="1"/>
    <n v="1"/>
    <x v="1"/>
    <s v="USD"/>
    <n v="1321682400"/>
    <n v="1322978400"/>
    <b v="1"/>
    <b v="0"/>
    <x v="1"/>
    <x v="1"/>
    <x v="1"/>
  </r>
  <r>
    <n v="851"/>
    <x v="831"/>
    <x v="850"/>
    <n v="6000"/>
    <n v="12468"/>
    <n v="2.0779999999999998"/>
    <x v="1"/>
    <n v="160"/>
    <n v="77.924999999999997"/>
    <x v="1"/>
    <s v="USD"/>
    <n v="1335934800"/>
    <n v="1338786000"/>
    <b v="0"/>
    <b v="0"/>
    <x v="5"/>
    <x v="1"/>
    <x v="5"/>
  </r>
  <r>
    <n v="852"/>
    <x v="832"/>
    <x v="851"/>
    <n v="4900"/>
    <n v="2505"/>
    <n v="0.51122448979591839"/>
    <x v="0"/>
    <n v="31"/>
    <n v="80.806451612903231"/>
    <x v="1"/>
    <s v="USD"/>
    <n v="1310792400"/>
    <n v="1311656400"/>
    <b v="0"/>
    <b v="1"/>
    <x v="11"/>
    <x v="6"/>
    <x v="11"/>
  </r>
  <r>
    <n v="853"/>
    <x v="833"/>
    <x v="852"/>
    <n v="17100"/>
    <n v="111502"/>
    <n v="6.5205847953216374"/>
    <x v="1"/>
    <n v="1467"/>
    <n v="76.006816632583508"/>
    <x v="0"/>
    <s v="CAD"/>
    <n v="1308546000"/>
    <n v="1308978000"/>
    <b v="0"/>
    <b v="1"/>
    <x v="7"/>
    <x v="1"/>
    <x v="7"/>
  </r>
  <r>
    <n v="854"/>
    <x v="834"/>
    <x v="853"/>
    <n v="171000"/>
    <n v="194309"/>
    <n v="1.1363099415204678"/>
    <x v="1"/>
    <n v="2662"/>
    <n v="72.993613824192337"/>
    <x v="0"/>
    <s v="CAD"/>
    <n v="1574056800"/>
    <n v="1576389600"/>
    <b v="0"/>
    <b v="0"/>
    <x v="13"/>
    <x v="5"/>
    <x v="13"/>
  </r>
  <r>
    <n v="855"/>
    <x v="835"/>
    <x v="854"/>
    <n v="23400"/>
    <n v="23956"/>
    <n v="1.0237606837606839"/>
    <x v="1"/>
    <n v="452"/>
    <n v="53"/>
    <x v="2"/>
    <s v="AUD"/>
    <n v="1308373200"/>
    <n v="1311051600"/>
    <b v="0"/>
    <b v="0"/>
    <x v="3"/>
    <x v="3"/>
    <x v="3"/>
  </r>
  <r>
    <n v="856"/>
    <x v="764"/>
    <x v="855"/>
    <n v="2400"/>
    <n v="8558"/>
    <n v="3.5658333333333334"/>
    <x v="1"/>
    <n v="158"/>
    <n v="54.164556962025316"/>
    <x v="1"/>
    <s v="USD"/>
    <n v="1335243600"/>
    <n v="1336712400"/>
    <b v="0"/>
    <b v="0"/>
    <x v="0"/>
    <x v="0"/>
    <x v="0"/>
  </r>
  <r>
    <n v="857"/>
    <x v="836"/>
    <x v="856"/>
    <n v="5300"/>
    <n v="7413"/>
    <n v="1.3986792452830188"/>
    <x v="1"/>
    <n v="225"/>
    <n v="32.946666666666665"/>
    <x v="5"/>
    <s v="CHF"/>
    <n v="1328421600"/>
    <n v="1330408800"/>
    <b v="1"/>
    <b v="0"/>
    <x v="12"/>
    <x v="4"/>
    <x v="12"/>
  </r>
  <r>
    <n v="858"/>
    <x v="837"/>
    <x v="857"/>
    <n v="4000"/>
    <n v="2778"/>
    <n v="0.69450000000000001"/>
    <x v="0"/>
    <n v="35"/>
    <n v="79.371428571428567"/>
    <x v="1"/>
    <s v="USD"/>
    <n v="1524286800"/>
    <n v="1524891600"/>
    <b v="1"/>
    <b v="0"/>
    <x v="0"/>
    <x v="0"/>
    <x v="0"/>
  </r>
  <r>
    <n v="859"/>
    <x v="838"/>
    <x v="858"/>
    <n v="7300"/>
    <n v="2594"/>
    <n v="0.35534246575342465"/>
    <x v="0"/>
    <n v="63"/>
    <n v="41.174603174603178"/>
    <x v="1"/>
    <s v="USD"/>
    <n v="1362117600"/>
    <n v="1363669200"/>
    <b v="0"/>
    <b v="1"/>
    <x v="3"/>
    <x v="3"/>
    <x v="3"/>
  </r>
  <r>
    <n v="860"/>
    <x v="839"/>
    <x v="859"/>
    <n v="2000"/>
    <n v="5033"/>
    <n v="2.5165000000000002"/>
    <x v="1"/>
    <n v="65"/>
    <n v="77.430769230769229"/>
    <x v="1"/>
    <s v="USD"/>
    <n v="1550556000"/>
    <n v="1551420000"/>
    <b v="0"/>
    <b v="1"/>
    <x v="8"/>
    <x v="2"/>
    <x v="8"/>
  </r>
  <r>
    <n v="861"/>
    <x v="840"/>
    <x v="860"/>
    <n v="8800"/>
    <n v="9317"/>
    <n v="1.0587500000000001"/>
    <x v="1"/>
    <n v="163"/>
    <n v="57.159509202453989"/>
    <x v="1"/>
    <s v="USD"/>
    <n v="1269147600"/>
    <n v="1269838800"/>
    <b v="0"/>
    <b v="0"/>
    <x v="3"/>
    <x v="3"/>
    <x v="3"/>
  </r>
  <r>
    <n v="862"/>
    <x v="841"/>
    <x v="861"/>
    <n v="3500"/>
    <n v="6560"/>
    <n v="1.8742857142857143"/>
    <x v="1"/>
    <n v="85"/>
    <n v="77.17647058823529"/>
    <x v="1"/>
    <s v="USD"/>
    <n v="1312174800"/>
    <n v="1312520400"/>
    <b v="0"/>
    <b v="0"/>
    <x v="3"/>
    <x v="3"/>
    <x v="3"/>
  </r>
  <r>
    <n v="863"/>
    <x v="842"/>
    <x v="862"/>
    <n v="1400"/>
    <n v="5415"/>
    <n v="3.8678571428571429"/>
    <x v="1"/>
    <n v="217"/>
    <n v="24.953917050691246"/>
    <x v="1"/>
    <s v="USD"/>
    <n v="1434517200"/>
    <n v="1436504400"/>
    <b v="0"/>
    <b v="1"/>
    <x v="19"/>
    <x v="4"/>
    <x v="19"/>
  </r>
  <r>
    <n v="864"/>
    <x v="843"/>
    <x v="863"/>
    <n v="4200"/>
    <n v="14577"/>
    <n v="3.4707142857142856"/>
    <x v="1"/>
    <n v="150"/>
    <n v="97.18"/>
    <x v="1"/>
    <s v="USD"/>
    <n v="1471582800"/>
    <n v="1472014800"/>
    <b v="0"/>
    <b v="0"/>
    <x v="12"/>
    <x v="4"/>
    <x v="12"/>
  </r>
  <r>
    <n v="865"/>
    <x v="844"/>
    <x v="864"/>
    <n v="81000"/>
    <n v="150515"/>
    <n v="1.8582098765432098"/>
    <x v="1"/>
    <n v="3272"/>
    <n v="46.000916870415651"/>
    <x v="1"/>
    <s v="USD"/>
    <n v="1410757200"/>
    <n v="1411534800"/>
    <b v="0"/>
    <b v="0"/>
    <x v="3"/>
    <x v="3"/>
    <x v="3"/>
  </r>
  <r>
    <n v="866"/>
    <x v="845"/>
    <x v="865"/>
    <n v="182800"/>
    <n v="79045"/>
    <n v="0.43241247264770238"/>
    <x v="3"/>
    <n v="898"/>
    <n v="88.023385300668153"/>
    <x v="1"/>
    <s v="USD"/>
    <n v="1304830800"/>
    <n v="1304917200"/>
    <b v="0"/>
    <b v="0"/>
    <x v="14"/>
    <x v="7"/>
    <x v="14"/>
  </r>
  <r>
    <n v="867"/>
    <x v="846"/>
    <x v="866"/>
    <n v="4800"/>
    <n v="7797"/>
    <n v="1.6243749999999999"/>
    <x v="1"/>
    <n v="300"/>
    <n v="25.99"/>
    <x v="1"/>
    <s v="USD"/>
    <n v="1539061200"/>
    <n v="1539579600"/>
    <b v="0"/>
    <b v="0"/>
    <x v="0"/>
    <x v="0"/>
    <x v="0"/>
  </r>
  <r>
    <n v="868"/>
    <x v="847"/>
    <x v="867"/>
    <n v="7000"/>
    <n v="12939"/>
    <n v="1.8484285714285715"/>
    <x v="1"/>
    <n v="126"/>
    <n v="102.69047619047619"/>
    <x v="1"/>
    <s v="USD"/>
    <n v="1381554000"/>
    <n v="1382504400"/>
    <b v="0"/>
    <b v="0"/>
    <x v="3"/>
    <x v="3"/>
    <x v="3"/>
  </r>
  <r>
    <n v="869"/>
    <x v="848"/>
    <x v="868"/>
    <n v="161900"/>
    <n v="38376"/>
    <n v="0.23703520691785052"/>
    <x v="0"/>
    <n v="526"/>
    <n v="72.958174904942965"/>
    <x v="1"/>
    <s v="USD"/>
    <n v="1277096400"/>
    <n v="1278306000"/>
    <b v="0"/>
    <b v="0"/>
    <x v="6"/>
    <x v="4"/>
    <x v="6"/>
  </r>
  <r>
    <n v="870"/>
    <x v="849"/>
    <x v="869"/>
    <n v="7700"/>
    <n v="6920"/>
    <n v="0.89870129870129867"/>
    <x v="0"/>
    <n v="121"/>
    <n v="57.190082644628099"/>
    <x v="1"/>
    <s v="USD"/>
    <n v="1440392400"/>
    <n v="1442552400"/>
    <b v="0"/>
    <b v="0"/>
    <x v="3"/>
    <x v="3"/>
    <x v="3"/>
  </r>
  <r>
    <n v="871"/>
    <x v="850"/>
    <x v="870"/>
    <n v="71500"/>
    <n v="194912"/>
    <n v="2.7260419580419581"/>
    <x v="1"/>
    <n v="2320"/>
    <n v="84.013793103448279"/>
    <x v="1"/>
    <s v="USD"/>
    <n v="1509512400"/>
    <n v="1511071200"/>
    <b v="0"/>
    <b v="1"/>
    <x v="3"/>
    <x v="3"/>
    <x v="3"/>
  </r>
  <r>
    <n v="872"/>
    <x v="851"/>
    <x v="871"/>
    <n v="4700"/>
    <n v="7992"/>
    <n v="1.7004255319148935"/>
    <x v="1"/>
    <n v="81"/>
    <n v="98.666666666666671"/>
    <x v="2"/>
    <s v="AUD"/>
    <n v="1535950800"/>
    <n v="1536382800"/>
    <b v="0"/>
    <b v="0"/>
    <x v="22"/>
    <x v="4"/>
    <x v="22"/>
  </r>
  <r>
    <n v="873"/>
    <x v="852"/>
    <x v="872"/>
    <n v="42100"/>
    <n v="79268"/>
    <n v="1.8828503562945369"/>
    <x v="1"/>
    <n v="1887"/>
    <n v="42.007419183889773"/>
    <x v="1"/>
    <s v="USD"/>
    <n v="1389160800"/>
    <n v="1389592800"/>
    <b v="0"/>
    <b v="0"/>
    <x v="14"/>
    <x v="7"/>
    <x v="14"/>
  </r>
  <r>
    <n v="874"/>
    <x v="853"/>
    <x v="873"/>
    <n v="40200"/>
    <n v="139468"/>
    <n v="3.4693532338308457"/>
    <x v="1"/>
    <n v="4358"/>
    <n v="32.002753556677376"/>
    <x v="1"/>
    <s v="USD"/>
    <n v="1271998800"/>
    <n v="1275282000"/>
    <b v="0"/>
    <b v="1"/>
    <x v="14"/>
    <x v="7"/>
    <x v="14"/>
  </r>
  <r>
    <n v="875"/>
    <x v="854"/>
    <x v="874"/>
    <n v="7900"/>
    <n v="5465"/>
    <n v="0.6917721518987342"/>
    <x v="0"/>
    <n v="67"/>
    <n v="81.567164179104481"/>
    <x v="1"/>
    <s v="USD"/>
    <n v="1294898400"/>
    <n v="1294984800"/>
    <b v="0"/>
    <b v="0"/>
    <x v="1"/>
    <x v="1"/>
    <x v="1"/>
  </r>
  <r>
    <n v="876"/>
    <x v="855"/>
    <x v="875"/>
    <n v="8300"/>
    <n v="2111"/>
    <n v="0.25433734939759034"/>
    <x v="0"/>
    <n v="57"/>
    <n v="37.035087719298247"/>
    <x v="0"/>
    <s v="CAD"/>
    <n v="1559970000"/>
    <n v="1562043600"/>
    <b v="0"/>
    <b v="0"/>
    <x v="14"/>
    <x v="7"/>
    <x v="14"/>
  </r>
  <r>
    <n v="877"/>
    <x v="856"/>
    <x v="876"/>
    <n v="163600"/>
    <n v="126628"/>
    <n v="0.77400977995110021"/>
    <x v="0"/>
    <n v="1229"/>
    <n v="103.033360455655"/>
    <x v="1"/>
    <s v="USD"/>
    <n v="1469509200"/>
    <n v="1469595600"/>
    <b v="0"/>
    <b v="0"/>
    <x v="0"/>
    <x v="0"/>
    <x v="0"/>
  </r>
  <r>
    <n v="878"/>
    <x v="857"/>
    <x v="877"/>
    <n v="2700"/>
    <n v="1012"/>
    <n v="0.37481481481481482"/>
    <x v="0"/>
    <n v="12"/>
    <n v="84.333333333333329"/>
    <x v="6"/>
    <s v="EUR"/>
    <n v="1579068000"/>
    <n v="1581141600"/>
    <b v="0"/>
    <b v="0"/>
    <x v="16"/>
    <x v="1"/>
    <x v="16"/>
  </r>
  <r>
    <n v="879"/>
    <x v="858"/>
    <x v="878"/>
    <n v="1000"/>
    <n v="5438"/>
    <n v="5.4379999999999997"/>
    <x v="1"/>
    <n v="53"/>
    <n v="102.60377358490567"/>
    <x v="1"/>
    <s v="USD"/>
    <n v="1487743200"/>
    <n v="1488520800"/>
    <b v="0"/>
    <b v="0"/>
    <x v="9"/>
    <x v="5"/>
    <x v="9"/>
  </r>
  <r>
    <n v="880"/>
    <x v="859"/>
    <x v="879"/>
    <n v="84500"/>
    <n v="193101"/>
    <n v="2.2852189349112426"/>
    <x v="1"/>
    <n v="2414"/>
    <n v="79.992129246064621"/>
    <x v="1"/>
    <s v="USD"/>
    <n v="1563685200"/>
    <n v="1563858000"/>
    <b v="0"/>
    <b v="0"/>
    <x v="5"/>
    <x v="1"/>
    <x v="5"/>
  </r>
  <r>
    <n v="881"/>
    <x v="860"/>
    <x v="880"/>
    <n v="81300"/>
    <n v="31665"/>
    <n v="0.38948339483394834"/>
    <x v="0"/>
    <n v="452"/>
    <n v="70.055309734513273"/>
    <x v="1"/>
    <s v="USD"/>
    <n v="1436418000"/>
    <n v="1438923600"/>
    <b v="0"/>
    <b v="1"/>
    <x v="3"/>
    <x v="3"/>
    <x v="3"/>
  </r>
  <r>
    <n v="882"/>
    <x v="861"/>
    <x v="881"/>
    <n v="800"/>
    <n v="2960"/>
    <n v="3.7"/>
    <x v="1"/>
    <n v="80"/>
    <n v="37"/>
    <x v="1"/>
    <s v="USD"/>
    <n v="1421820000"/>
    <n v="1422165600"/>
    <b v="0"/>
    <b v="0"/>
    <x v="3"/>
    <x v="3"/>
    <x v="3"/>
  </r>
  <r>
    <n v="883"/>
    <x v="862"/>
    <x v="882"/>
    <n v="3400"/>
    <n v="8089"/>
    <n v="2.3791176470588233"/>
    <x v="1"/>
    <n v="193"/>
    <n v="41.911917098445599"/>
    <x v="1"/>
    <s v="USD"/>
    <n v="1274763600"/>
    <n v="1277874000"/>
    <b v="0"/>
    <b v="0"/>
    <x v="12"/>
    <x v="4"/>
    <x v="12"/>
  </r>
  <r>
    <n v="884"/>
    <x v="863"/>
    <x v="883"/>
    <n v="170800"/>
    <n v="109374"/>
    <n v="0.64036299765807958"/>
    <x v="0"/>
    <n v="1886"/>
    <n v="57.992576882290564"/>
    <x v="1"/>
    <s v="USD"/>
    <n v="1399179600"/>
    <n v="1399352400"/>
    <b v="0"/>
    <b v="1"/>
    <x v="3"/>
    <x v="3"/>
    <x v="3"/>
  </r>
  <r>
    <n v="885"/>
    <x v="864"/>
    <x v="884"/>
    <n v="1800"/>
    <n v="2129"/>
    <n v="1.1827777777777777"/>
    <x v="1"/>
    <n v="52"/>
    <n v="40.942307692307693"/>
    <x v="1"/>
    <s v="USD"/>
    <n v="1275800400"/>
    <n v="1279083600"/>
    <b v="0"/>
    <b v="0"/>
    <x v="3"/>
    <x v="3"/>
    <x v="3"/>
  </r>
  <r>
    <n v="886"/>
    <x v="865"/>
    <x v="885"/>
    <n v="150600"/>
    <n v="127745"/>
    <n v="0.84824037184594958"/>
    <x v="0"/>
    <n v="1825"/>
    <n v="69.9972602739726"/>
    <x v="1"/>
    <s v="USD"/>
    <n v="1282798800"/>
    <n v="1284354000"/>
    <b v="0"/>
    <b v="0"/>
    <x v="7"/>
    <x v="1"/>
    <x v="7"/>
  </r>
  <r>
    <n v="887"/>
    <x v="866"/>
    <x v="886"/>
    <n v="7800"/>
    <n v="2289"/>
    <n v="0.29346153846153844"/>
    <x v="0"/>
    <n v="31"/>
    <n v="73.838709677419359"/>
    <x v="1"/>
    <s v="USD"/>
    <n v="1437109200"/>
    <n v="1441170000"/>
    <b v="0"/>
    <b v="1"/>
    <x v="3"/>
    <x v="3"/>
    <x v="3"/>
  </r>
  <r>
    <n v="888"/>
    <x v="867"/>
    <x v="887"/>
    <n v="5800"/>
    <n v="12174"/>
    <n v="2.0989655172413793"/>
    <x v="1"/>
    <n v="290"/>
    <n v="41.979310344827589"/>
    <x v="1"/>
    <s v="USD"/>
    <n v="1491886800"/>
    <n v="1493528400"/>
    <b v="0"/>
    <b v="0"/>
    <x v="3"/>
    <x v="3"/>
    <x v="3"/>
  </r>
  <r>
    <n v="889"/>
    <x v="868"/>
    <x v="888"/>
    <n v="5600"/>
    <n v="9508"/>
    <n v="1.697857142857143"/>
    <x v="1"/>
    <n v="122"/>
    <n v="77.93442622950819"/>
    <x v="1"/>
    <s v="USD"/>
    <n v="1394600400"/>
    <n v="1395205200"/>
    <b v="0"/>
    <b v="1"/>
    <x v="5"/>
    <x v="1"/>
    <x v="5"/>
  </r>
  <r>
    <n v="890"/>
    <x v="869"/>
    <x v="889"/>
    <n v="134400"/>
    <n v="155849"/>
    <n v="1.1595907738095239"/>
    <x v="1"/>
    <n v="1470"/>
    <n v="106.01972789115646"/>
    <x v="1"/>
    <s v="USD"/>
    <n v="1561352400"/>
    <n v="1561438800"/>
    <b v="0"/>
    <b v="0"/>
    <x v="7"/>
    <x v="1"/>
    <x v="7"/>
  </r>
  <r>
    <n v="891"/>
    <x v="870"/>
    <x v="890"/>
    <n v="3000"/>
    <n v="7758"/>
    <n v="2.5859999999999999"/>
    <x v="1"/>
    <n v="165"/>
    <n v="47.018181818181816"/>
    <x v="0"/>
    <s v="CAD"/>
    <n v="1322892000"/>
    <n v="1326693600"/>
    <b v="0"/>
    <b v="0"/>
    <x v="4"/>
    <x v="4"/>
    <x v="4"/>
  </r>
  <r>
    <n v="892"/>
    <x v="871"/>
    <x v="891"/>
    <n v="6000"/>
    <n v="13835"/>
    <n v="2.3058333333333332"/>
    <x v="1"/>
    <n v="182"/>
    <n v="76.016483516483518"/>
    <x v="1"/>
    <s v="USD"/>
    <n v="1274418000"/>
    <n v="1277960400"/>
    <b v="0"/>
    <b v="0"/>
    <x v="18"/>
    <x v="5"/>
    <x v="18"/>
  </r>
  <r>
    <n v="893"/>
    <x v="872"/>
    <x v="892"/>
    <n v="8400"/>
    <n v="10770"/>
    <n v="1.2821428571428573"/>
    <x v="1"/>
    <n v="199"/>
    <n v="54.120603015075375"/>
    <x v="6"/>
    <s v="EUR"/>
    <n v="1434344400"/>
    <n v="1434690000"/>
    <b v="0"/>
    <b v="1"/>
    <x v="4"/>
    <x v="4"/>
    <x v="4"/>
  </r>
  <r>
    <n v="894"/>
    <x v="873"/>
    <x v="893"/>
    <n v="1700"/>
    <n v="3208"/>
    <n v="1.8870588235294117"/>
    <x v="1"/>
    <n v="56"/>
    <n v="57.285714285714285"/>
    <x v="4"/>
    <s v="GBP"/>
    <n v="1373518800"/>
    <n v="1376110800"/>
    <b v="0"/>
    <b v="1"/>
    <x v="19"/>
    <x v="4"/>
    <x v="19"/>
  </r>
  <r>
    <n v="895"/>
    <x v="874"/>
    <x v="894"/>
    <n v="159800"/>
    <n v="11108"/>
    <n v="6.9511889862327911E-2"/>
    <x v="0"/>
    <n v="107"/>
    <n v="103.81308411214954"/>
    <x v="1"/>
    <s v="USD"/>
    <n v="1517637600"/>
    <n v="1518415200"/>
    <b v="0"/>
    <b v="0"/>
    <x v="3"/>
    <x v="3"/>
    <x v="3"/>
  </r>
  <r>
    <n v="896"/>
    <x v="875"/>
    <x v="895"/>
    <n v="19800"/>
    <n v="153338"/>
    <n v="7.7443434343434348"/>
    <x v="1"/>
    <n v="1460"/>
    <n v="105.02602739726028"/>
    <x v="2"/>
    <s v="AUD"/>
    <n v="1310619600"/>
    <n v="1310878800"/>
    <b v="0"/>
    <b v="1"/>
    <x v="0"/>
    <x v="0"/>
    <x v="0"/>
  </r>
  <r>
    <n v="897"/>
    <x v="876"/>
    <x v="896"/>
    <n v="8800"/>
    <n v="2437"/>
    <n v="0.27693181818181817"/>
    <x v="0"/>
    <n v="27"/>
    <n v="90.259259259259252"/>
    <x v="1"/>
    <s v="USD"/>
    <n v="1556427600"/>
    <n v="1556600400"/>
    <b v="0"/>
    <b v="0"/>
    <x v="3"/>
    <x v="3"/>
    <x v="3"/>
  </r>
  <r>
    <n v="898"/>
    <x v="877"/>
    <x v="897"/>
    <n v="179100"/>
    <n v="93991"/>
    <n v="0.52479620323841425"/>
    <x v="0"/>
    <n v="1221"/>
    <n v="76.978705978705975"/>
    <x v="1"/>
    <s v="USD"/>
    <n v="1576476000"/>
    <n v="1576994400"/>
    <b v="0"/>
    <b v="0"/>
    <x v="4"/>
    <x v="4"/>
    <x v="4"/>
  </r>
  <r>
    <n v="899"/>
    <x v="878"/>
    <x v="898"/>
    <n v="3100"/>
    <n v="12620"/>
    <n v="4.0709677419354842"/>
    <x v="1"/>
    <n v="123"/>
    <n v="102.60162601626017"/>
    <x v="5"/>
    <s v="CHF"/>
    <n v="1381122000"/>
    <n v="1382677200"/>
    <b v="0"/>
    <b v="0"/>
    <x v="17"/>
    <x v="1"/>
    <x v="17"/>
  </r>
  <r>
    <n v="900"/>
    <x v="879"/>
    <x v="899"/>
    <n v="100"/>
    <n v="2"/>
    <n v="0.02"/>
    <x v="0"/>
    <n v="1"/>
    <n v="2"/>
    <x v="1"/>
    <s v="USD"/>
    <n v="1411102800"/>
    <n v="1411189200"/>
    <b v="0"/>
    <b v="1"/>
    <x v="2"/>
    <x v="2"/>
    <x v="2"/>
  </r>
  <r>
    <n v="901"/>
    <x v="880"/>
    <x v="900"/>
    <n v="5600"/>
    <n v="8746"/>
    <n v="1.5617857142857143"/>
    <x v="1"/>
    <n v="159"/>
    <n v="55.0062893081761"/>
    <x v="1"/>
    <s v="USD"/>
    <n v="1531803600"/>
    <n v="1534654800"/>
    <b v="0"/>
    <b v="1"/>
    <x v="1"/>
    <x v="1"/>
    <x v="1"/>
  </r>
  <r>
    <n v="902"/>
    <x v="881"/>
    <x v="901"/>
    <n v="1400"/>
    <n v="3534"/>
    <n v="2.5242857142857145"/>
    <x v="1"/>
    <n v="110"/>
    <n v="32.127272727272725"/>
    <x v="1"/>
    <s v="USD"/>
    <n v="1454133600"/>
    <n v="1457762400"/>
    <b v="0"/>
    <b v="0"/>
    <x v="2"/>
    <x v="2"/>
    <x v="2"/>
  </r>
  <r>
    <n v="903"/>
    <x v="882"/>
    <x v="902"/>
    <n v="41000"/>
    <n v="709"/>
    <n v="1.729268292682927E-2"/>
    <x v="2"/>
    <n v="14"/>
    <n v="50.642857142857146"/>
    <x v="1"/>
    <s v="USD"/>
    <n v="1336194000"/>
    <n v="1337490000"/>
    <b v="0"/>
    <b v="1"/>
    <x v="9"/>
    <x v="5"/>
    <x v="9"/>
  </r>
  <r>
    <n v="904"/>
    <x v="883"/>
    <x v="903"/>
    <n v="6500"/>
    <n v="795"/>
    <n v="0.12230769230769231"/>
    <x v="0"/>
    <n v="16"/>
    <n v="49.6875"/>
    <x v="1"/>
    <s v="USD"/>
    <n v="1349326800"/>
    <n v="1349672400"/>
    <b v="0"/>
    <b v="0"/>
    <x v="15"/>
    <x v="5"/>
    <x v="15"/>
  </r>
  <r>
    <n v="905"/>
    <x v="884"/>
    <x v="904"/>
    <n v="7900"/>
    <n v="12955"/>
    <n v="1.6398734177215191"/>
    <x v="1"/>
    <n v="236"/>
    <n v="54.894067796610166"/>
    <x v="1"/>
    <s v="USD"/>
    <n v="1379566800"/>
    <n v="1379826000"/>
    <b v="0"/>
    <b v="0"/>
    <x v="3"/>
    <x v="3"/>
    <x v="3"/>
  </r>
  <r>
    <n v="906"/>
    <x v="885"/>
    <x v="905"/>
    <n v="5500"/>
    <n v="8964"/>
    <n v="1.6298181818181818"/>
    <x v="1"/>
    <n v="191"/>
    <n v="46.931937172774866"/>
    <x v="1"/>
    <s v="USD"/>
    <n v="1494651600"/>
    <n v="1497762000"/>
    <b v="1"/>
    <b v="1"/>
    <x v="4"/>
    <x v="4"/>
    <x v="4"/>
  </r>
  <r>
    <n v="907"/>
    <x v="886"/>
    <x v="906"/>
    <n v="9100"/>
    <n v="1843"/>
    <n v="0.20252747252747252"/>
    <x v="0"/>
    <n v="41"/>
    <n v="44.951219512195124"/>
    <x v="1"/>
    <s v="USD"/>
    <n v="1303880400"/>
    <n v="1304485200"/>
    <b v="0"/>
    <b v="0"/>
    <x v="3"/>
    <x v="3"/>
    <x v="3"/>
  </r>
  <r>
    <n v="908"/>
    <x v="887"/>
    <x v="907"/>
    <n v="38200"/>
    <n v="121950"/>
    <n v="3.1924083769633507"/>
    <x v="1"/>
    <n v="3934"/>
    <n v="30.99898322318251"/>
    <x v="1"/>
    <s v="USD"/>
    <n v="1335934800"/>
    <n v="1336885200"/>
    <b v="0"/>
    <b v="0"/>
    <x v="11"/>
    <x v="6"/>
    <x v="11"/>
  </r>
  <r>
    <n v="909"/>
    <x v="888"/>
    <x v="908"/>
    <n v="1800"/>
    <n v="8621"/>
    <n v="4.7894444444444444"/>
    <x v="1"/>
    <n v="80"/>
    <n v="107.7625"/>
    <x v="0"/>
    <s v="CAD"/>
    <n v="1528088400"/>
    <n v="1530421200"/>
    <b v="0"/>
    <b v="1"/>
    <x v="3"/>
    <x v="3"/>
    <x v="3"/>
  </r>
  <r>
    <n v="910"/>
    <x v="889"/>
    <x v="909"/>
    <n v="154500"/>
    <n v="30215"/>
    <n v="0.19556634304207121"/>
    <x v="3"/>
    <n v="296"/>
    <n v="102.07770270270271"/>
    <x v="1"/>
    <s v="USD"/>
    <n v="1421906400"/>
    <n v="1421992800"/>
    <b v="0"/>
    <b v="0"/>
    <x v="3"/>
    <x v="3"/>
    <x v="3"/>
  </r>
  <r>
    <n v="911"/>
    <x v="890"/>
    <x v="910"/>
    <n v="5800"/>
    <n v="11539"/>
    <n v="1.9894827586206896"/>
    <x v="1"/>
    <n v="462"/>
    <n v="24.976190476190474"/>
    <x v="1"/>
    <s v="USD"/>
    <n v="1568005200"/>
    <n v="1568178000"/>
    <b v="1"/>
    <b v="0"/>
    <x v="2"/>
    <x v="2"/>
    <x v="2"/>
  </r>
  <r>
    <n v="912"/>
    <x v="891"/>
    <x v="911"/>
    <n v="1800"/>
    <n v="14310"/>
    <n v="7.95"/>
    <x v="1"/>
    <n v="179"/>
    <n v="79.944134078212286"/>
    <x v="1"/>
    <s v="USD"/>
    <n v="1346821200"/>
    <n v="1347944400"/>
    <b v="1"/>
    <b v="0"/>
    <x v="6"/>
    <x v="4"/>
    <x v="6"/>
  </r>
  <r>
    <n v="913"/>
    <x v="892"/>
    <x v="912"/>
    <n v="70200"/>
    <n v="35536"/>
    <n v="0.50621082621082625"/>
    <x v="0"/>
    <n v="523"/>
    <n v="67.946462715105156"/>
    <x v="2"/>
    <s v="AUD"/>
    <n v="1557637200"/>
    <n v="1558760400"/>
    <b v="0"/>
    <b v="0"/>
    <x v="6"/>
    <x v="4"/>
    <x v="6"/>
  </r>
  <r>
    <n v="914"/>
    <x v="893"/>
    <x v="913"/>
    <n v="6400"/>
    <n v="3676"/>
    <n v="0.57437499999999997"/>
    <x v="0"/>
    <n v="141"/>
    <n v="26.070921985815602"/>
    <x v="4"/>
    <s v="GBP"/>
    <n v="1375592400"/>
    <n v="1376629200"/>
    <b v="0"/>
    <b v="0"/>
    <x v="3"/>
    <x v="3"/>
    <x v="3"/>
  </r>
  <r>
    <n v="915"/>
    <x v="894"/>
    <x v="914"/>
    <n v="125900"/>
    <n v="195936"/>
    <n v="1.5562827640984909"/>
    <x v="1"/>
    <n v="1866"/>
    <n v="105.0032154340836"/>
    <x v="4"/>
    <s v="GBP"/>
    <n v="1503982800"/>
    <n v="1504760400"/>
    <b v="0"/>
    <b v="0"/>
    <x v="19"/>
    <x v="4"/>
    <x v="19"/>
  </r>
  <r>
    <n v="916"/>
    <x v="895"/>
    <x v="915"/>
    <n v="3700"/>
    <n v="1343"/>
    <n v="0.36297297297297298"/>
    <x v="0"/>
    <n v="52"/>
    <n v="25.826923076923077"/>
    <x v="1"/>
    <s v="USD"/>
    <n v="1418882400"/>
    <n v="1419660000"/>
    <b v="0"/>
    <b v="0"/>
    <x v="14"/>
    <x v="7"/>
    <x v="14"/>
  </r>
  <r>
    <n v="917"/>
    <x v="896"/>
    <x v="916"/>
    <n v="3600"/>
    <n v="2097"/>
    <n v="0.58250000000000002"/>
    <x v="2"/>
    <n v="27"/>
    <n v="77.666666666666671"/>
    <x v="4"/>
    <s v="GBP"/>
    <n v="1309237200"/>
    <n v="1311310800"/>
    <b v="0"/>
    <b v="1"/>
    <x v="12"/>
    <x v="4"/>
    <x v="12"/>
  </r>
  <r>
    <n v="918"/>
    <x v="897"/>
    <x v="917"/>
    <n v="3800"/>
    <n v="9021"/>
    <n v="2.3739473684210526"/>
    <x v="1"/>
    <n v="156"/>
    <n v="57.82692307692308"/>
    <x v="5"/>
    <s v="CHF"/>
    <n v="1343365200"/>
    <n v="1344315600"/>
    <b v="0"/>
    <b v="0"/>
    <x v="15"/>
    <x v="5"/>
    <x v="15"/>
  </r>
  <r>
    <n v="919"/>
    <x v="898"/>
    <x v="918"/>
    <n v="35600"/>
    <n v="20915"/>
    <n v="0.58750000000000002"/>
    <x v="0"/>
    <n v="225"/>
    <n v="92.955555555555549"/>
    <x v="2"/>
    <s v="AUD"/>
    <n v="1507957200"/>
    <n v="1510725600"/>
    <b v="0"/>
    <b v="1"/>
    <x v="3"/>
    <x v="3"/>
    <x v="3"/>
  </r>
  <r>
    <n v="920"/>
    <x v="899"/>
    <x v="919"/>
    <n v="5300"/>
    <n v="9676"/>
    <n v="1.8256603773584905"/>
    <x v="1"/>
    <n v="255"/>
    <n v="37.945098039215686"/>
    <x v="1"/>
    <s v="USD"/>
    <n v="1549519200"/>
    <n v="1551247200"/>
    <b v="1"/>
    <b v="0"/>
    <x v="10"/>
    <x v="4"/>
    <x v="10"/>
  </r>
  <r>
    <n v="921"/>
    <x v="900"/>
    <x v="920"/>
    <n v="160400"/>
    <n v="1210"/>
    <n v="7.5436408977556111E-3"/>
    <x v="0"/>
    <n v="38"/>
    <n v="31.842105263157894"/>
    <x v="1"/>
    <s v="USD"/>
    <n v="1329026400"/>
    <n v="1330236000"/>
    <b v="0"/>
    <b v="0"/>
    <x v="2"/>
    <x v="2"/>
    <x v="2"/>
  </r>
  <r>
    <n v="922"/>
    <x v="901"/>
    <x v="921"/>
    <n v="51400"/>
    <n v="90440"/>
    <n v="1.7595330739299611"/>
    <x v="1"/>
    <n v="2261"/>
    <n v="40"/>
    <x v="1"/>
    <s v="USD"/>
    <n v="1544335200"/>
    <n v="1545112800"/>
    <b v="0"/>
    <b v="1"/>
    <x v="21"/>
    <x v="1"/>
    <x v="21"/>
  </r>
  <r>
    <n v="923"/>
    <x v="902"/>
    <x v="922"/>
    <n v="1700"/>
    <n v="4044"/>
    <n v="2.3788235294117648"/>
    <x v="1"/>
    <n v="40"/>
    <n v="101.1"/>
    <x v="1"/>
    <s v="USD"/>
    <n v="1279083600"/>
    <n v="1279170000"/>
    <b v="0"/>
    <b v="0"/>
    <x v="3"/>
    <x v="3"/>
    <x v="3"/>
  </r>
  <r>
    <n v="924"/>
    <x v="903"/>
    <x v="923"/>
    <n v="39400"/>
    <n v="192292"/>
    <n v="4.8805076142131982"/>
    <x v="1"/>
    <n v="2289"/>
    <n v="84.006989951944078"/>
    <x v="6"/>
    <s v="EUR"/>
    <n v="1572498000"/>
    <n v="1573452000"/>
    <b v="0"/>
    <b v="0"/>
    <x v="3"/>
    <x v="3"/>
    <x v="3"/>
  </r>
  <r>
    <n v="925"/>
    <x v="904"/>
    <x v="924"/>
    <n v="3000"/>
    <n v="6722"/>
    <n v="2.2406666666666668"/>
    <x v="1"/>
    <n v="65"/>
    <n v="103.41538461538461"/>
    <x v="1"/>
    <s v="USD"/>
    <n v="1506056400"/>
    <n v="1507093200"/>
    <b v="0"/>
    <b v="0"/>
    <x v="3"/>
    <x v="3"/>
    <x v="3"/>
  </r>
  <r>
    <n v="926"/>
    <x v="905"/>
    <x v="925"/>
    <n v="8700"/>
    <n v="1577"/>
    <n v="0.18126436781609195"/>
    <x v="0"/>
    <n v="15"/>
    <n v="105.13333333333334"/>
    <x v="1"/>
    <s v="USD"/>
    <n v="1463029200"/>
    <n v="1463374800"/>
    <b v="0"/>
    <b v="0"/>
    <x v="0"/>
    <x v="0"/>
    <x v="0"/>
  </r>
  <r>
    <n v="927"/>
    <x v="906"/>
    <x v="926"/>
    <n v="7200"/>
    <n v="3301"/>
    <n v="0.45847222222222223"/>
    <x v="0"/>
    <n v="37"/>
    <n v="89.21621621621621"/>
    <x v="1"/>
    <s v="USD"/>
    <n v="1342069200"/>
    <n v="1344574800"/>
    <b v="0"/>
    <b v="0"/>
    <x v="3"/>
    <x v="3"/>
    <x v="3"/>
  </r>
  <r>
    <n v="928"/>
    <x v="907"/>
    <x v="927"/>
    <n v="167400"/>
    <n v="196386"/>
    <n v="1.1731541218637993"/>
    <x v="1"/>
    <n v="3777"/>
    <n v="51.995234312946785"/>
    <x v="6"/>
    <s v="EUR"/>
    <n v="1388296800"/>
    <n v="1389074400"/>
    <b v="0"/>
    <b v="0"/>
    <x v="2"/>
    <x v="2"/>
    <x v="2"/>
  </r>
  <r>
    <n v="929"/>
    <x v="908"/>
    <x v="928"/>
    <n v="5500"/>
    <n v="11952"/>
    <n v="2.173090909090909"/>
    <x v="1"/>
    <n v="184"/>
    <n v="64.956521739130437"/>
    <x v="4"/>
    <s v="GBP"/>
    <n v="1493787600"/>
    <n v="1494997200"/>
    <b v="0"/>
    <b v="0"/>
    <x v="3"/>
    <x v="3"/>
    <x v="3"/>
  </r>
  <r>
    <n v="930"/>
    <x v="909"/>
    <x v="929"/>
    <n v="3500"/>
    <n v="3930"/>
    <n v="1.1228571428571428"/>
    <x v="1"/>
    <n v="85"/>
    <n v="46.235294117647058"/>
    <x v="1"/>
    <s v="USD"/>
    <n v="1424844000"/>
    <n v="1425448800"/>
    <b v="0"/>
    <b v="1"/>
    <x v="3"/>
    <x v="3"/>
    <x v="3"/>
  </r>
  <r>
    <n v="931"/>
    <x v="910"/>
    <x v="930"/>
    <n v="7900"/>
    <n v="5729"/>
    <n v="0.72518987341772156"/>
    <x v="0"/>
    <n v="112"/>
    <n v="51.151785714285715"/>
    <x v="1"/>
    <s v="USD"/>
    <n v="1403931600"/>
    <n v="1404104400"/>
    <b v="0"/>
    <b v="1"/>
    <x v="3"/>
    <x v="3"/>
    <x v="3"/>
  </r>
  <r>
    <n v="932"/>
    <x v="911"/>
    <x v="931"/>
    <n v="2300"/>
    <n v="4883"/>
    <n v="2.1230434782608696"/>
    <x v="1"/>
    <n v="144"/>
    <n v="33.909722222222221"/>
    <x v="1"/>
    <s v="USD"/>
    <n v="1394514000"/>
    <n v="1394773200"/>
    <b v="0"/>
    <b v="0"/>
    <x v="1"/>
    <x v="1"/>
    <x v="1"/>
  </r>
  <r>
    <n v="933"/>
    <x v="912"/>
    <x v="932"/>
    <n v="73000"/>
    <n v="175015"/>
    <n v="2.3974657534246577"/>
    <x v="1"/>
    <n v="1902"/>
    <n v="92.016298633017882"/>
    <x v="1"/>
    <s v="USD"/>
    <n v="1365397200"/>
    <n v="1366520400"/>
    <b v="0"/>
    <b v="0"/>
    <x v="3"/>
    <x v="3"/>
    <x v="3"/>
  </r>
  <r>
    <n v="934"/>
    <x v="913"/>
    <x v="933"/>
    <n v="6200"/>
    <n v="11280"/>
    <n v="1.8193548387096774"/>
    <x v="1"/>
    <n v="105"/>
    <n v="107.42857142857143"/>
    <x v="1"/>
    <s v="USD"/>
    <n v="1456120800"/>
    <n v="1456639200"/>
    <b v="0"/>
    <b v="0"/>
    <x v="3"/>
    <x v="3"/>
    <x v="3"/>
  </r>
  <r>
    <n v="935"/>
    <x v="914"/>
    <x v="934"/>
    <n v="6100"/>
    <n v="10012"/>
    <n v="1.6413114754098361"/>
    <x v="1"/>
    <n v="132"/>
    <n v="75.848484848484844"/>
    <x v="1"/>
    <s v="USD"/>
    <n v="1437714000"/>
    <n v="1438318800"/>
    <b v="0"/>
    <b v="0"/>
    <x v="3"/>
    <x v="3"/>
    <x v="3"/>
  </r>
  <r>
    <n v="936"/>
    <x v="591"/>
    <x v="935"/>
    <n v="103200"/>
    <n v="1690"/>
    <n v="1.6375968992248063E-2"/>
    <x v="0"/>
    <n v="21"/>
    <n v="80.476190476190482"/>
    <x v="1"/>
    <s v="USD"/>
    <n v="1563771600"/>
    <n v="1564030800"/>
    <b v="1"/>
    <b v="0"/>
    <x v="3"/>
    <x v="3"/>
    <x v="3"/>
  </r>
  <r>
    <n v="937"/>
    <x v="915"/>
    <x v="936"/>
    <n v="171000"/>
    <n v="84891"/>
    <n v="0.49643859649122807"/>
    <x v="3"/>
    <n v="976"/>
    <n v="86.978483606557376"/>
    <x v="1"/>
    <s v="USD"/>
    <n v="1448517600"/>
    <n v="1449295200"/>
    <b v="0"/>
    <b v="0"/>
    <x v="4"/>
    <x v="4"/>
    <x v="4"/>
  </r>
  <r>
    <n v="938"/>
    <x v="916"/>
    <x v="937"/>
    <n v="9200"/>
    <n v="10093"/>
    <n v="1.0970652173913042"/>
    <x v="1"/>
    <n v="96"/>
    <n v="105.13541666666667"/>
    <x v="1"/>
    <s v="USD"/>
    <n v="1528779600"/>
    <n v="1531890000"/>
    <b v="0"/>
    <b v="1"/>
    <x v="13"/>
    <x v="5"/>
    <x v="13"/>
  </r>
  <r>
    <n v="939"/>
    <x v="917"/>
    <x v="938"/>
    <n v="7800"/>
    <n v="3839"/>
    <n v="0.49217948717948717"/>
    <x v="0"/>
    <n v="67"/>
    <n v="57.298507462686565"/>
    <x v="1"/>
    <s v="USD"/>
    <n v="1304744400"/>
    <n v="1306213200"/>
    <b v="0"/>
    <b v="1"/>
    <x v="11"/>
    <x v="6"/>
    <x v="11"/>
  </r>
  <r>
    <n v="940"/>
    <x v="918"/>
    <x v="939"/>
    <n v="9900"/>
    <n v="6161"/>
    <n v="0.62232323232323228"/>
    <x v="2"/>
    <n v="66"/>
    <n v="93.348484848484844"/>
    <x v="0"/>
    <s v="CAD"/>
    <n v="1354341600"/>
    <n v="1356242400"/>
    <b v="0"/>
    <b v="0"/>
    <x v="2"/>
    <x v="2"/>
    <x v="2"/>
  </r>
  <r>
    <n v="941"/>
    <x v="919"/>
    <x v="940"/>
    <n v="43000"/>
    <n v="5615"/>
    <n v="0.1305813953488372"/>
    <x v="0"/>
    <n v="78"/>
    <n v="71.987179487179489"/>
    <x v="1"/>
    <s v="USD"/>
    <n v="1294552800"/>
    <n v="1297576800"/>
    <b v="1"/>
    <b v="0"/>
    <x v="3"/>
    <x v="3"/>
    <x v="3"/>
  </r>
  <r>
    <n v="942"/>
    <x v="916"/>
    <x v="941"/>
    <n v="9600"/>
    <n v="6205"/>
    <n v="0.64635416666666667"/>
    <x v="0"/>
    <n v="67"/>
    <n v="92.611940298507463"/>
    <x v="2"/>
    <s v="AUD"/>
    <n v="1295935200"/>
    <n v="1296194400"/>
    <b v="0"/>
    <b v="0"/>
    <x v="3"/>
    <x v="3"/>
    <x v="3"/>
  </r>
  <r>
    <n v="943"/>
    <x v="920"/>
    <x v="942"/>
    <n v="7500"/>
    <n v="11969"/>
    <n v="1.5958666666666668"/>
    <x v="1"/>
    <n v="114"/>
    <n v="104.99122807017544"/>
    <x v="1"/>
    <s v="USD"/>
    <n v="1411534800"/>
    <n v="1414558800"/>
    <b v="0"/>
    <b v="0"/>
    <x v="0"/>
    <x v="0"/>
    <x v="0"/>
  </r>
  <r>
    <n v="944"/>
    <x v="921"/>
    <x v="943"/>
    <n v="10000"/>
    <n v="8142"/>
    <n v="0.81420000000000003"/>
    <x v="0"/>
    <n v="263"/>
    <n v="30.958174904942965"/>
    <x v="2"/>
    <s v="AUD"/>
    <n v="1486706400"/>
    <n v="1488348000"/>
    <b v="0"/>
    <b v="0"/>
    <x v="14"/>
    <x v="7"/>
    <x v="14"/>
  </r>
  <r>
    <n v="945"/>
    <x v="922"/>
    <x v="944"/>
    <n v="172000"/>
    <n v="55805"/>
    <n v="0.32444767441860467"/>
    <x v="0"/>
    <n v="1691"/>
    <n v="33.001182732111175"/>
    <x v="1"/>
    <s v="USD"/>
    <n v="1333602000"/>
    <n v="1334898000"/>
    <b v="1"/>
    <b v="0"/>
    <x v="14"/>
    <x v="7"/>
    <x v="14"/>
  </r>
  <r>
    <n v="946"/>
    <x v="923"/>
    <x v="945"/>
    <n v="153700"/>
    <n v="15238"/>
    <n v="9.9141184124918666E-2"/>
    <x v="0"/>
    <n v="181"/>
    <n v="84.187845303867405"/>
    <x v="1"/>
    <s v="USD"/>
    <n v="1308200400"/>
    <n v="1308373200"/>
    <b v="0"/>
    <b v="0"/>
    <x v="3"/>
    <x v="3"/>
    <x v="3"/>
  </r>
  <r>
    <n v="947"/>
    <x v="924"/>
    <x v="946"/>
    <n v="3600"/>
    <n v="961"/>
    <n v="0.26694444444444443"/>
    <x v="0"/>
    <n v="13"/>
    <n v="73.92307692307692"/>
    <x v="1"/>
    <s v="USD"/>
    <n v="1411707600"/>
    <n v="1412312400"/>
    <b v="0"/>
    <b v="0"/>
    <x v="3"/>
    <x v="3"/>
    <x v="3"/>
  </r>
  <r>
    <n v="948"/>
    <x v="925"/>
    <x v="947"/>
    <n v="9400"/>
    <n v="5918"/>
    <n v="0.62957446808510642"/>
    <x v="3"/>
    <n v="160"/>
    <n v="36.987499999999997"/>
    <x v="1"/>
    <s v="USD"/>
    <n v="1418364000"/>
    <n v="1419228000"/>
    <b v="1"/>
    <b v="1"/>
    <x v="4"/>
    <x v="4"/>
    <x v="4"/>
  </r>
  <r>
    <n v="949"/>
    <x v="926"/>
    <x v="948"/>
    <n v="5900"/>
    <n v="9520"/>
    <n v="1.6135593220338984"/>
    <x v="1"/>
    <n v="203"/>
    <n v="46.896551724137929"/>
    <x v="1"/>
    <s v="USD"/>
    <n v="1429333200"/>
    <n v="1430974800"/>
    <b v="0"/>
    <b v="0"/>
    <x v="2"/>
    <x v="2"/>
    <x v="2"/>
  </r>
  <r>
    <n v="950"/>
    <x v="927"/>
    <x v="949"/>
    <n v="100"/>
    <n v="5"/>
    <n v="0.05"/>
    <x v="0"/>
    <n v="1"/>
    <n v="5"/>
    <x v="1"/>
    <s v="USD"/>
    <n v="1555390800"/>
    <n v="1555822800"/>
    <b v="0"/>
    <b v="1"/>
    <x v="3"/>
    <x v="3"/>
    <x v="3"/>
  </r>
  <r>
    <n v="951"/>
    <x v="928"/>
    <x v="950"/>
    <n v="14500"/>
    <n v="159056"/>
    <n v="10.969379310344827"/>
    <x v="1"/>
    <n v="1559"/>
    <n v="102.02437459910199"/>
    <x v="1"/>
    <s v="USD"/>
    <n v="1482732000"/>
    <n v="1482818400"/>
    <b v="0"/>
    <b v="1"/>
    <x v="1"/>
    <x v="1"/>
    <x v="1"/>
  </r>
  <r>
    <n v="952"/>
    <x v="929"/>
    <x v="951"/>
    <n v="145500"/>
    <n v="101987"/>
    <n v="0.70094158075601376"/>
    <x v="3"/>
    <n v="2266"/>
    <n v="45.007502206531335"/>
    <x v="1"/>
    <s v="USD"/>
    <n v="1470718800"/>
    <n v="1471928400"/>
    <b v="0"/>
    <b v="0"/>
    <x v="4"/>
    <x v="4"/>
    <x v="4"/>
  </r>
  <r>
    <n v="953"/>
    <x v="930"/>
    <x v="952"/>
    <n v="3300"/>
    <n v="1980"/>
    <n v="0.6"/>
    <x v="0"/>
    <n v="21"/>
    <n v="94.285714285714292"/>
    <x v="1"/>
    <s v="USD"/>
    <n v="1450591200"/>
    <n v="1453701600"/>
    <b v="0"/>
    <b v="1"/>
    <x v="22"/>
    <x v="4"/>
    <x v="22"/>
  </r>
  <r>
    <n v="954"/>
    <x v="931"/>
    <x v="953"/>
    <n v="42600"/>
    <n v="156384"/>
    <n v="3.6709859154929578"/>
    <x v="1"/>
    <n v="1548"/>
    <n v="101.02325581395348"/>
    <x v="2"/>
    <s v="AUD"/>
    <n v="1348290000"/>
    <n v="1350363600"/>
    <b v="0"/>
    <b v="0"/>
    <x v="2"/>
    <x v="2"/>
    <x v="2"/>
  </r>
  <r>
    <n v="955"/>
    <x v="932"/>
    <x v="954"/>
    <n v="700"/>
    <n v="7763"/>
    <n v="11.09"/>
    <x v="1"/>
    <n v="80"/>
    <n v="97.037499999999994"/>
    <x v="1"/>
    <s v="USD"/>
    <n v="1353823200"/>
    <n v="1353996000"/>
    <b v="0"/>
    <b v="0"/>
    <x v="3"/>
    <x v="3"/>
    <x v="3"/>
  </r>
  <r>
    <n v="956"/>
    <x v="933"/>
    <x v="955"/>
    <n v="187600"/>
    <n v="35698"/>
    <n v="0.19028784648187633"/>
    <x v="0"/>
    <n v="830"/>
    <n v="43.00963855421687"/>
    <x v="1"/>
    <s v="USD"/>
    <n v="1450764000"/>
    <n v="1451109600"/>
    <b v="0"/>
    <b v="0"/>
    <x v="22"/>
    <x v="4"/>
    <x v="22"/>
  </r>
  <r>
    <n v="957"/>
    <x v="934"/>
    <x v="956"/>
    <n v="9800"/>
    <n v="12434"/>
    <n v="1.2687755102040816"/>
    <x v="1"/>
    <n v="131"/>
    <n v="94.916030534351151"/>
    <x v="1"/>
    <s v="USD"/>
    <n v="1329372000"/>
    <n v="1329631200"/>
    <b v="0"/>
    <b v="0"/>
    <x v="3"/>
    <x v="3"/>
    <x v="3"/>
  </r>
  <r>
    <n v="958"/>
    <x v="935"/>
    <x v="957"/>
    <n v="1100"/>
    <n v="8081"/>
    <n v="7.3463636363636367"/>
    <x v="1"/>
    <n v="112"/>
    <n v="72.151785714285708"/>
    <x v="1"/>
    <s v="USD"/>
    <n v="1277096400"/>
    <n v="1278997200"/>
    <b v="0"/>
    <b v="0"/>
    <x v="10"/>
    <x v="4"/>
    <x v="10"/>
  </r>
  <r>
    <n v="959"/>
    <x v="936"/>
    <x v="958"/>
    <n v="145000"/>
    <n v="6631"/>
    <n v="4.5731034482758622E-2"/>
    <x v="0"/>
    <n v="130"/>
    <n v="51.007692307692309"/>
    <x v="1"/>
    <s v="USD"/>
    <n v="1277701200"/>
    <n v="1280120400"/>
    <b v="0"/>
    <b v="0"/>
    <x v="18"/>
    <x v="5"/>
    <x v="18"/>
  </r>
  <r>
    <n v="960"/>
    <x v="937"/>
    <x v="959"/>
    <n v="5500"/>
    <n v="4678"/>
    <n v="0.85054545454545449"/>
    <x v="0"/>
    <n v="55"/>
    <n v="85.054545454545448"/>
    <x v="1"/>
    <s v="USD"/>
    <n v="1454911200"/>
    <n v="1458104400"/>
    <b v="0"/>
    <b v="0"/>
    <x v="2"/>
    <x v="2"/>
    <x v="2"/>
  </r>
  <r>
    <n v="961"/>
    <x v="938"/>
    <x v="960"/>
    <n v="5700"/>
    <n v="6800"/>
    <n v="1.1929824561403508"/>
    <x v="1"/>
    <n v="155"/>
    <n v="43.87096774193548"/>
    <x v="1"/>
    <s v="USD"/>
    <n v="1297922400"/>
    <n v="1298268000"/>
    <b v="0"/>
    <b v="0"/>
    <x v="18"/>
    <x v="5"/>
    <x v="18"/>
  </r>
  <r>
    <n v="962"/>
    <x v="939"/>
    <x v="961"/>
    <n v="3600"/>
    <n v="10657"/>
    <n v="2.9602777777777778"/>
    <x v="1"/>
    <n v="266"/>
    <n v="40.063909774436091"/>
    <x v="1"/>
    <s v="USD"/>
    <n v="1384408800"/>
    <n v="1386223200"/>
    <b v="0"/>
    <b v="0"/>
    <x v="0"/>
    <x v="0"/>
    <x v="0"/>
  </r>
  <r>
    <n v="963"/>
    <x v="940"/>
    <x v="962"/>
    <n v="5900"/>
    <n v="4997"/>
    <n v="0.84694915254237291"/>
    <x v="0"/>
    <n v="114"/>
    <n v="43.833333333333336"/>
    <x v="6"/>
    <s v="EUR"/>
    <n v="1299304800"/>
    <n v="1299823200"/>
    <b v="0"/>
    <b v="1"/>
    <x v="14"/>
    <x v="7"/>
    <x v="14"/>
  </r>
  <r>
    <n v="964"/>
    <x v="941"/>
    <x v="963"/>
    <n v="3700"/>
    <n v="13164"/>
    <n v="3.5578378378378379"/>
    <x v="1"/>
    <n v="155"/>
    <n v="84.92903225806451"/>
    <x v="1"/>
    <s v="USD"/>
    <n v="1431320400"/>
    <n v="1431752400"/>
    <b v="0"/>
    <b v="0"/>
    <x v="3"/>
    <x v="3"/>
    <x v="3"/>
  </r>
  <r>
    <n v="965"/>
    <x v="942"/>
    <x v="964"/>
    <n v="2200"/>
    <n v="8501"/>
    <n v="3.8640909090909092"/>
    <x v="1"/>
    <n v="207"/>
    <n v="41.067632850241544"/>
    <x v="4"/>
    <s v="GBP"/>
    <n v="1264399200"/>
    <n v="1267855200"/>
    <b v="0"/>
    <b v="0"/>
    <x v="1"/>
    <x v="1"/>
    <x v="1"/>
  </r>
  <r>
    <n v="966"/>
    <x v="411"/>
    <x v="965"/>
    <n v="1700"/>
    <n v="13468"/>
    <n v="7.9223529411764702"/>
    <x v="1"/>
    <n v="245"/>
    <n v="54.971428571428568"/>
    <x v="1"/>
    <s v="USD"/>
    <n v="1497502800"/>
    <n v="1497675600"/>
    <b v="0"/>
    <b v="0"/>
    <x v="3"/>
    <x v="3"/>
    <x v="3"/>
  </r>
  <r>
    <n v="967"/>
    <x v="943"/>
    <x v="966"/>
    <n v="88400"/>
    <n v="121138"/>
    <n v="1.3703393665158372"/>
    <x v="1"/>
    <n v="1573"/>
    <n v="77.010807374443743"/>
    <x v="1"/>
    <s v="USD"/>
    <n v="1333688400"/>
    <n v="1336885200"/>
    <b v="0"/>
    <b v="0"/>
    <x v="21"/>
    <x v="1"/>
    <x v="21"/>
  </r>
  <r>
    <n v="968"/>
    <x v="944"/>
    <x v="967"/>
    <n v="2400"/>
    <n v="8117"/>
    <n v="3.3820833333333336"/>
    <x v="1"/>
    <n v="114"/>
    <n v="71.201754385964918"/>
    <x v="1"/>
    <s v="USD"/>
    <n v="1293861600"/>
    <n v="1295157600"/>
    <b v="0"/>
    <b v="0"/>
    <x v="0"/>
    <x v="0"/>
    <x v="0"/>
  </r>
  <r>
    <n v="969"/>
    <x v="945"/>
    <x v="968"/>
    <n v="7900"/>
    <n v="8550"/>
    <n v="1.0822784810126582"/>
    <x v="1"/>
    <n v="93"/>
    <n v="91.935483870967744"/>
    <x v="1"/>
    <s v="USD"/>
    <n v="1576994400"/>
    <n v="1577599200"/>
    <b v="0"/>
    <b v="0"/>
    <x v="3"/>
    <x v="3"/>
    <x v="3"/>
  </r>
  <r>
    <n v="970"/>
    <x v="946"/>
    <x v="969"/>
    <n v="94900"/>
    <n v="57659"/>
    <n v="0.60757639620653314"/>
    <x v="0"/>
    <n v="594"/>
    <n v="97.069023569023571"/>
    <x v="1"/>
    <s v="USD"/>
    <n v="1304917200"/>
    <n v="1305003600"/>
    <b v="0"/>
    <b v="0"/>
    <x v="3"/>
    <x v="3"/>
    <x v="3"/>
  </r>
  <r>
    <n v="971"/>
    <x v="947"/>
    <x v="970"/>
    <n v="5100"/>
    <n v="1414"/>
    <n v="0.27725490196078434"/>
    <x v="0"/>
    <n v="24"/>
    <n v="58.916666666666664"/>
    <x v="1"/>
    <s v="USD"/>
    <n v="1381208400"/>
    <n v="1381726800"/>
    <b v="0"/>
    <b v="0"/>
    <x v="19"/>
    <x v="4"/>
    <x v="19"/>
  </r>
  <r>
    <n v="972"/>
    <x v="948"/>
    <x v="971"/>
    <n v="42700"/>
    <n v="97524"/>
    <n v="2.283934426229508"/>
    <x v="1"/>
    <n v="1681"/>
    <n v="58.015466983938133"/>
    <x v="1"/>
    <s v="USD"/>
    <n v="1401685200"/>
    <n v="1402462800"/>
    <b v="0"/>
    <b v="1"/>
    <x v="2"/>
    <x v="2"/>
    <x v="2"/>
  </r>
  <r>
    <n v="973"/>
    <x v="949"/>
    <x v="972"/>
    <n v="121100"/>
    <n v="26176"/>
    <n v="0.21615194054500414"/>
    <x v="0"/>
    <n v="252"/>
    <n v="103.87301587301587"/>
    <x v="1"/>
    <s v="USD"/>
    <n v="1291960800"/>
    <n v="1292133600"/>
    <b v="0"/>
    <b v="1"/>
    <x v="3"/>
    <x v="3"/>
    <x v="3"/>
  </r>
  <r>
    <n v="974"/>
    <x v="950"/>
    <x v="973"/>
    <n v="800"/>
    <n v="2991"/>
    <n v="3.73875"/>
    <x v="1"/>
    <n v="32"/>
    <n v="93.46875"/>
    <x v="1"/>
    <s v="USD"/>
    <n v="1368853200"/>
    <n v="1368939600"/>
    <b v="0"/>
    <b v="0"/>
    <x v="7"/>
    <x v="1"/>
    <x v="7"/>
  </r>
  <r>
    <n v="975"/>
    <x v="951"/>
    <x v="974"/>
    <n v="5400"/>
    <n v="8366"/>
    <n v="1.5492592592592593"/>
    <x v="1"/>
    <n v="135"/>
    <n v="61.970370370370368"/>
    <x v="1"/>
    <s v="USD"/>
    <n v="1448776800"/>
    <n v="1452146400"/>
    <b v="0"/>
    <b v="1"/>
    <x v="3"/>
    <x v="3"/>
    <x v="3"/>
  </r>
  <r>
    <n v="976"/>
    <x v="952"/>
    <x v="975"/>
    <n v="4000"/>
    <n v="12886"/>
    <n v="3.2214999999999998"/>
    <x v="1"/>
    <n v="140"/>
    <n v="92.042857142857144"/>
    <x v="1"/>
    <s v="USD"/>
    <n v="1296194400"/>
    <n v="1296712800"/>
    <b v="0"/>
    <b v="1"/>
    <x v="3"/>
    <x v="3"/>
    <x v="3"/>
  </r>
  <r>
    <n v="977"/>
    <x v="597"/>
    <x v="976"/>
    <n v="7000"/>
    <n v="5177"/>
    <n v="0.73957142857142855"/>
    <x v="0"/>
    <n v="67"/>
    <n v="77.268656716417908"/>
    <x v="1"/>
    <s v="USD"/>
    <n v="1517983200"/>
    <n v="1520748000"/>
    <b v="0"/>
    <b v="0"/>
    <x v="0"/>
    <x v="0"/>
    <x v="0"/>
  </r>
  <r>
    <n v="978"/>
    <x v="953"/>
    <x v="977"/>
    <n v="1000"/>
    <n v="8641"/>
    <n v="8.641"/>
    <x v="1"/>
    <n v="92"/>
    <n v="93.923913043478265"/>
    <x v="1"/>
    <s v="USD"/>
    <n v="1478930400"/>
    <n v="1480831200"/>
    <b v="0"/>
    <b v="0"/>
    <x v="11"/>
    <x v="6"/>
    <x v="11"/>
  </r>
  <r>
    <n v="979"/>
    <x v="954"/>
    <x v="978"/>
    <n v="60200"/>
    <n v="86244"/>
    <n v="1.432624584717608"/>
    <x v="1"/>
    <n v="1015"/>
    <n v="84.969458128078813"/>
    <x v="4"/>
    <s v="GBP"/>
    <n v="1426395600"/>
    <n v="1426914000"/>
    <b v="0"/>
    <b v="0"/>
    <x v="3"/>
    <x v="3"/>
    <x v="3"/>
  </r>
  <r>
    <n v="980"/>
    <x v="955"/>
    <x v="979"/>
    <n v="195200"/>
    <n v="78630"/>
    <n v="0.40281762295081969"/>
    <x v="0"/>
    <n v="742"/>
    <n v="105.97035040431267"/>
    <x v="1"/>
    <s v="USD"/>
    <n v="1446181200"/>
    <n v="1446616800"/>
    <b v="1"/>
    <b v="0"/>
    <x v="9"/>
    <x v="5"/>
    <x v="9"/>
  </r>
  <r>
    <n v="981"/>
    <x v="956"/>
    <x v="980"/>
    <n v="6700"/>
    <n v="11941"/>
    <n v="1.7822388059701493"/>
    <x v="1"/>
    <n v="323"/>
    <n v="36.969040247678016"/>
    <x v="1"/>
    <s v="USD"/>
    <n v="1514181600"/>
    <n v="1517032800"/>
    <b v="0"/>
    <b v="0"/>
    <x v="2"/>
    <x v="2"/>
    <x v="2"/>
  </r>
  <r>
    <n v="982"/>
    <x v="957"/>
    <x v="981"/>
    <n v="7200"/>
    <n v="6115"/>
    <n v="0.84930555555555554"/>
    <x v="0"/>
    <n v="75"/>
    <n v="81.533333333333331"/>
    <x v="1"/>
    <s v="USD"/>
    <n v="1311051600"/>
    <n v="1311224400"/>
    <b v="0"/>
    <b v="1"/>
    <x v="4"/>
    <x v="4"/>
    <x v="4"/>
  </r>
  <r>
    <n v="983"/>
    <x v="958"/>
    <x v="982"/>
    <n v="129100"/>
    <n v="188404"/>
    <n v="1.4593648334624323"/>
    <x v="1"/>
    <n v="2326"/>
    <n v="80.999140154772135"/>
    <x v="1"/>
    <s v="USD"/>
    <n v="1564894800"/>
    <n v="1566190800"/>
    <b v="0"/>
    <b v="0"/>
    <x v="4"/>
    <x v="4"/>
    <x v="4"/>
  </r>
  <r>
    <n v="984"/>
    <x v="959"/>
    <x v="983"/>
    <n v="6500"/>
    <n v="9910"/>
    <n v="1.5246153846153847"/>
    <x v="1"/>
    <n v="381"/>
    <n v="26.010498687664043"/>
    <x v="1"/>
    <s v="USD"/>
    <n v="1567918800"/>
    <n v="1570165200"/>
    <b v="0"/>
    <b v="0"/>
    <x v="3"/>
    <x v="3"/>
    <x v="3"/>
  </r>
  <r>
    <n v="985"/>
    <x v="960"/>
    <x v="984"/>
    <n v="170600"/>
    <n v="114523"/>
    <n v="0.67129542790152408"/>
    <x v="0"/>
    <n v="4405"/>
    <n v="25.998410896708286"/>
    <x v="1"/>
    <s v="USD"/>
    <n v="1386309600"/>
    <n v="1388556000"/>
    <b v="0"/>
    <b v="1"/>
    <x v="1"/>
    <x v="1"/>
    <x v="1"/>
  </r>
  <r>
    <n v="986"/>
    <x v="961"/>
    <x v="985"/>
    <n v="7800"/>
    <n v="3144"/>
    <n v="0.40307692307692305"/>
    <x v="0"/>
    <n v="92"/>
    <n v="34.173913043478258"/>
    <x v="1"/>
    <s v="USD"/>
    <n v="1301979600"/>
    <n v="1303189200"/>
    <b v="0"/>
    <b v="0"/>
    <x v="1"/>
    <x v="1"/>
    <x v="1"/>
  </r>
  <r>
    <n v="987"/>
    <x v="962"/>
    <x v="986"/>
    <n v="6200"/>
    <n v="13441"/>
    <n v="2.1679032258064517"/>
    <x v="1"/>
    <n v="480"/>
    <n v="28.002083333333335"/>
    <x v="1"/>
    <s v="USD"/>
    <n v="1493269200"/>
    <n v="1494478800"/>
    <b v="0"/>
    <b v="0"/>
    <x v="4"/>
    <x v="4"/>
    <x v="4"/>
  </r>
  <r>
    <n v="988"/>
    <x v="963"/>
    <x v="987"/>
    <n v="9400"/>
    <n v="4899"/>
    <n v="0.52117021276595743"/>
    <x v="0"/>
    <n v="64"/>
    <n v="76.546875"/>
    <x v="1"/>
    <s v="USD"/>
    <n v="1478930400"/>
    <n v="1480744800"/>
    <b v="0"/>
    <b v="0"/>
    <x v="15"/>
    <x v="5"/>
    <x v="15"/>
  </r>
  <r>
    <n v="989"/>
    <x v="964"/>
    <x v="988"/>
    <n v="2400"/>
    <n v="11990"/>
    <n v="4.9958333333333336"/>
    <x v="1"/>
    <n v="226"/>
    <n v="53.053097345132741"/>
    <x v="1"/>
    <s v="USD"/>
    <n v="1555390800"/>
    <n v="1555822800"/>
    <b v="0"/>
    <b v="0"/>
    <x v="18"/>
    <x v="5"/>
    <x v="18"/>
  </r>
  <r>
    <n v="990"/>
    <x v="965"/>
    <x v="989"/>
    <n v="7800"/>
    <n v="6839"/>
    <n v="0.87679487179487181"/>
    <x v="0"/>
    <n v="64"/>
    <n v="106.859375"/>
    <x v="1"/>
    <s v="USD"/>
    <n v="1456984800"/>
    <n v="1458882000"/>
    <b v="0"/>
    <b v="1"/>
    <x v="6"/>
    <x v="4"/>
    <x v="6"/>
  </r>
  <r>
    <n v="991"/>
    <x v="509"/>
    <x v="990"/>
    <n v="9800"/>
    <n v="11091"/>
    <n v="1.131734693877551"/>
    <x v="1"/>
    <n v="241"/>
    <n v="46.020746887966808"/>
    <x v="1"/>
    <s v="USD"/>
    <n v="1411621200"/>
    <n v="1411966800"/>
    <b v="0"/>
    <b v="1"/>
    <x v="1"/>
    <x v="1"/>
    <x v="1"/>
  </r>
  <r>
    <n v="992"/>
    <x v="966"/>
    <x v="991"/>
    <n v="3100"/>
    <n v="13223"/>
    <n v="4.2654838709677421"/>
    <x v="1"/>
    <n v="132"/>
    <n v="100.17424242424242"/>
    <x v="1"/>
    <s v="USD"/>
    <n v="1525669200"/>
    <n v="1526878800"/>
    <b v="0"/>
    <b v="1"/>
    <x v="6"/>
    <x v="4"/>
    <x v="6"/>
  </r>
  <r>
    <n v="993"/>
    <x v="967"/>
    <x v="992"/>
    <n v="9800"/>
    <n v="7608"/>
    <n v="0.77632653061224488"/>
    <x v="3"/>
    <n v="75"/>
    <n v="101.44"/>
    <x v="6"/>
    <s v="EUR"/>
    <n v="1450936800"/>
    <n v="1452405600"/>
    <b v="0"/>
    <b v="1"/>
    <x v="14"/>
    <x v="7"/>
    <x v="14"/>
  </r>
  <r>
    <n v="994"/>
    <x v="968"/>
    <x v="993"/>
    <n v="141100"/>
    <n v="74073"/>
    <n v="0.52496810772501767"/>
    <x v="0"/>
    <n v="842"/>
    <n v="87.972684085510693"/>
    <x v="1"/>
    <s v="USD"/>
    <n v="1413522000"/>
    <n v="1414040400"/>
    <b v="0"/>
    <b v="1"/>
    <x v="18"/>
    <x v="5"/>
    <x v="18"/>
  </r>
  <r>
    <n v="995"/>
    <x v="969"/>
    <x v="994"/>
    <n v="97300"/>
    <n v="153216"/>
    <n v="1.5746762589928058"/>
    <x v="1"/>
    <n v="2043"/>
    <n v="74.995594713656388"/>
    <x v="1"/>
    <s v="USD"/>
    <n v="1541307600"/>
    <n v="1543816800"/>
    <b v="0"/>
    <b v="1"/>
    <x v="0"/>
    <x v="0"/>
    <x v="0"/>
  </r>
  <r>
    <n v="996"/>
    <x v="970"/>
    <x v="995"/>
    <n v="6600"/>
    <n v="4814"/>
    <n v="0.72939393939393937"/>
    <x v="0"/>
    <n v="112"/>
    <n v="42.982142857142854"/>
    <x v="1"/>
    <s v="USD"/>
    <n v="1357106400"/>
    <n v="1359698400"/>
    <b v="0"/>
    <b v="0"/>
    <x v="3"/>
    <x v="3"/>
    <x v="3"/>
  </r>
  <r>
    <n v="997"/>
    <x v="971"/>
    <x v="996"/>
    <n v="7600"/>
    <n v="4603"/>
    <n v="0.60565789473684206"/>
    <x v="3"/>
    <n v="139"/>
    <n v="33.115107913669064"/>
    <x v="6"/>
    <s v="EUR"/>
    <n v="1390197600"/>
    <n v="1390629600"/>
    <b v="0"/>
    <b v="0"/>
    <x v="3"/>
    <x v="3"/>
    <x v="3"/>
  </r>
  <r>
    <n v="998"/>
    <x v="972"/>
    <x v="997"/>
    <n v="66600"/>
    <n v="37823"/>
    <n v="0.5679129129129129"/>
    <x v="0"/>
    <n v="374"/>
    <n v="101.13101604278074"/>
    <x v="1"/>
    <s v="USD"/>
    <n v="1265868000"/>
    <n v="1267077600"/>
    <b v="0"/>
    <b v="1"/>
    <x v="7"/>
    <x v="1"/>
    <x v="7"/>
  </r>
  <r>
    <n v="999"/>
    <x v="973"/>
    <x v="998"/>
    <n v="111100"/>
    <n v="62819"/>
    <n v="0.56542754275427543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36775-08CB-4FD3-B00E-DA542A53A21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D4921-DE26-460E-BEC0-5BA09A10A96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3B8B6-011E-48B2-8EEF-AA4CCFAF916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sd="0" x="254"/>
        <item sd="0" x="675"/>
        <item sd="0" x="67"/>
        <item sd="0" x="749"/>
        <item sd="0" x="28"/>
        <item sd="0" x="877"/>
        <item sd="0" x="714"/>
        <item sd="0" x="201"/>
        <item sd="0" x="680"/>
        <item sd="0" x="488"/>
        <item sd="0" x="452"/>
        <item sd="0" x="551"/>
        <item sd="0" x="543"/>
        <item sd="0" x="772"/>
        <item sd="0" x="177"/>
        <item sd="0" x="152"/>
        <item sd="0" x="434"/>
        <item sd="0" x="221"/>
        <item sd="0" x="300"/>
        <item sd="0" x="89"/>
        <item sd="0" x="400"/>
        <item sd="0" x="392"/>
        <item sd="0" x="782"/>
        <item sd="0" x="489"/>
        <item sd="0" x="125"/>
        <item sd="0" x="799"/>
        <item sd="0" x="674"/>
        <item sd="0" x="790"/>
        <item sd="0" x="677"/>
        <item sd="0" x="40"/>
        <item sd="0" x="792"/>
        <item sd="0" x="464"/>
        <item sd="0" x="760"/>
        <item sd="0" x="553"/>
        <item sd="0" x="577"/>
        <item sd="0" x="740"/>
        <item sd="0" x="780"/>
        <item sd="0" x="92"/>
        <item sd="0" x="367"/>
        <item sd="0" x="140"/>
        <item sd="0" x="628"/>
        <item sd="0" x="682"/>
        <item sd="0" x="429"/>
        <item sd="0" x="46"/>
        <item sd="0" x="547"/>
        <item sd="0" x="530"/>
        <item sd="0" x="268"/>
        <item sd="0" x="587"/>
        <item sd="0" x="616"/>
        <item sd="0" x="684"/>
        <item sd="0" x="194"/>
        <item sd="0" x="651"/>
        <item sd="0" x="8"/>
        <item sd="0" x="306"/>
        <item sd="0" x="10"/>
        <item sd="0" x="461"/>
        <item sd="0" x="209"/>
        <item sd="0" x="500"/>
        <item sd="0" x="252"/>
        <item sd="0" x="793"/>
        <item sd="0" x="126"/>
        <item sd="0" x="494"/>
        <item sd="0" x="679"/>
        <item sd="0" x="180"/>
        <item sd="0" x="52"/>
        <item sd="0" x="11"/>
        <item sd="0" x="77"/>
        <item sd="0" x="576"/>
        <item sd="0" x="420"/>
        <item sd="0" x="578"/>
        <item sd="0" x="283"/>
        <item sd="0" x="135"/>
        <item sd="0" x="610"/>
        <item sd="0" x="351"/>
        <item sd="0" x="38"/>
        <item sd="0" x="598"/>
        <item sd="0" x="563"/>
        <item sd="0" x="102"/>
        <item sd="0" x="661"/>
        <item sd="0" x="370"/>
        <item sd="0" x="708"/>
        <item sd="0" x="70"/>
        <item sd="0" x="208"/>
        <item sd="0" x="174"/>
        <item sd="0" x="544"/>
        <item sd="0" x="490"/>
        <item sd="0" x="309"/>
        <item sd="0" x="261"/>
        <item sd="0" x="422"/>
        <item sd="0" x="860"/>
        <item sd="0" x="741"/>
        <item sd="0" x="321"/>
        <item sd="0" x="69"/>
        <item sd="0" x="163"/>
        <item sd="0" x="344"/>
        <item sd="0" x="517"/>
        <item sd="0" x="349"/>
        <item sd="0" x="372"/>
        <item sd="0" x="836"/>
        <item sd="0" x="531"/>
        <item sd="0" x="17"/>
        <item sd="0" x="783"/>
        <item sd="0" x="394"/>
        <item sd="0" x="557"/>
        <item sd="0" x="837"/>
        <item sd="0" x="65"/>
        <item sd="0" x="862"/>
        <item sd="0" x="379"/>
        <item sd="0" x="405"/>
        <item sd="0" x="747"/>
        <item sd="0" x="247"/>
        <item sd="0" x="851"/>
        <item sd="0" x="61"/>
        <item sd="0" x="36"/>
        <item sd="0" x="709"/>
        <item sd="0" x="853"/>
        <item sd="0" x="87"/>
        <item sd="0" x="96"/>
        <item sd="0" x="536"/>
        <item sd="0" x="643"/>
        <item sd="0" x="308"/>
        <item sd="0" x="199"/>
        <item sd="0" x="253"/>
        <item sd="0" x="245"/>
        <item sd="0" x="298"/>
        <item sd="0" x="809"/>
        <item sd="0" x="540"/>
        <item sd="0" x="742"/>
        <item sd="0" x="570"/>
        <item sd="0" x="834"/>
        <item sd="0" x="777"/>
        <item sd="0" x="857"/>
        <item sd="0" x="307"/>
        <item sd="0" x="687"/>
        <item sd="0" x="694"/>
        <item sd="0" x="25"/>
        <item sd="0" x="712"/>
        <item sd="0" x="227"/>
        <item sd="0" x="839"/>
        <item sd="0" x="766"/>
        <item sd="0" x="132"/>
        <item sd="0" x="764"/>
        <item sd="0" x="449"/>
        <item sd="0" x="816"/>
        <item sd="0" x="215"/>
        <item sd="0" x="42"/>
        <item sd="0" x="611"/>
        <item sd="0" x="803"/>
        <item sd="0" x="763"/>
        <item sd="0" x="867"/>
        <item sd="0" x="421"/>
        <item sd="0" x="773"/>
        <item sd="0" x="538"/>
        <item sd="0" x="131"/>
        <item sd="0" x="705"/>
        <item sd="0" x="21"/>
        <item sd="0" x="619"/>
        <item sd="0" x="653"/>
        <item sd="0" x="343"/>
        <item sd="0" x="520"/>
        <item sd="0" x="85"/>
        <item sd="0" x="299"/>
        <item sd="0" x="116"/>
        <item sd="0" x="431"/>
        <item sd="0" x="197"/>
        <item sd="0" x="323"/>
        <item sd="0" x="678"/>
        <item sd="0" x="281"/>
        <item sd="0" x="525"/>
        <item sd="0" x="99"/>
        <item sd="0" x="128"/>
        <item sd="0" x="361"/>
        <item sd="0" x="143"/>
        <item sd="0" x="213"/>
        <item sd="0" x="528"/>
        <item sd="0" x="524"/>
        <item sd="0" x="762"/>
        <item sd="0" x="211"/>
        <item sd="0" x="642"/>
        <item sd="0" x="634"/>
        <item sd="0" x="537"/>
        <item sd="0" x="798"/>
        <item sd="0" x="375"/>
        <item sd="0" x="325"/>
        <item sd="0" x="317"/>
        <item sd="0" x="625"/>
        <item sd="0" x="397"/>
        <item sd="0" x="482"/>
        <item sd="0" x="346"/>
        <item sd="0" x="369"/>
        <item sd="0" x="382"/>
        <item sd="0" x="393"/>
        <item sd="0" x="340"/>
        <item sd="0" x="585"/>
        <item sd="0" x="756"/>
        <item sd="0" x="768"/>
        <item sd="0" x="761"/>
        <item sd="0" x="819"/>
        <item sd="0" x="849"/>
        <item sd="0" x="541"/>
        <item sd="0" x="454"/>
        <item sd="0" x="301"/>
        <item sd="0" x="514"/>
        <item sd="0" x="726"/>
        <item sd="0" x="14"/>
        <item sd="0" x="272"/>
        <item sd="0" x="278"/>
        <item sd="0" x="282"/>
        <item sd="0" x="466"/>
        <item sd="0" x="745"/>
        <item sd="0" x="51"/>
        <item sd="0" x="608"/>
        <item sd="0" x="838"/>
        <item sd="0" x="107"/>
        <item sd="0" x="267"/>
        <item sd="0" x="645"/>
        <item sd="0" x="767"/>
        <item sd="0" x="542"/>
        <item sd="0" x="418"/>
        <item sd="0" x="274"/>
        <item sd="0" x="444"/>
        <item sd="0" x="477"/>
        <item sd="0" x="396"/>
        <item sd="0" x="693"/>
        <item sd="0" x="655"/>
        <item sd="0" x="721"/>
        <item sd="0" x="297"/>
        <item sd="0" x="368"/>
        <item sd="0" x="166"/>
        <item sd="0" x="216"/>
        <item sd="0" x="672"/>
        <item sd="0" x="487"/>
        <item sd="0" x="822"/>
        <item sd="0" x="60"/>
        <item sd="0" x="474"/>
        <item sd="0" x="84"/>
        <item sd="0" x="614"/>
        <item sd="0" x="729"/>
        <item sd="0" x="214"/>
        <item sd="0" x="732"/>
        <item sd="0" x="5"/>
        <item sd="0" x="41"/>
        <item sd="0" x="812"/>
        <item sd="0" x="110"/>
        <item sd="0" x="621"/>
        <item sd="0" x="136"/>
        <item sd="0" x="635"/>
        <item sd="0" x="259"/>
        <item sd="0" x="150"/>
        <item sd="0" x="93"/>
        <item sd="0" x="258"/>
        <item sd="0" x="685"/>
        <item sd="0" x="737"/>
        <item sd="0" x="847"/>
        <item sd="0" x="269"/>
        <item sd="0" x="692"/>
        <item sd="0" x="835"/>
        <item sd="0" x="251"/>
        <item sd="0" x="243"/>
        <item sd="0" x="561"/>
        <item sd="0" x="423"/>
        <item sd="0" x="146"/>
        <item sd="0" x="875"/>
        <item sd="0" x="385"/>
        <item sd="0" x="352"/>
        <item sd="0" x="663"/>
        <item sd="0" x="584"/>
        <item sd="0" x="255"/>
        <item sd="0" x="184"/>
        <item sd="0" x="39"/>
        <item sd="0" x="403"/>
        <item sd="0" x="770"/>
        <item sd="0" x="415"/>
        <item sd="0" x="249"/>
        <item sd="0" x="133"/>
        <item sd="0" x="475"/>
        <item sd="0" x="473"/>
        <item sd="0" x="595"/>
        <item sd="0" x="176"/>
        <item sd="0" x="318"/>
        <item sd="0" x="104"/>
        <item sd="0" x="828"/>
        <item sd="0" x="476"/>
        <item sd="0" x="425"/>
        <item sd="0" x="472"/>
        <item sd="0" x="569"/>
        <item sd="0" x="280"/>
        <item sd="0" x="440"/>
        <item sd="0" x="170"/>
        <item sd="0" x="225"/>
        <item sd="0" x="377"/>
        <item sd="0" x="513"/>
        <item sd="0" x="187"/>
        <item sd="0" x="164"/>
        <item sd="0" x="654"/>
        <item sd="0" x="362"/>
        <item sd="0" x="448"/>
        <item sd="0" x="716"/>
        <item sd="0" x="463"/>
        <item sd="0" x="652"/>
        <item sd="0" x="801"/>
        <item sd="0" x="327"/>
        <item sd="0" x="644"/>
        <item sd="0" x="497"/>
        <item sd="0" x="562"/>
        <item sd="0" x="374"/>
        <item sd="0" x="555"/>
        <item sd="0" x="50"/>
        <item sd="0" x="814"/>
        <item sd="0" x="239"/>
        <item sd="0" x="697"/>
        <item sd="0" x="380"/>
        <item sd="0" x="206"/>
        <item sd="0" x="612"/>
        <item sd="0" x="338"/>
        <item sd="0" x="507"/>
        <item sd="0" x="371"/>
        <item sd="0" x="9"/>
        <item sd="0" x="567"/>
        <item sd="0" x="502"/>
        <item sd="0" x="805"/>
        <item sd="0" x="858"/>
        <item sd="0" x="779"/>
        <item sd="0" x="285"/>
        <item sd="0" x="430"/>
        <item sd="0" x="244"/>
        <item sd="0" x="633"/>
        <item sd="0" x="495"/>
        <item sd="0" x="852"/>
        <item sd="0" x="2"/>
        <item sd="0" x="328"/>
        <item sd="0" x="492"/>
        <item sd="0" x="410"/>
        <item sd="0" x="129"/>
        <item sd="0" x="481"/>
        <item sd="0" x="626"/>
        <item sd="0" x="710"/>
        <item sd="0" x="823"/>
        <item sd="0" x="154"/>
        <item sd="0" x="437"/>
        <item sd="0" x="390"/>
        <item sd="0" x="781"/>
        <item sd="0" x="108"/>
        <item sd="0" x="287"/>
        <item sd="0" x="876"/>
        <item sd="0" x="16"/>
        <item sd="0" x="117"/>
        <item sd="0" x="406"/>
        <item sd="0" x="305"/>
        <item sd="0" x="600"/>
        <item sd="0" x="539"/>
        <item sd="0" x="739"/>
        <item sd="0" x="827"/>
        <item sd="0" x="796"/>
        <item sd="0" x="751"/>
        <item sd="0" x="168"/>
        <item sd="0" x="559"/>
        <item sd="0" x="549"/>
        <item sd="0" x="310"/>
        <item sd="0" x="47"/>
        <item sd="0" x="519"/>
        <item sd="0" x="238"/>
        <item sd="0" x="234"/>
        <item sd="0" x="698"/>
        <item sd="0" x="231"/>
        <item sd="0" x="436"/>
        <item sd="0" x="409"/>
        <item sd="0" x="220"/>
        <item sd="0" x="791"/>
        <item sd="0" x="493"/>
        <item sd="0" x="53"/>
        <item sd="0" x="183"/>
        <item sd="0" x="302"/>
        <item sd="0" x="713"/>
        <item sd="0" x="548"/>
        <item sd="0" x="859"/>
        <item sd="0" x="568"/>
        <item sd="0" x="134"/>
        <item sd="0" x="148"/>
        <item sd="0" x="467"/>
        <item sd="0" x="118"/>
        <item sd="0" x="24"/>
        <item sd="0" x="189"/>
        <item sd="0" x="826"/>
        <item sd="0" x="480"/>
        <item sd="0" x="359"/>
        <item sd="0" x="599"/>
        <item sd="0" x="529"/>
        <item sd="0" x="237"/>
        <item sd="0" x="752"/>
        <item sd="0" x="169"/>
        <item sd="0" x="43"/>
        <item sd="0" x="196"/>
        <item sd="0" x="20"/>
        <item sd="0" x="456"/>
        <item sd="0" x="719"/>
        <item sd="0" x="1"/>
        <item sd="0" x="111"/>
        <item sd="0" x="142"/>
        <item sd="0" x="613"/>
        <item sd="0" x="404"/>
        <item sd="0" x="776"/>
        <item sd="0" x="806"/>
        <item sd="0" x="219"/>
        <item sd="0" x="870"/>
        <item sd="0" x="840"/>
        <item sd="0" x="453"/>
        <item sd="0" x="217"/>
        <item sd="0" x="33"/>
        <item sd="0" x="681"/>
        <item sd="0" x="873"/>
        <item sd="0" x="350"/>
        <item sd="0" x="659"/>
        <item sd="0" x="688"/>
        <item sd="0" x="582"/>
        <item sd="0" x="703"/>
        <item sd="0" x="257"/>
        <item sd="0" x="660"/>
        <item sd="0" x="671"/>
        <item sd="0" x="98"/>
        <item sd="0" x="120"/>
        <item sd="0" x="185"/>
        <item sd="0" x="841"/>
        <item sd="0" x="412"/>
        <item sd="0" x="447"/>
        <item sd="0" x="815"/>
        <item sd="0" x="515"/>
        <item sd="0" x="546"/>
        <item sd="0" x="435"/>
        <item sd="0" x="241"/>
        <item sd="0" x="470"/>
        <item sd="0" x="242"/>
        <item sd="0" x="355"/>
        <item sd="0" x="56"/>
        <item sd="0" x="686"/>
        <item sd="0" x="789"/>
        <item sd="0" x="810"/>
        <item sd="0" x="76"/>
        <item sd="0" x="511"/>
        <item sd="0" x="127"/>
        <item sd="0" x="354"/>
        <item sd="0" x="332"/>
        <item sd="0" x="554"/>
        <item sd="0" x="669"/>
        <item sd="0" x="100"/>
        <item sd="0" x="825"/>
        <item sd="0" x="291"/>
        <item sd="0" x="748"/>
        <item sd="0" x="450"/>
        <item sd="0" x="527"/>
        <item sd="0" x="66"/>
        <item sd="0" x="88"/>
        <item sd="0" x="119"/>
        <item sd="0" x="842"/>
        <item sd="0" x="640"/>
        <item sd="0" x="137"/>
        <item sd="0" x="277"/>
        <item sd="0" x="86"/>
        <item sd="0" x="854"/>
        <item sd="0" x="222"/>
        <item sd="0" x="443"/>
        <item sd="0" x="334"/>
        <item sd="0" x="664"/>
        <item sd="0" x="62"/>
        <item sd="0" x="363"/>
        <item sd="0" x="743"/>
        <item sd="0" x="505"/>
        <item sd="0" x="139"/>
        <item sd="0" x="800"/>
        <item sd="0" x="774"/>
        <item sd="0" x="532"/>
        <item sd="0" x="311"/>
        <item sd="0" x="48"/>
        <item sd="0" x="72"/>
        <item sd="0" x="545"/>
        <item sd="0" x="195"/>
        <item sd="0" x="330"/>
        <item sd="0" x="574"/>
        <item sd="0" x="794"/>
        <item sd="0" x="830"/>
        <item sd="0" x="97"/>
        <item sd="0" x="402"/>
        <item sd="0" x="279"/>
        <item sd="0" x="7"/>
        <item sd="0" x="706"/>
        <item sd="0" x="607"/>
        <item sd="0" x="629"/>
        <item sd="0" x="335"/>
        <item sd="0" x="326"/>
        <item sd="0" x="233"/>
        <item sd="0" x="606"/>
        <item sd="0" x="341"/>
        <item sd="0" x="414"/>
        <item sd="0" x="191"/>
        <item sd="0" x="115"/>
        <item sd="0" x="58"/>
        <item sd="0" x="158"/>
        <item sd="0" x="533"/>
        <item sd="0" x="521"/>
        <item sd="0" x="27"/>
        <item sd="0" x="171"/>
        <item sd="0" x="696"/>
        <item sd="0" x="358"/>
        <item sd="0" x="676"/>
        <item sd="0" x="746"/>
        <item sd="0" x="865"/>
        <item sd="0" x="336"/>
        <item sd="0" x="639"/>
        <item sd="0" x="441"/>
        <item sd="0" x="121"/>
        <item sd="0" x="832"/>
        <item sd="0" x="0"/>
        <item sd="0" x="861"/>
        <item sd="0" x="262"/>
        <item sd="0" x="155"/>
        <item sd="0" x="846"/>
        <item sd="0" x="848"/>
        <item sd="0" x="872"/>
        <item sd="0" x="312"/>
        <item sd="0" x="256"/>
        <item sd="0" x="31"/>
        <item sd="0" x="293"/>
        <item sd="0" x="508"/>
        <item sd="0" x="731"/>
        <item sd="0" x="589"/>
        <item sd="0" x="506"/>
        <item sd="0" x="248"/>
        <item sd="0" x="722"/>
        <item sd="0" x="460"/>
        <item sd="0" x="491"/>
        <item sd="0" x="850"/>
        <item sd="0" x="753"/>
        <item sd="0" x="829"/>
        <item sd="0" x="522"/>
        <item sd="0" x="90"/>
        <item sd="0" x="288"/>
        <item sd="0" x="658"/>
        <item sd="0" x="289"/>
        <item sd="0" x="186"/>
        <item sd="0" x="552"/>
        <item sd="0" x="711"/>
        <item sd="0" x="558"/>
        <item sd="0" x="471"/>
        <item sd="0" x="218"/>
        <item sd="0" x="683"/>
        <item sd="0" x="295"/>
        <item sd="0" x="74"/>
        <item sd="0" x="668"/>
        <item sd="0" x="512"/>
        <item sd="0" x="602"/>
        <item sd="0" x="618"/>
        <item sd="0" x="566"/>
        <item sd="0" x="204"/>
        <item sd="0" x="151"/>
        <item sd="0" x="728"/>
        <item sd="0" x="702"/>
        <item sd="0" x="662"/>
        <item sd="0" x="733"/>
        <item sd="0" x="273"/>
        <item sd="0" x="13"/>
        <item sd="0" x="144"/>
        <item sd="0" x="387"/>
        <item sd="0" x="550"/>
        <item sd="0" x="878"/>
        <item sd="0" x="646"/>
        <item sd="0" x="579"/>
        <item sd="0" x="571"/>
        <item sd="0" x="622"/>
        <item sd="0" x="707"/>
        <item sd="0" x="226"/>
        <item sd="0" x="785"/>
        <item sd="0" x="83"/>
        <item sd="0" x="523"/>
        <item sd="0" x="601"/>
        <item sd="0" x="91"/>
        <item sd="0" x="294"/>
        <item sd="0" x="845"/>
        <item sd="0" x="124"/>
        <item sd="0" x="775"/>
        <item sd="0" x="650"/>
        <item sd="0" x="486"/>
        <item sd="0" x="172"/>
        <item sd="0" x="173"/>
        <item sd="0" x="275"/>
        <item sd="0" x="572"/>
        <item sd="0" x="433"/>
        <item sd="0" x="718"/>
        <item sd="0" x="45"/>
        <item sd="0" x="416"/>
        <item sd="0" x="670"/>
        <item sd="0" x="864"/>
        <item sd="0" x="586"/>
        <item sd="0" x="276"/>
        <item sd="0" x="516"/>
        <item sd="0" x="73"/>
        <item sd="0" x="411"/>
        <item sd="0" x="250"/>
        <item sd="0" x="715"/>
        <item sd="0" x="315"/>
        <item sd="0" x="518"/>
        <item sd="0" x="469"/>
        <item sd="0" x="240"/>
        <item sd="0" x="844"/>
        <item sd="0" x="348"/>
        <item sd="0" x="565"/>
        <item sd="0" x="198"/>
        <item sd="0" x="339"/>
        <item sd="0" x="667"/>
        <item sd="0" x="673"/>
        <item sd="0" x="365"/>
        <item sd="0" x="229"/>
        <item sd="0" x="333"/>
        <item sd="0" x="149"/>
        <item sd="0" x="590"/>
        <item sd="0" x="246"/>
        <item sd="0" x="787"/>
        <item sd="0" x="738"/>
        <item sd="0" x="592"/>
        <item sd="0" x="603"/>
        <item sd="0" x="205"/>
        <item sd="0" x="631"/>
        <item sd="0" x="666"/>
        <item sd="0" x="34"/>
        <item sd="0" x="583"/>
        <item sd="0" x="795"/>
        <item sd="0" x="701"/>
        <item sd="0" x="695"/>
        <item sd="0" x="388"/>
        <item sd="0" x="459"/>
        <item sd="0" x="869"/>
        <item sd="0" x="63"/>
        <item sd="0" x="824"/>
        <item sd="0" x="483"/>
        <item sd="0" x="235"/>
        <item sd="0" x="808"/>
        <item sd="0" x="304"/>
        <item sd="0" x="468"/>
        <item sd="0" x="648"/>
        <item sd="0" x="103"/>
        <item sd="0" x="389"/>
        <item sd="0" x="223"/>
        <item sd="0" x="59"/>
        <item sd="0" x="855"/>
        <item sd="0" x="193"/>
        <item sd="0" x="398"/>
        <item sd="0" x="615"/>
        <item sd="0" x="399"/>
        <item sd="0" x="417"/>
        <item sd="0" x="597"/>
        <item sd="0" x="296"/>
        <item sd="0" x="373"/>
        <item sd="0" x="428"/>
        <item sd="0" x="691"/>
        <item sd="0" x="665"/>
        <item sd="0" x="145"/>
        <item sd="0" x="68"/>
        <item sd="0" x="451"/>
        <item sd="0" x="162"/>
        <item sd="0" x="324"/>
        <item sd="0" x="167"/>
        <item sd="0" x="356"/>
        <item sd="0" x="228"/>
        <item sd="0" x="331"/>
        <item sd="0" x="564"/>
        <item sd="0" x="80"/>
        <item sd="0" x="290"/>
        <item sd="0" x="57"/>
        <item sd="0" x="419"/>
        <item sd="0" x="112"/>
        <item sd="0" x="6"/>
        <item sd="0" x="264"/>
        <item sd="0" x="175"/>
        <item sd="0" x="821"/>
        <item sd="0" x="178"/>
        <item sd="0" x="345"/>
        <item sd="0" x="161"/>
        <item sd="0" x="817"/>
        <item sd="0" x="364"/>
        <item sd="0" x="637"/>
        <item sd="0" x="160"/>
        <item sd="0" x="535"/>
        <item sd="0" x="265"/>
        <item sd="0" x="203"/>
        <item sd="0" x="383"/>
        <item sd="0" x="114"/>
        <item sd="0" x="271"/>
        <item sd="0" x="81"/>
        <item sd="0" x="638"/>
        <item sd="0" x="730"/>
        <item sd="0" x="734"/>
        <item sd="0" x="316"/>
        <item sd="0" x="232"/>
        <item sd="0" x="424"/>
        <item sd="0" x="717"/>
        <item sd="0" x="866"/>
        <item sd="0" x="605"/>
        <item sd="0" x="604"/>
        <item sd="0" x="725"/>
        <item sd="0" x="744"/>
        <item sd="0" x="759"/>
        <item sd="0" x="32"/>
        <item sd="0" x="130"/>
        <item sd="0" x="329"/>
        <item sd="0" x="496"/>
        <item sd="0" x="439"/>
        <item sd="0" x="802"/>
        <item sd="0" x="689"/>
        <item sd="0" x="863"/>
        <item sd="0" x="432"/>
        <item sd="0" x="438"/>
        <item sd="0" x="656"/>
        <item sd="0" x="484"/>
        <item sd="0" x="138"/>
        <item sd="0" x="236"/>
        <item sd="0" x="347"/>
        <item sd="0" x="458"/>
        <item sd="0" x="54"/>
        <item sd="0" x="617"/>
        <item sd="0" x="630"/>
        <item sd="0" x="641"/>
        <item sd="0" x="22"/>
        <item sd="0" x="657"/>
        <item sd="0" x="190"/>
        <item sd="0" x="596"/>
        <item sd="0" x="573"/>
        <item sd="0" x="78"/>
        <item sd="0" x="401"/>
        <item sd="0" x="769"/>
        <item sd="0" x="106"/>
        <item sd="0" x="504"/>
        <item sd="0" x="871"/>
        <item sd="0" x="378"/>
        <item sd="0" x="182"/>
        <item sd="0" x="101"/>
        <item sd="0" x="757"/>
        <item sd="0" x="360"/>
        <item sd="0" x="478"/>
        <item sd="0" x="384"/>
        <item sd="0" x="499"/>
        <item sd="0" x="833"/>
        <item sd="0" x="754"/>
        <item sd="0" x="79"/>
        <item sd="0" x="408"/>
        <item sd="0" x="446"/>
        <item sd="0" x="64"/>
        <item sd="0" x="649"/>
        <item sd="0" x="75"/>
        <item sd="0" x="807"/>
        <item sd="0" x="29"/>
        <item sd="0" x="758"/>
        <item sd="0" x="588"/>
        <item sd="0" x="192"/>
        <item sd="0" x="55"/>
        <item sd="0" x="26"/>
        <item sd="0" x="342"/>
        <item sd="0" x="498"/>
        <item sd="0" x="755"/>
        <item sd="0" x="202"/>
        <item sd="0" x="501"/>
        <item sd="0" x="292"/>
        <item sd="0" x="270"/>
        <item sd="0" x="18"/>
        <item sd="0" x="109"/>
        <item sd="0" x="627"/>
        <item sd="0" x="510"/>
        <item sd="0" x="123"/>
        <item sd="0" x="594"/>
        <item sd="0" x="750"/>
        <item sd="0" x="376"/>
        <item sd="0" x="778"/>
        <item sd="0" x="200"/>
        <item sd="0" x="427"/>
        <item sd="0" x="284"/>
        <item sd="0" x="395"/>
        <item sd="0" x="874"/>
        <item sd="0" x="526"/>
        <item sd="0" x="319"/>
        <item sd="0" x="391"/>
        <item sd="0" x="314"/>
        <item sd="0" x="159"/>
        <item sd="0" x="609"/>
        <item sd="0" x="147"/>
        <item sd="0" x="591"/>
        <item sd="0" x="593"/>
        <item sd="0" x="720"/>
        <item sd="0" x="647"/>
        <item sd="0" x="632"/>
        <item sd="0" x="357"/>
        <item sd="0" x="560"/>
        <item sd="0" x="82"/>
        <item sd="0" x="35"/>
        <item sd="0" x="4"/>
        <item sd="0" x="736"/>
        <item sd="0" x="699"/>
        <item sd="0" x="724"/>
        <item sd="0" x="286"/>
        <item sd="0" x="260"/>
        <item sd="0" x="818"/>
        <item sd="0" x="700"/>
        <item sd="0" x="210"/>
        <item sd="0" x="23"/>
        <item sd="0" x="771"/>
        <item sd="0" x="165"/>
        <item sd="0" x="19"/>
        <item sd="0" x="426"/>
        <item sd="0" x="445"/>
        <item sd="0" x="188"/>
        <item sd="0" x="44"/>
        <item sd="0" x="581"/>
        <item sd="0" x="156"/>
        <item sd="0" x="366"/>
        <item sd="0" x="266"/>
        <item sd="0" x="94"/>
        <item sd="0" x="113"/>
        <item sd="0" x="442"/>
        <item sd="0" x="353"/>
        <item sd="0" x="843"/>
        <item sd="0" x="556"/>
        <item sd="0" x="485"/>
        <item sd="0" x="413"/>
        <item sd="0" x="157"/>
        <item sd="0" x="212"/>
        <item sd="0" x="580"/>
        <item sd="0" x="181"/>
        <item sd="0" x="735"/>
        <item sd="0" x="813"/>
        <item sd="0" x="122"/>
        <item sd="0" x="30"/>
        <item sd="0" x="784"/>
        <item sd="0" x="457"/>
        <item sd="0" x="179"/>
        <item sd="0" x="141"/>
        <item sd="0" x="797"/>
        <item sd="0" x="230"/>
        <item sd="0" x="465"/>
        <item sd="0" x="503"/>
        <item sd="0" x="704"/>
        <item sd="0" x="337"/>
        <item sd="0" x="636"/>
        <item sd="0" x="263"/>
        <item sd="0" x="788"/>
        <item sd="0" x="831"/>
        <item sd="0" x="479"/>
        <item sd="0" x="690"/>
        <item sd="0" x="868"/>
        <item sd="0" x="3"/>
        <item sd="0" x="313"/>
        <item sd="0" x="105"/>
        <item sd="0" x="811"/>
        <item sd="0" x="620"/>
        <item sd="0" x="407"/>
        <item sd="0" x="153"/>
        <item sd="0" x="37"/>
        <item sd="0" x="386"/>
        <item sd="0" x="95"/>
        <item sd="0" x="727"/>
        <item sd="0" x="623"/>
        <item sd="0" x="49"/>
        <item sd="0" x="12"/>
        <item sd="0" x="381"/>
        <item sd="0" x="820"/>
        <item sd="0" x="322"/>
        <item sd="0" x="320"/>
        <item sd="0" x="462"/>
        <item sd="0" x="765"/>
        <item sd="0" x="303"/>
        <item sd="0" x="71"/>
        <item sd="0" x="224"/>
        <item sd="0" x="534"/>
        <item sd="0" x="15"/>
        <item sd="0" x="455"/>
        <item sd="0" x="624"/>
        <item sd="0" x="207"/>
        <item sd="0" x="804"/>
        <item sd="0" x="856"/>
        <item sd="0" x="509"/>
        <item sd="0" x="723"/>
        <item sd="0" x="786"/>
        <item sd="0" x="575"/>
        <item t="default" sd="0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5" zoomScaleNormal="85" workbookViewId="0">
      <selection activeCell="F57" sqref="F57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4" max="5" width="10.6640625" style="17"/>
    <col min="6" max="6" width="19" style="7" customWidth="1"/>
    <col min="7" max="7" width="10.6640625" style="9"/>
    <col min="8" max="8" width="13" bestFit="1" customWidth="1"/>
    <col min="9" max="9" width="19.9140625" style="5" customWidth="1"/>
    <col min="12" max="12" width="13.6640625" customWidth="1"/>
    <col min="13" max="13" width="21.75" style="13" bestFit="1" customWidth="1"/>
    <col min="14" max="14" width="14" customWidth="1"/>
    <col min="15" max="15" width="20.4140625" style="13" bestFit="1" customWidth="1"/>
    <col min="16" max="16" width="13" customWidth="1"/>
    <col min="18" max="18" width="28" style="9" bestFit="1" customWidth="1"/>
    <col min="19" max="19" width="14.25" bestFit="1" customWidth="1"/>
    <col min="20" max="20" width="17.08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6" t="s">
        <v>2</v>
      </c>
      <c r="E1" s="16" t="s">
        <v>3</v>
      </c>
      <c r="F1" s="6" t="s">
        <v>2032</v>
      </c>
      <c r="G1" s="8" t="s">
        <v>4</v>
      </c>
      <c r="H1" s="1" t="s">
        <v>5</v>
      </c>
      <c r="I1" s="4" t="s">
        <v>2033</v>
      </c>
      <c r="J1" s="1" t="s">
        <v>6</v>
      </c>
      <c r="K1" s="1" t="s">
        <v>7</v>
      </c>
      <c r="L1" s="1" t="s">
        <v>8</v>
      </c>
      <c r="M1" s="12" t="s">
        <v>2071</v>
      </c>
      <c r="N1" s="1" t="s">
        <v>9</v>
      </c>
      <c r="O1" s="12" t="s">
        <v>2072</v>
      </c>
      <c r="P1" s="1" t="s">
        <v>10</v>
      </c>
      <c r="Q1" s="1" t="s">
        <v>11</v>
      </c>
      <c r="R1" s="8" t="s">
        <v>2028</v>
      </c>
      <c r="S1" s="1" t="s">
        <v>2034</v>
      </c>
      <c r="T1" s="1" t="s">
        <v>2035</v>
      </c>
    </row>
    <row r="2" spans="1:20" x14ac:dyDescent="0.35">
      <c r="A2">
        <v>0</v>
      </c>
      <c r="B2" t="s">
        <v>12</v>
      </c>
      <c r="C2" s="3" t="s">
        <v>13</v>
      </c>
      <c r="D2" s="17">
        <v>100</v>
      </c>
      <c r="E2" s="17">
        <v>0</v>
      </c>
      <c r="F2" s="7">
        <f t="shared" ref="F2:F65" si="0">E2/D2</f>
        <v>0</v>
      </c>
      <c r="G2" s="9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13">
        <f t="shared" ref="M2:M65" si="1">(((L2/60)/60)/24)+DATE(1970,1,1)</f>
        <v>42336.25</v>
      </c>
      <c r="N2">
        <v>1450159200</v>
      </c>
      <c r="O2" s="13">
        <f t="shared" ref="O2:O65" si="2">(((N2/60)/60)/24)+DATE(1970,1,1)</f>
        <v>42353.25</v>
      </c>
      <c r="P2" t="b">
        <v>0</v>
      </c>
      <c r="Q2" t="b">
        <v>0</v>
      </c>
      <c r="R2" s="9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 s="17">
        <v>1400</v>
      </c>
      <c r="E3" s="17">
        <v>14560</v>
      </c>
      <c r="F3" s="7">
        <f t="shared" si="0"/>
        <v>10.4</v>
      </c>
      <c r="G3" s="9" t="s">
        <v>20</v>
      </c>
      <c r="H3">
        <v>158</v>
      </c>
      <c r="I3" s="5">
        <f t="shared" ref="I3:I66" si="3">E3/H3</f>
        <v>92.151898734177209</v>
      </c>
      <c r="J3" t="s">
        <v>21</v>
      </c>
      <c r="K3" t="s">
        <v>22</v>
      </c>
      <c r="L3">
        <v>1408424400</v>
      </c>
      <c r="M3" s="13">
        <f t="shared" si="1"/>
        <v>41870.208333333336</v>
      </c>
      <c r="N3">
        <v>1408597200</v>
      </c>
      <c r="O3" s="13">
        <f t="shared" si="2"/>
        <v>41872.208333333336</v>
      </c>
      <c r="P3" t="b">
        <v>0</v>
      </c>
      <c r="Q3" t="b">
        <v>1</v>
      </c>
      <c r="R3" s="9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 s="17">
        <v>108400</v>
      </c>
      <c r="E4" s="17">
        <v>142523</v>
      </c>
      <c r="F4" s="7">
        <f t="shared" si="0"/>
        <v>1.3147878228782288</v>
      </c>
      <c r="G4" s="9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 s="13">
        <f t="shared" si="1"/>
        <v>41595.25</v>
      </c>
      <c r="N4">
        <v>1384840800</v>
      </c>
      <c r="O4" s="13">
        <f t="shared" si="2"/>
        <v>41597.25</v>
      </c>
      <c r="P4" t="b">
        <v>0</v>
      </c>
      <c r="Q4" t="b">
        <v>0</v>
      </c>
      <c r="R4" s="9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 s="17">
        <v>4200</v>
      </c>
      <c r="E5" s="17">
        <v>2477</v>
      </c>
      <c r="F5" s="7">
        <f t="shared" si="0"/>
        <v>0.58976190476190471</v>
      </c>
      <c r="G5" s="9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 s="13">
        <f t="shared" si="1"/>
        <v>43688.208333333328</v>
      </c>
      <c r="N5">
        <v>1568955600</v>
      </c>
      <c r="O5" s="13">
        <f t="shared" si="2"/>
        <v>43728.208333333328</v>
      </c>
      <c r="P5" t="b">
        <v>0</v>
      </c>
      <c r="Q5" t="b">
        <v>0</v>
      </c>
      <c r="R5" s="9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 s="17">
        <v>7600</v>
      </c>
      <c r="E6" s="17">
        <v>5265</v>
      </c>
      <c r="F6" s="7">
        <f t="shared" si="0"/>
        <v>0.69276315789473686</v>
      </c>
      <c r="G6" s="9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 s="13">
        <f t="shared" si="1"/>
        <v>43485.25</v>
      </c>
      <c r="N6">
        <v>1548309600</v>
      </c>
      <c r="O6" s="13">
        <f t="shared" si="2"/>
        <v>43489.25</v>
      </c>
      <c r="P6" t="b">
        <v>0</v>
      </c>
      <c r="Q6" t="b">
        <v>0</v>
      </c>
      <c r="R6" s="9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 s="17">
        <v>7600</v>
      </c>
      <c r="E7" s="17">
        <v>13195</v>
      </c>
      <c r="F7" s="7">
        <f t="shared" si="0"/>
        <v>1.7361842105263159</v>
      </c>
      <c r="G7" s="9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 s="13">
        <f t="shared" si="1"/>
        <v>41149.208333333336</v>
      </c>
      <c r="N7">
        <v>1347080400</v>
      </c>
      <c r="O7" s="13">
        <f t="shared" si="2"/>
        <v>41160.208333333336</v>
      </c>
      <c r="P7" t="b">
        <v>0</v>
      </c>
      <c r="Q7" t="b">
        <v>0</v>
      </c>
      <c r="R7" s="9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 s="17">
        <v>5200</v>
      </c>
      <c r="E8" s="17">
        <v>1090</v>
      </c>
      <c r="F8" s="7">
        <f t="shared" si="0"/>
        <v>0.20961538461538462</v>
      </c>
      <c r="G8" s="9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 s="13">
        <f t="shared" si="1"/>
        <v>42991.208333333328</v>
      </c>
      <c r="N8">
        <v>1505365200</v>
      </c>
      <c r="O8" s="13">
        <f t="shared" si="2"/>
        <v>42992.208333333328</v>
      </c>
      <c r="P8" t="b">
        <v>0</v>
      </c>
      <c r="Q8" t="b">
        <v>0</v>
      </c>
      <c r="R8" s="9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 s="17">
        <v>4500</v>
      </c>
      <c r="E9" s="17">
        <v>14741</v>
      </c>
      <c r="F9" s="7">
        <f t="shared" si="0"/>
        <v>3.2757777777777779</v>
      </c>
      <c r="G9" s="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 s="13">
        <f t="shared" si="1"/>
        <v>42229.208333333328</v>
      </c>
      <c r="N9">
        <v>1439614800</v>
      </c>
      <c r="O9" s="13">
        <f t="shared" si="2"/>
        <v>42231.208333333328</v>
      </c>
      <c r="P9" t="b">
        <v>0</v>
      </c>
      <c r="Q9" t="b">
        <v>0</v>
      </c>
      <c r="R9" s="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 s="17">
        <v>110100</v>
      </c>
      <c r="E10" s="17">
        <v>21946</v>
      </c>
      <c r="F10" s="7">
        <f t="shared" si="0"/>
        <v>0.19932788374205268</v>
      </c>
      <c r="G10" s="9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13">
        <f t="shared" si="1"/>
        <v>40399.208333333336</v>
      </c>
      <c r="N10">
        <v>1281502800</v>
      </c>
      <c r="O10" s="13">
        <f t="shared" si="2"/>
        <v>40401.208333333336</v>
      </c>
      <c r="P10" t="b">
        <v>0</v>
      </c>
      <c r="Q10" t="b">
        <v>0</v>
      </c>
      <c r="R10" s="9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 s="17">
        <v>6200</v>
      </c>
      <c r="E11" s="17">
        <v>3208</v>
      </c>
      <c r="F11" s="7">
        <f t="shared" si="0"/>
        <v>0.51741935483870971</v>
      </c>
      <c r="G11" s="9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 s="13">
        <f t="shared" si="1"/>
        <v>41536.208333333336</v>
      </c>
      <c r="N11">
        <v>1383804000</v>
      </c>
      <c r="O11" s="13">
        <f t="shared" si="2"/>
        <v>41585.25</v>
      </c>
      <c r="P11" t="b">
        <v>0</v>
      </c>
      <c r="Q11" t="b">
        <v>0</v>
      </c>
      <c r="R11" s="9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 s="17">
        <v>5200</v>
      </c>
      <c r="E12" s="17">
        <v>13838</v>
      </c>
      <c r="F12" s="7">
        <f t="shared" si="0"/>
        <v>2.6611538461538462</v>
      </c>
      <c r="G12" s="9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13">
        <f t="shared" si="1"/>
        <v>40404.208333333336</v>
      </c>
      <c r="N12">
        <v>1285909200</v>
      </c>
      <c r="O12" s="13">
        <f t="shared" si="2"/>
        <v>40452.208333333336</v>
      </c>
      <c r="P12" t="b">
        <v>0</v>
      </c>
      <c r="Q12" t="b">
        <v>0</v>
      </c>
      <c r="R12" s="9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 s="17">
        <v>6300</v>
      </c>
      <c r="E13" s="17">
        <v>3030</v>
      </c>
      <c r="F13" s="7">
        <f t="shared" si="0"/>
        <v>0.48095238095238096</v>
      </c>
      <c r="G13" s="9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13">
        <f t="shared" si="1"/>
        <v>40442.208333333336</v>
      </c>
      <c r="N13">
        <v>1285563600</v>
      </c>
      <c r="O13" s="13">
        <f t="shared" si="2"/>
        <v>40448.208333333336</v>
      </c>
      <c r="P13" t="b">
        <v>0</v>
      </c>
      <c r="Q13" t="b">
        <v>1</v>
      </c>
      <c r="R13" s="9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 s="17">
        <v>6300</v>
      </c>
      <c r="E14" s="17">
        <v>5629</v>
      </c>
      <c r="F14" s="7">
        <f t="shared" si="0"/>
        <v>0.89349206349206345</v>
      </c>
      <c r="G14" s="9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13">
        <f t="shared" si="1"/>
        <v>43760.208333333328</v>
      </c>
      <c r="N14">
        <v>1572411600</v>
      </c>
      <c r="O14" s="13">
        <f t="shared" si="2"/>
        <v>43768.208333333328</v>
      </c>
      <c r="P14" t="b">
        <v>0</v>
      </c>
      <c r="Q14" t="b">
        <v>0</v>
      </c>
      <c r="R14" s="9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 s="17">
        <v>4200</v>
      </c>
      <c r="E15" s="17">
        <v>10295</v>
      </c>
      <c r="F15" s="7">
        <f t="shared" si="0"/>
        <v>2.4511904761904764</v>
      </c>
      <c r="G15" s="9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 s="13">
        <f t="shared" si="1"/>
        <v>42532.208333333328</v>
      </c>
      <c r="N15">
        <v>1466658000</v>
      </c>
      <c r="O15" s="13">
        <f t="shared" si="2"/>
        <v>42544.208333333328</v>
      </c>
      <c r="P15" t="b">
        <v>0</v>
      </c>
      <c r="Q15" t="b">
        <v>0</v>
      </c>
      <c r="R15" s="9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 s="17">
        <v>28200</v>
      </c>
      <c r="E16" s="17">
        <v>18829</v>
      </c>
      <c r="F16" s="7">
        <f t="shared" si="0"/>
        <v>0.66769503546099296</v>
      </c>
      <c r="G16" s="9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13">
        <f t="shared" si="1"/>
        <v>40974.25</v>
      </c>
      <c r="N16">
        <v>1333342800</v>
      </c>
      <c r="O16" s="13">
        <f t="shared" si="2"/>
        <v>41001.208333333336</v>
      </c>
      <c r="P16" t="b">
        <v>0</v>
      </c>
      <c r="Q16" t="b">
        <v>0</v>
      </c>
      <c r="R16" s="9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 s="17">
        <v>81200</v>
      </c>
      <c r="E17" s="17">
        <v>38414</v>
      </c>
      <c r="F17" s="7">
        <f t="shared" si="0"/>
        <v>0.47307881773399013</v>
      </c>
      <c r="G17" s="9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13">
        <f t="shared" si="1"/>
        <v>43809.25</v>
      </c>
      <c r="N17">
        <v>1576303200</v>
      </c>
      <c r="O17" s="13">
        <f t="shared" si="2"/>
        <v>43813.25</v>
      </c>
      <c r="P17" t="b">
        <v>0</v>
      </c>
      <c r="Q17" t="b">
        <v>0</v>
      </c>
      <c r="R17" s="9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 s="17">
        <v>1700</v>
      </c>
      <c r="E18" s="17">
        <v>11041</v>
      </c>
      <c r="F18" s="7">
        <f t="shared" si="0"/>
        <v>6.4947058823529416</v>
      </c>
      <c r="G18" s="9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13">
        <f t="shared" si="1"/>
        <v>41661.25</v>
      </c>
      <c r="N18">
        <v>1392271200</v>
      </c>
      <c r="O18" s="13">
        <f t="shared" si="2"/>
        <v>41683.25</v>
      </c>
      <c r="P18" t="b">
        <v>0</v>
      </c>
      <c r="Q18" t="b">
        <v>0</v>
      </c>
      <c r="R18" s="9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 s="17">
        <v>84600</v>
      </c>
      <c r="E19" s="17">
        <v>134845</v>
      </c>
      <c r="F19" s="7">
        <f t="shared" si="0"/>
        <v>1.5939125295508274</v>
      </c>
      <c r="G19" s="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 s="13">
        <f t="shared" si="1"/>
        <v>40555.25</v>
      </c>
      <c r="N19">
        <v>1294898400</v>
      </c>
      <c r="O19" s="13">
        <f t="shared" si="2"/>
        <v>40556.25</v>
      </c>
      <c r="P19" t="b">
        <v>0</v>
      </c>
      <c r="Q19" t="b">
        <v>0</v>
      </c>
      <c r="R19" s="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 s="17">
        <v>9100</v>
      </c>
      <c r="E20" s="17">
        <v>6089</v>
      </c>
      <c r="F20" s="7">
        <f t="shared" si="0"/>
        <v>0.66912087912087914</v>
      </c>
      <c r="G20" s="9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13">
        <f t="shared" si="1"/>
        <v>43351.208333333328</v>
      </c>
      <c r="N20">
        <v>1537074000</v>
      </c>
      <c r="O20" s="13">
        <f t="shared" si="2"/>
        <v>43359.208333333328</v>
      </c>
      <c r="P20" t="b">
        <v>0</v>
      </c>
      <c r="Q20" t="b">
        <v>0</v>
      </c>
      <c r="R20" s="9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 s="17">
        <v>62500</v>
      </c>
      <c r="E21" s="17">
        <v>30331</v>
      </c>
      <c r="F21" s="7">
        <f t="shared" si="0"/>
        <v>0.48529600000000001</v>
      </c>
      <c r="G21" s="9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13">
        <f t="shared" si="1"/>
        <v>43528.25</v>
      </c>
      <c r="N21">
        <v>1553490000</v>
      </c>
      <c r="O21" s="13">
        <f t="shared" si="2"/>
        <v>43549.208333333328</v>
      </c>
      <c r="P21" t="b">
        <v>0</v>
      </c>
      <c r="Q21" t="b">
        <v>1</v>
      </c>
      <c r="R21" s="9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 s="17">
        <v>131800</v>
      </c>
      <c r="E22" s="17">
        <v>147936</v>
      </c>
      <c r="F22" s="7">
        <f t="shared" si="0"/>
        <v>1.1224279210925645</v>
      </c>
      <c r="G22" s="9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 s="13">
        <f t="shared" si="1"/>
        <v>41848.208333333336</v>
      </c>
      <c r="N22">
        <v>1406523600</v>
      </c>
      <c r="O22" s="13">
        <f t="shared" si="2"/>
        <v>41848.208333333336</v>
      </c>
      <c r="P22" t="b">
        <v>0</v>
      </c>
      <c r="Q22" t="b">
        <v>0</v>
      </c>
      <c r="R22" s="9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 s="17">
        <v>94000</v>
      </c>
      <c r="E23" s="17">
        <v>38533</v>
      </c>
      <c r="F23" s="7">
        <f t="shared" si="0"/>
        <v>0.40992553191489361</v>
      </c>
      <c r="G23" s="9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13">
        <f t="shared" si="1"/>
        <v>40770.208333333336</v>
      </c>
      <c r="N23">
        <v>1316322000</v>
      </c>
      <c r="O23" s="13">
        <f t="shared" si="2"/>
        <v>40804.208333333336</v>
      </c>
      <c r="P23" t="b">
        <v>0</v>
      </c>
      <c r="Q23" t="b">
        <v>0</v>
      </c>
      <c r="R23" s="9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 s="17">
        <v>59100</v>
      </c>
      <c r="E24" s="17">
        <v>75690</v>
      </c>
      <c r="F24" s="7">
        <f t="shared" si="0"/>
        <v>1.2807106598984772</v>
      </c>
      <c r="G24" s="9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 s="13">
        <f t="shared" si="1"/>
        <v>43193.208333333328</v>
      </c>
      <c r="N24">
        <v>1524027600</v>
      </c>
      <c r="O24" s="13">
        <f t="shared" si="2"/>
        <v>43208.208333333328</v>
      </c>
      <c r="P24" t="b">
        <v>0</v>
      </c>
      <c r="Q24" t="b">
        <v>0</v>
      </c>
      <c r="R24" s="9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 s="17">
        <v>4500</v>
      </c>
      <c r="E25" s="17">
        <v>14942</v>
      </c>
      <c r="F25" s="7">
        <f t="shared" si="0"/>
        <v>3.3204444444444445</v>
      </c>
      <c r="G25" s="9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 s="13">
        <f t="shared" si="1"/>
        <v>43510.25</v>
      </c>
      <c r="N25">
        <v>1554699600</v>
      </c>
      <c r="O25" s="13">
        <f t="shared" si="2"/>
        <v>43563.208333333328</v>
      </c>
      <c r="P25" t="b">
        <v>0</v>
      </c>
      <c r="Q25" t="b">
        <v>0</v>
      </c>
      <c r="R25" s="9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 s="17">
        <v>92400</v>
      </c>
      <c r="E26" s="17">
        <v>104257</v>
      </c>
      <c r="F26" s="7">
        <f t="shared" si="0"/>
        <v>1.1283225108225108</v>
      </c>
      <c r="G26" s="9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 s="13">
        <f t="shared" si="1"/>
        <v>41811.208333333336</v>
      </c>
      <c r="N26">
        <v>1403499600</v>
      </c>
      <c r="O26" s="13">
        <f t="shared" si="2"/>
        <v>41813.208333333336</v>
      </c>
      <c r="P26" t="b">
        <v>0</v>
      </c>
      <c r="Q26" t="b">
        <v>0</v>
      </c>
      <c r="R26" s="9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 s="17">
        <v>5500</v>
      </c>
      <c r="E27" s="17">
        <v>11904</v>
      </c>
      <c r="F27" s="7">
        <f t="shared" si="0"/>
        <v>2.1643636363636363</v>
      </c>
      <c r="G27" s="9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 s="13">
        <f t="shared" si="1"/>
        <v>40681.208333333336</v>
      </c>
      <c r="N27">
        <v>1307422800</v>
      </c>
      <c r="O27" s="13">
        <f t="shared" si="2"/>
        <v>40701.208333333336</v>
      </c>
      <c r="P27" t="b">
        <v>0</v>
      </c>
      <c r="Q27" t="b">
        <v>1</v>
      </c>
      <c r="R27" s="9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 s="17">
        <v>107500</v>
      </c>
      <c r="E28" s="17">
        <v>51814</v>
      </c>
      <c r="F28" s="7">
        <f t="shared" si="0"/>
        <v>0.4819906976744186</v>
      </c>
      <c r="G28" s="9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13">
        <f t="shared" si="1"/>
        <v>43312.208333333328</v>
      </c>
      <c r="N28">
        <v>1535346000</v>
      </c>
      <c r="O28" s="13">
        <f t="shared" si="2"/>
        <v>43339.208333333328</v>
      </c>
      <c r="P28" t="b">
        <v>0</v>
      </c>
      <c r="Q28" t="b">
        <v>0</v>
      </c>
      <c r="R28" s="9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 s="17">
        <v>2000</v>
      </c>
      <c r="E29" s="17">
        <v>1599</v>
      </c>
      <c r="F29" s="7">
        <f t="shared" si="0"/>
        <v>0.79949999999999999</v>
      </c>
      <c r="G29" s="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13">
        <f t="shared" si="1"/>
        <v>42280.208333333328</v>
      </c>
      <c r="N29">
        <v>1444539600</v>
      </c>
      <c r="O29" s="13">
        <f t="shared" si="2"/>
        <v>42288.208333333328</v>
      </c>
      <c r="P29" t="b">
        <v>0</v>
      </c>
      <c r="Q29" t="b">
        <v>0</v>
      </c>
      <c r="R29" s="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 s="17">
        <v>130800</v>
      </c>
      <c r="E30" s="17">
        <v>137635</v>
      </c>
      <c r="F30" s="7">
        <f t="shared" si="0"/>
        <v>1.0522553516819573</v>
      </c>
      <c r="G30" s="9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 s="13">
        <f t="shared" si="1"/>
        <v>40218.25</v>
      </c>
      <c r="N30">
        <v>1267682400</v>
      </c>
      <c r="O30" s="13">
        <f t="shared" si="2"/>
        <v>40241.25</v>
      </c>
      <c r="P30" t="b">
        <v>0</v>
      </c>
      <c r="Q30" t="b">
        <v>1</v>
      </c>
      <c r="R30" s="9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 s="17">
        <v>45900</v>
      </c>
      <c r="E31" s="17">
        <v>150965</v>
      </c>
      <c r="F31" s="7">
        <f t="shared" si="0"/>
        <v>3.2889978213507627</v>
      </c>
      <c r="G31" s="9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 s="13">
        <f t="shared" si="1"/>
        <v>43301.208333333328</v>
      </c>
      <c r="N31">
        <v>1535518800</v>
      </c>
      <c r="O31" s="13">
        <f t="shared" si="2"/>
        <v>43341.208333333328</v>
      </c>
      <c r="P31" t="b">
        <v>0</v>
      </c>
      <c r="Q31" t="b">
        <v>0</v>
      </c>
      <c r="R31" s="9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 s="17">
        <v>9000</v>
      </c>
      <c r="E32" s="17">
        <v>14455</v>
      </c>
      <c r="F32" s="7">
        <f t="shared" si="0"/>
        <v>1.606111111111111</v>
      </c>
      <c r="G32" s="9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 s="13">
        <f t="shared" si="1"/>
        <v>43609.208333333328</v>
      </c>
      <c r="N32">
        <v>1559106000</v>
      </c>
      <c r="O32" s="13">
        <f t="shared" si="2"/>
        <v>43614.208333333328</v>
      </c>
      <c r="P32" t="b">
        <v>0</v>
      </c>
      <c r="Q32" t="b">
        <v>0</v>
      </c>
      <c r="R32" s="9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 s="17">
        <v>3500</v>
      </c>
      <c r="E33" s="17">
        <v>10850</v>
      </c>
      <c r="F33" s="7">
        <f t="shared" si="0"/>
        <v>3.1</v>
      </c>
      <c r="G33" s="9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 s="13">
        <f t="shared" si="1"/>
        <v>42374.25</v>
      </c>
      <c r="N33">
        <v>1454392800</v>
      </c>
      <c r="O33" s="13">
        <f t="shared" si="2"/>
        <v>42402.25</v>
      </c>
      <c r="P33" t="b">
        <v>0</v>
      </c>
      <c r="Q33" t="b">
        <v>0</v>
      </c>
      <c r="R33" s="9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 s="17">
        <v>101000</v>
      </c>
      <c r="E34" s="17">
        <v>87676</v>
      </c>
      <c r="F34" s="7">
        <f t="shared" si="0"/>
        <v>0.86807920792079207</v>
      </c>
      <c r="G34" s="9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13">
        <f t="shared" si="1"/>
        <v>43110.25</v>
      </c>
      <c r="N34">
        <v>1517896800</v>
      </c>
      <c r="O34" s="13">
        <f t="shared" si="2"/>
        <v>43137.25</v>
      </c>
      <c r="P34" t="b">
        <v>0</v>
      </c>
      <c r="Q34" t="b">
        <v>0</v>
      </c>
      <c r="R34" s="9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 s="17">
        <v>50200</v>
      </c>
      <c r="E35" s="17">
        <v>189666</v>
      </c>
      <c r="F35" s="7">
        <f t="shared" si="0"/>
        <v>3.7782071713147412</v>
      </c>
      <c r="G35" s="9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 s="13">
        <f t="shared" si="1"/>
        <v>41917.208333333336</v>
      </c>
      <c r="N35">
        <v>1415685600</v>
      </c>
      <c r="O35" s="13">
        <f t="shared" si="2"/>
        <v>41954.25</v>
      </c>
      <c r="P35" t="b">
        <v>0</v>
      </c>
      <c r="Q35" t="b">
        <v>0</v>
      </c>
      <c r="R35" s="9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 s="17">
        <v>9300</v>
      </c>
      <c r="E36" s="17">
        <v>14025</v>
      </c>
      <c r="F36" s="7">
        <f t="shared" si="0"/>
        <v>1.5080645161290323</v>
      </c>
      <c r="G36" s="9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13">
        <f t="shared" si="1"/>
        <v>42817.208333333328</v>
      </c>
      <c r="N36">
        <v>1490677200</v>
      </c>
      <c r="O36" s="13">
        <f t="shared" si="2"/>
        <v>42822.208333333328</v>
      </c>
      <c r="P36" t="b">
        <v>0</v>
      </c>
      <c r="Q36" t="b">
        <v>0</v>
      </c>
      <c r="R36" s="9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 s="17">
        <v>125500</v>
      </c>
      <c r="E37" s="17">
        <v>188628</v>
      </c>
      <c r="F37" s="7">
        <f t="shared" si="0"/>
        <v>1.5030119521912351</v>
      </c>
      <c r="G37" s="9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 s="13">
        <f t="shared" si="1"/>
        <v>43484.25</v>
      </c>
      <c r="N37">
        <v>1551506400</v>
      </c>
      <c r="O37" s="13">
        <f t="shared" si="2"/>
        <v>43526.25</v>
      </c>
      <c r="P37" t="b">
        <v>0</v>
      </c>
      <c r="Q37" t="b">
        <v>1</v>
      </c>
      <c r="R37" s="9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 s="17">
        <v>700</v>
      </c>
      <c r="E38" s="17">
        <v>1101</v>
      </c>
      <c r="F38" s="7">
        <f t="shared" si="0"/>
        <v>1.572857142857143</v>
      </c>
      <c r="G38" s="9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 s="13">
        <f t="shared" si="1"/>
        <v>40600.25</v>
      </c>
      <c r="N38">
        <v>1300856400</v>
      </c>
      <c r="O38" s="13">
        <f t="shared" si="2"/>
        <v>40625.208333333336</v>
      </c>
      <c r="P38" t="b">
        <v>0</v>
      </c>
      <c r="Q38" t="b">
        <v>0</v>
      </c>
      <c r="R38" s="9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 s="17">
        <v>8100</v>
      </c>
      <c r="E39" s="17">
        <v>11339</v>
      </c>
      <c r="F39" s="7">
        <f t="shared" si="0"/>
        <v>1.3998765432098765</v>
      </c>
      <c r="G39" s="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 s="13">
        <f t="shared" si="1"/>
        <v>43744.208333333328</v>
      </c>
      <c r="N39">
        <v>1573192800</v>
      </c>
      <c r="O39" s="13">
        <f t="shared" si="2"/>
        <v>43777.25</v>
      </c>
      <c r="P39" t="b">
        <v>0</v>
      </c>
      <c r="Q39" t="b">
        <v>1</v>
      </c>
      <c r="R39" s="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 s="17">
        <v>3100</v>
      </c>
      <c r="E40" s="17">
        <v>10085</v>
      </c>
      <c r="F40" s="7">
        <f t="shared" si="0"/>
        <v>3.2532258064516131</v>
      </c>
      <c r="G40" s="9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 s="13">
        <f t="shared" si="1"/>
        <v>40469.208333333336</v>
      </c>
      <c r="N40">
        <v>1287810000</v>
      </c>
      <c r="O40" s="13">
        <f t="shared" si="2"/>
        <v>40474.208333333336</v>
      </c>
      <c r="P40" t="b">
        <v>0</v>
      </c>
      <c r="Q40" t="b">
        <v>0</v>
      </c>
      <c r="R40" s="9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 s="17">
        <v>9900</v>
      </c>
      <c r="E41" s="17">
        <v>5027</v>
      </c>
      <c r="F41" s="7">
        <f t="shared" si="0"/>
        <v>0.50777777777777777</v>
      </c>
      <c r="G41" s="9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13">
        <f t="shared" si="1"/>
        <v>41330.25</v>
      </c>
      <c r="N41">
        <v>1362978000</v>
      </c>
      <c r="O41" s="13">
        <f t="shared" si="2"/>
        <v>41344.208333333336</v>
      </c>
      <c r="P41" t="b">
        <v>0</v>
      </c>
      <c r="Q41" t="b">
        <v>0</v>
      </c>
      <c r="R41" s="9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 s="17">
        <v>8800</v>
      </c>
      <c r="E42" s="17">
        <v>14878</v>
      </c>
      <c r="F42" s="7">
        <f t="shared" si="0"/>
        <v>1.6906818181818182</v>
      </c>
      <c r="G42" s="9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 s="13">
        <f t="shared" si="1"/>
        <v>40334.208333333336</v>
      </c>
      <c r="N42">
        <v>1277355600</v>
      </c>
      <c r="O42" s="13">
        <f t="shared" si="2"/>
        <v>40353.208333333336</v>
      </c>
      <c r="P42" t="b">
        <v>0</v>
      </c>
      <c r="Q42" t="b">
        <v>1</v>
      </c>
      <c r="R42" s="9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 s="17">
        <v>5600</v>
      </c>
      <c r="E43" s="17">
        <v>11924</v>
      </c>
      <c r="F43" s="7">
        <f t="shared" si="0"/>
        <v>2.1292857142857144</v>
      </c>
      <c r="G43" s="9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 s="13">
        <f t="shared" si="1"/>
        <v>41156.208333333336</v>
      </c>
      <c r="N43">
        <v>1348981200</v>
      </c>
      <c r="O43" s="13">
        <f t="shared" si="2"/>
        <v>41182.208333333336</v>
      </c>
      <c r="P43" t="b">
        <v>0</v>
      </c>
      <c r="Q43" t="b">
        <v>1</v>
      </c>
      <c r="R43" s="9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 s="17">
        <v>1800</v>
      </c>
      <c r="E44" s="17">
        <v>7991</v>
      </c>
      <c r="F44" s="7">
        <f t="shared" si="0"/>
        <v>4.4394444444444447</v>
      </c>
      <c r="G44" s="9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 s="13">
        <f t="shared" si="1"/>
        <v>40728.208333333336</v>
      </c>
      <c r="N44">
        <v>1310533200</v>
      </c>
      <c r="O44" s="13">
        <f t="shared" si="2"/>
        <v>40737.208333333336</v>
      </c>
      <c r="P44" t="b">
        <v>0</v>
      </c>
      <c r="Q44" t="b">
        <v>0</v>
      </c>
      <c r="R44" s="9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 s="17">
        <v>90200</v>
      </c>
      <c r="E45" s="17">
        <v>167717</v>
      </c>
      <c r="F45" s="7">
        <f t="shared" si="0"/>
        <v>1.859390243902439</v>
      </c>
      <c r="G45" s="9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 s="13">
        <f t="shared" si="1"/>
        <v>41844.208333333336</v>
      </c>
      <c r="N45">
        <v>1407560400</v>
      </c>
      <c r="O45" s="13">
        <f t="shared" si="2"/>
        <v>41860.208333333336</v>
      </c>
      <c r="P45" t="b">
        <v>0</v>
      </c>
      <c r="Q45" t="b">
        <v>0</v>
      </c>
      <c r="R45" s="9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 s="17">
        <v>1600</v>
      </c>
      <c r="E46" s="17">
        <v>10541</v>
      </c>
      <c r="F46" s="7">
        <f t="shared" si="0"/>
        <v>6.5881249999999998</v>
      </c>
      <c r="G46" s="9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 s="13">
        <f t="shared" si="1"/>
        <v>43541.208333333328</v>
      </c>
      <c r="N46">
        <v>1552885200</v>
      </c>
      <c r="O46" s="13">
        <f t="shared" si="2"/>
        <v>43542.208333333328</v>
      </c>
      <c r="P46" t="b">
        <v>0</v>
      </c>
      <c r="Q46" t="b">
        <v>0</v>
      </c>
      <c r="R46" s="9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 s="17">
        <v>9500</v>
      </c>
      <c r="E47" s="17">
        <v>4530</v>
      </c>
      <c r="F47" s="7">
        <f t="shared" si="0"/>
        <v>0.4768421052631579</v>
      </c>
      <c r="G47" s="9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13">
        <f t="shared" si="1"/>
        <v>42676.208333333328</v>
      </c>
      <c r="N47">
        <v>1479362400</v>
      </c>
      <c r="O47" s="13">
        <f t="shared" si="2"/>
        <v>42691.25</v>
      </c>
      <c r="P47" t="b">
        <v>0</v>
      </c>
      <c r="Q47" t="b">
        <v>1</v>
      </c>
      <c r="R47" s="9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 s="17">
        <v>3700</v>
      </c>
      <c r="E48" s="17">
        <v>4247</v>
      </c>
      <c r="F48" s="7">
        <f t="shared" si="0"/>
        <v>1.1478378378378378</v>
      </c>
      <c r="G48" s="9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 s="13">
        <f t="shared" si="1"/>
        <v>40367.208333333336</v>
      </c>
      <c r="N48">
        <v>1280552400</v>
      </c>
      <c r="O48" s="13">
        <f t="shared" si="2"/>
        <v>40390.208333333336</v>
      </c>
      <c r="P48" t="b">
        <v>0</v>
      </c>
      <c r="Q48" t="b">
        <v>0</v>
      </c>
      <c r="R48" s="9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 s="17">
        <v>1500</v>
      </c>
      <c r="E49" s="17">
        <v>7129</v>
      </c>
      <c r="F49" s="7">
        <f t="shared" si="0"/>
        <v>4.7526666666666664</v>
      </c>
      <c r="G49" s="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 s="13">
        <f t="shared" si="1"/>
        <v>41727.208333333336</v>
      </c>
      <c r="N49">
        <v>1398661200</v>
      </c>
      <c r="O49" s="13">
        <f t="shared" si="2"/>
        <v>41757.208333333336</v>
      </c>
      <c r="P49" t="b">
        <v>0</v>
      </c>
      <c r="Q49" t="b">
        <v>0</v>
      </c>
      <c r="R49" s="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 s="17">
        <v>33300</v>
      </c>
      <c r="E50" s="17">
        <v>128862</v>
      </c>
      <c r="F50" s="7">
        <f t="shared" si="0"/>
        <v>3.86972972972973</v>
      </c>
      <c r="G50" s="9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 s="13">
        <f t="shared" si="1"/>
        <v>42180.208333333328</v>
      </c>
      <c r="N50">
        <v>1436245200</v>
      </c>
      <c r="O50" s="13">
        <f t="shared" si="2"/>
        <v>42192.208333333328</v>
      </c>
      <c r="P50" t="b">
        <v>0</v>
      </c>
      <c r="Q50" t="b">
        <v>0</v>
      </c>
      <c r="R50" s="9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 s="17">
        <v>7200</v>
      </c>
      <c r="E51" s="17">
        <v>13653</v>
      </c>
      <c r="F51" s="7">
        <f t="shared" si="0"/>
        <v>1.89625</v>
      </c>
      <c r="G51" s="9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 s="13">
        <f t="shared" si="1"/>
        <v>43758.208333333328</v>
      </c>
      <c r="N51">
        <v>1575439200</v>
      </c>
      <c r="O51" s="13">
        <f t="shared" si="2"/>
        <v>43803.25</v>
      </c>
      <c r="P51" t="b">
        <v>0</v>
      </c>
      <c r="Q51" t="b">
        <v>0</v>
      </c>
      <c r="R51" s="9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 s="17">
        <v>100</v>
      </c>
      <c r="E52" s="17">
        <v>2</v>
      </c>
      <c r="F52" s="7">
        <f t="shared" si="0"/>
        <v>0.02</v>
      </c>
      <c r="G52" s="9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13">
        <f t="shared" si="1"/>
        <v>41487.208333333336</v>
      </c>
      <c r="N52">
        <v>1377752400</v>
      </c>
      <c r="O52" s="13">
        <f t="shared" si="2"/>
        <v>41515.208333333336</v>
      </c>
      <c r="P52" t="b">
        <v>0</v>
      </c>
      <c r="Q52" t="b">
        <v>0</v>
      </c>
      <c r="R52" s="9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 s="17">
        <v>158100</v>
      </c>
      <c r="E53" s="17">
        <v>145243</v>
      </c>
      <c r="F53" s="7">
        <f t="shared" si="0"/>
        <v>0.91867805186590767</v>
      </c>
      <c r="G53" s="9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13">
        <f t="shared" si="1"/>
        <v>40995.208333333336</v>
      </c>
      <c r="N53">
        <v>1334206800</v>
      </c>
      <c r="O53" s="13">
        <f t="shared" si="2"/>
        <v>41011.208333333336</v>
      </c>
      <c r="P53" t="b">
        <v>0</v>
      </c>
      <c r="Q53" t="b">
        <v>1</v>
      </c>
      <c r="R53" s="9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 s="17">
        <v>7200</v>
      </c>
      <c r="E54" s="17">
        <v>2459</v>
      </c>
      <c r="F54" s="7">
        <f t="shared" si="0"/>
        <v>0.34152777777777776</v>
      </c>
      <c r="G54" s="9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13">
        <f t="shared" si="1"/>
        <v>40436.208333333336</v>
      </c>
      <c r="N54">
        <v>1284872400</v>
      </c>
      <c r="O54" s="13">
        <f t="shared" si="2"/>
        <v>40440.208333333336</v>
      </c>
      <c r="P54" t="b">
        <v>0</v>
      </c>
      <c r="Q54" t="b">
        <v>0</v>
      </c>
      <c r="R54" s="9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 s="17">
        <v>8800</v>
      </c>
      <c r="E55" s="17">
        <v>12356</v>
      </c>
      <c r="F55" s="7">
        <f t="shared" si="0"/>
        <v>1.4040909090909091</v>
      </c>
      <c r="G55" s="9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 s="13">
        <f t="shared" si="1"/>
        <v>41779.208333333336</v>
      </c>
      <c r="N55">
        <v>1403931600</v>
      </c>
      <c r="O55" s="13">
        <f t="shared" si="2"/>
        <v>41818.208333333336</v>
      </c>
      <c r="P55" t="b">
        <v>0</v>
      </c>
      <c r="Q55" t="b">
        <v>0</v>
      </c>
      <c r="R55" s="9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 s="17">
        <v>6000</v>
      </c>
      <c r="E56" s="17">
        <v>5392</v>
      </c>
      <c r="F56" s="7">
        <f t="shared" si="0"/>
        <v>0.89866666666666661</v>
      </c>
      <c r="G56" s="9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13">
        <f t="shared" si="1"/>
        <v>43170.25</v>
      </c>
      <c r="N56">
        <v>1521262800</v>
      </c>
      <c r="O56" s="13">
        <f t="shared" si="2"/>
        <v>43176.208333333328</v>
      </c>
      <c r="P56" t="b">
        <v>0</v>
      </c>
      <c r="Q56" t="b">
        <v>0</v>
      </c>
      <c r="R56" s="9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 s="17">
        <v>6600</v>
      </c>
      <c r="E57" s="17">
        <v>11746</v>
      </c>
      <c r="F57" s="7">
        <f t="shared" si="0"/>
        <v>1.7796969696969698</v>
      </c>
      <c r="G57" s="9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 s="13">
        <f t="shared" si="1"/>
        <v>43311.208333333328</v>
      </c>
      <c r="N57">
        <v>1533358800</v>
      </c>
      <c r="O57" s="13">
        <f t="shared" si="2"/>
        <v>43316.208333333328</v>
      </c>
      <c r="P57" t="b">
        <v>0</v>
      </c>
      <c r="Q57" t="b">
        <v>0</v>
      </c>
      <c r="R57" s="9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 s="17">
        <v>8000</v>
      </c>
      <c r="E58" s="17">
        <v>11493</v>
      </c>
      <c r="F58" s="7">
        <f t="shared" si="0"/>
        <v>1.436625</v>
      </c>
      <c r="G58" s="9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 s="13">
        <f t="shared" si="1"/>
        <v>42014.25</v>
      </c>
      <c r="N58">
        <v>1421474400</v>
      </c>
      <c r="O58" s="13">
        <f t="shared" si="2"/>
        <v>42021.25</v>
      </c>
      <c r="P58" t="b">
        <v>0</v>
      </c>
      <c r="Q58" t="b">
        <v>0</v>
      </c>
      <c r="R58" s="9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 s="17">
        <v>2900</v>
      </c>
      <c r="E59" s="17">
        <v>6243</v>
      </c>
      <c r="F59" s="7">
        <f t="shared" si="0"/>
        <v>2.1527586206896552</v>
      </c>
      <c r="G59" s="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 s="13">
        <f t="shared" si="1"/>
        <v>42979.208333333328</v>
      </c>
      <c r="N59">
        <v>1505278800</v>
      </c>
      <c r="O59" s="13">
        <f t="shared" si="2"/>
        <v>42991.208333333328</v>
      </c>
      <c r="P59" t="b">
        <v>0</v>
      </c>
      <c r="Q59" t="b">
        <v>0</v>
      </c>
      <c r="R59" s="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 s="17">
        <v>2700</v>
      </c>
      <c r="E60" s="17">
        <v>6132</v>
      </c>
      <c r="F60" s="7">
        <f t="shared" si="0"/>
        <v>2.2711111111111113</v>
      </c>
      <c r="G60" s="9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 s="13">
        <f t="shared" si="1"/>
        <v>42268.208333333328</v>
      </c>
      <c r="N60">
        <v>1443934800</v>
      </c>
      <c r="O60" s="13">
        <f t="shared" si="2"/>
        <v>42281.208333333328</v>
      </c>
      <c r="P60" t="b">
        <v>0</v>
      </c>
      <c r="Q60" t="b">
        <v>0</v>
      </c>
      <c r="R60" s="9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 s="17">
        <v>1400</v>
      </c>
      <c r="E61" s="17">
        <v>3851</v>
      </c>
      <c r="F61" s="7">
        <f t="shared" si="0"/>
        <v>2.7507142857142859</v>
      </c>
      <c r="G61" s="9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 s="13">
        <f t="shared" si="1"/>
        <v>42898.208333333328</v>
      </c>
      <c r="N61">
        <v>1498539600</v>
      </c>
      <c r="O61" s="13">
        <f t="shared" si="2"/>
        <v>42913.208333333328</v>
      </c>
      <c r="P61" t="b">
        <v>0</v>
      </c>
      <c r="Q61" t="b">
        <v>1</v>
      </c>
      <c r="R61" s="9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 s="17">
        <v>94200</v>
      </c>
      <c r="E62" s="17">
        <v>135997</v>
      </c>
      <c r="F62" s="7">
        <f t="shared" si="0"/>
        <v>1.4437048832271762</v>
      </c>
      <c r="G62" s="9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 s="13">
        <f t="shared" si="1"/>
        <v>41107.208333333336</v>
      </c>
      <c r="N62">
        <v>1342760400</v>
      </c>
      <c r="O62" s="13">
        <f t="shared" si="2"/>
        <v>41110.208333333336</v>
      </c>
      <c r="P62" t="b">
        <v>0</v>
      </c>
      <c r="Q62" t="b">
        <v>0</v>
      </c>
      <c r="R62" s="9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 s="17">
        <v>199200</v>
      </c>
      <c r="E63" s="17">
        <v>184750</v>
      </c>
      <c r="F63" s="7">
        <f t="shared" si="0"/>
        <v>0.92745983935742971</v>
      </c>
      <c r="G63" s="9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13">
        <f t="shared" si="1"/>
        <v>40595.25</v>
      </c>
      <c r="N63">
        <v>1301720400</v>
      </c>
      <c r="O63" s="13">
        <f t="shared" si="2"/>
        <v>40635.208333333336</v>
      </c>
      <c r="P63" t="b">
        <v>0</v>
      </c>
      <c r="Q63" t="b">
        <v>0</v>
      </c>
      <c r="R63" s="9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 s="17">
        <v>2000</v>
      </c>
      <c r="E64" s="17">
        <v>14452</v>
      </c>
      <c r="F64" s="7">
        <f t="shared" si="0"/>
        <v>7.226</v>
      </c>
      <c r="G64" s="9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 s="13">
        <f t="shared" si="1"/>
        <v>42160.208333333328</v>
      </c>
      <c r="N64">
        <v>1433566800</v>
      </c>
      <c r="O64" s="13">
        <f t="shared" si="2"/>
        <v>42161.208333333328</v>
      </c>
      <c r="P64" t="b">
        <v>0</v>
      </c>
      <c r="Q64" t="b">
        <v>0</v>
      </c>
      <c r="R64" s="9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 s="17">
        <v>4700</v>
      </c>
      <c r="E65" s="17">
        <v>557</v>
      </c>
      <c r="F65" s="7">
        <f t="shared" si="0"/>
        <v>0.11851063829787234</v>
      </c>
      <c r="G65" s="9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13">
        <f t="shared" si="1"/>
        <v>42853.208333333328</v>
      </c>
      <c r="N65">
        <v>1493874000</v>
      </c>
      <c r="O65" s="13">
        <f t="shared" si="2"/>
        <v>42859.208333333328</v>
      </c>
      <c r="P65" t="b">
        <v>0</v>
      </c>
      <c r="Q65" t="b">
        <v>0</v>
      </c>
      <c r="R65" s="9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 s="17">
        <v>2800</v>
      </c>
      <c r="E66" s="17">
        <v>2734</v>
      </c>
      <c r="F66" s="7">
        <f t="shared" ref="F66:F129" si="4">E66/D66</f>
        <v>0.97642857142857142</v>
      </c>
      <c r="G66" s="9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13">
        <f t="shared" ref="M66:M129" si="5">(((L66/60)/60)/24)+DATE(1970,1,1)</f>
        <v>43283.208333333328</v>
      </c>
      <c r="N66">
        <v>1531803600</v>
      </c>
      <c r="O66" s="13">
        <f t="shared" ref="O66:O129" si="6">(((N66/60)/60)/24)+DATE(1970,1,1)</f>
        <v>43298.208333333328</v>
      </c>
      <c r="P66" t="b">
        <v>0</v>
      </c>
      <c r="Q66" t="b">
        <v>1</v>
      </c>
      <c r="R66" s="9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 s="17">
        <v>6100</v>
      </c>
      <c r="E67" s="17">
        <v>14405</v>
      </c>
      <c r="F67" s="7">
        <f t="shared" si="4"/>
        <v>2.3614754098360655</v>
      </c>
      <c r="G67" s="9" t="s">
        <v>20</v>
      </c>
      <c r="H67">
        <v>236</v>
      </c>
      <c r="I67" s="5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 s="13">
        <f t="shared" si="5"/>
        <v>40570.25</v>
      </c>
      <c r="N67">
        <v>1296712800</v>
      </c>
      <c r="O67" s="13">
        <f t="shared" si="6"/>
        <v>40577.25</v>
      </c>
      <c r="P67" t="b">
        <v>0</v>
      </c>
      <c r="Q67" t="b">
        <v>0</v>
      </c>
      <c r="R67" s="9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 s="17">
        <v>2900</v>
      </c>
      <c r="E68" s="17">
        <v>1307</v>
      </c>
      <c r="F68" s="7">
        <f t="shared" si="4"/>
        <v>0.45068965517241377</v>
      </c>
      <c r="G68" s="9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 s="13">
        <f t="shared" si="5"/>
        <v>42102.208333333328</v>
      </c>
      <c r="N68">
        <v>1428901200</v>
      </c>
      <c r="O68" s="13">
        <f t="shared" si="6"/>
        <v>42107.208333333328</v>
      </c>
      <c r="P68" t="b">
        <v>0</v>
      </c>
      <c r="Q68" t="b">
        <v>1</v>
      </c>
      <c r="R68" s="9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 s="17">
        <v>72600</v>
      </c>
      <c r="E69" s="17">
        <v>117892</v>
      </c>
      <c r="F69" s="7">
        <f t="shared" si="4"/>
        <v>1.6238567493112948</v>
      </c>
      <c r="G69" s="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 s="13">
        <f t="shared" si="5"/>
        <v>40203.25</v>
      </c>
      <c r="N69">
        <v>1264831200</v>
      </c>
      <c r="O69" s="13">
        <f t="shared" si="6"/>
        <v>40208.25</v>
      </c>
      <c r="P69" t="b">
        <v>0</v>
      </c>
      <c r="Q69" t="b">
        <v>1</v>
      </c>
      <c r="R69" s="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 s="17">
        <v>5700</v>
      </c>
      <c r="E70" s="17">
        <v>14508</v>
      </c>
      <c r="F70" s="7">
        <f t="shared" si="4"/>
        <v>2.5452631578947367</v>
      </c>
      <c r="G70" s="9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 s="13">
        <f t="shared" si="5"/>
        <v>42943.208333333328</v>
      </c>
      <c r="N70">
        <v>1505192400</v>
      </c>
      <c r="O70" s="13">
        <f t="shared" si="6"/>
        <v>42990.208333333328</v>
      </c>
      <c r="P70" t="b">
        <v>0</v>
      </c>
      <c r="Q70" t="b">
        <v>1</v>
      </c>
      <c r="R70" s="9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 s="17">
        <v>7900</v>
      </c>
      <c r="E71" s="17">
        <v>1901</v>
      </c>
      <c r="F71" s="7">
        <f t="shared" si="4"/>
        <v>0.24063291139240506</v>
      </c>
      <c r="G71" s="9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 s="13">
        <f t="shared" si="5"/>
        <v>40531.25</v>
      </c>
      <c r="N71">
        <v>1295676000</v>
      </c>
      <c r="O71" s="13">
        <f t="shared" si="6"/>
        <v>40565.25</v>
      </c>
      <c r="P71" t="b">
        <v>0</v>
      </c>
      <c r="Q71" t="b">
        <v>0</v>
      </c>
      <c r="R71" s="9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 s="17">
        <v>128000</v>
      </c>
      <c r="E72" s="17">
        <v>158389</v>
      </c>
      <c r="F72" s="7">
        <f t="shared" si="4"/>
        <v>1.2374140625000001</v>
      </c>
      <c r="G72" s="9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 s="13">
        <f t="shared" si="5"/>
        <v>40484.208333333336</v>
      </c>
      <c r="N72">
        <v>1292911200</v>
      </c>
      <c r="O72" s="13">
        <f t="shared" si="6"/>
        <v>40533.25</v>
      </c>
      <c r="P72" t="b">
        <v>0</v>
      </c>
      <c r="Q72" t="b">
        <v>1</v>
      </c>
      <c r="R72" s="9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 s="17">
        <v>6000</v>
      </c>
      <c r="E73" s="17">
        <v>6484</v>
      </c>
      <c r="F73" s="7">
        <f t="shared" si="4"/>
        <v>1.0806666666666667</v>
      </c>
      <c r="G73" s="9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 s="13">
        <f t="shared" si="5"/>
        <v>43799.25</v>
      </c>
      <c r="N73">
        <v>1575439200</v>
      </c>
      <c r="O73" s="13">
        <f t="shared" si="6"/>
        <v>43803.25</v>
      </c>
      <c r="P73" t="b">
        <v>0</v>
      </c>
      <c r="Q73" t="b">
        <v>0</v>
      </c>
      <c r="R73" s="9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 s="17">
        <v>600</v>
      </c>
      <c r="E74" s="17">
        <v>4022</v>
      </c>
      <c r="F74" s="7">
        <f t="shared" si="4"/>
        <v>6.7033333333333331</v>
      </c>
      <c r="G74" s="9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 s="13">
        <f t="shared" si="5"/>
        <v>42186.208333333328</v>
      </c>
      <c r="N74">
        <v>1438837200</v>
      </c>
      <c r="O74" s="13">
        <f t="shared" si="6"/>
        <v>42222.208333333328</v>
      </c>
      <c r="P74" t="b">
        <v>0</v>
      </c>
      <c r="Q74" t="b">
        <v>0</v>
      </c>
      <c r="R74" s="9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 s="17">
        <v>1400</v>
      </c>
      <c r="E75" s="17">
        <v>9253</v>
      </c>
      <c r="F75" s="7">
        <f t="shared" si="4"/>
        <v>6.609285714285714</v>
      </c>
      <c r="G75" s="9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 s="13">
        <f t="shared" si="5"/>
        <v>42701.25</v>
      </c>
      <c r="N75">
        <v>1480485600</v>
      </c>
      <c r="O75" s="13">
        <f t="shared" si="6"/>
        <v>42704.25</v>
      </c>
      <c r="P75" t="b">
        <v>0</v>
      </c>
      <c r="Q75" t="b">
        <v>0</v>
      </c>
      <c r="R75" s="9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 s="17">
        <v>3900</v>
      </c>
      <c r="E76" s="17">
        <v>4776</v>
      </c>
      <c r="F76" s="7">
        <f t="shared" si="4"/>
        <v>1.2246153846153847</v>
      </c>
      <c r="G76" s="9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 s="13">
        <f t="shared" si="5"/>
        <v>42456.208333333328</v>
      </c>
      <c r="N76">
        <v>1459141200</v>
      </c>
      <c r="O76" s="13">
        <f t="shared" si="6"/>
        <v>42457.208333333328</v>
      </c>
      <c r="P76" t="b">
        <v>0</v>
      </c>
      <c r="Q76" t="b">
        <v>0</v>
      </c>
      <c r="R76" s="9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 s="17">
        <v>9700</v>
      </c>
      <c r="E77" s="17">
        <v>14606</v>
      </c>
      <c r="F77" s="7">
        <f t="shared" si="4"/>
        <v>1.5057731958762886</v>
      </c>
      <c r="G77" s="9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 s="13">
        <f t="shared" si="5"/>
        <v>43296.208333333328</v>
      </c>
      <c r="N77">
        <v>1532322000</v>
      </c>
      <c r="O77" s="13">
        <f t="shared" si="6"/>
        <v>43304.208333333328</v>
      </c>
      <c r="P77" t="b">
        <v>0</v>
      </c>
      <c r="Q77" t="b">
        <v>0</v>
      </c>
      <c r="R77" s="9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 s="17">
        <v>122900</v>
      </c>
      <c r="E78" s="17">
        <v>95993</v>
      </c>
      <c r="F78" s="7">
        <f t="shared" si="4"/>
        <v>0.78106590724165992</v>
      </c>
      <c r="G78" s="9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 s="13">
        <f t="shared" si="5"/>
        <v>42027.25</v>
      </c>
      <c r="N78">
        <v>1426222800</v>
      </c>
      <c r="O78" s="13">
        <f t="shared" si="6"/>
        <v>42076.208333333328</v>
      </c>
      <c r="P78" t="b">
        <v>1</v>
      </c>
      <c r="Q78" t="b">
        <v>1</v>
      </c>
      <c r="R78" s="9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 s="17">
        <v>9500</v>
      </c>
      <c r="E79" s="17">
        <v>4460</v>
      </c>
      <c r="F79" s="7">
        <f t="shared" si="4"/>
        <v>0.46947368421052632</v>
      </c>
      <c r="G79" s="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 s="13">
        <f t="shared" si="5"/>
        <v>40448.208333333336</v>
      </c>
      <c r="N79">
        <v>1286773200</v>
      </c>
      <c r="O79" s="13">
        <f t="shared" si="6"/>
        <v>40462.208333333336</v>
      </c>
      <c r="P79" t="b">
        <v>0</v>
      </c>
      <c r="Q79" t="b">
        <v>1</v>
      </c>
      <c r="R79" s="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 s="17">
        <v>4500</v>
      </c>
      <c r="E80" s="17">
        <v>13536</v>
      </c>
      <c r="F80" s="7">
        <f t="shared" si="4"/>
        <v>3.008</v>
      </c>
      <c r="G80" s="9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 s="13">
        <f t="shared" si="5"/>
        <v>43206.208333333328</v>
      </c>
      <c r="N80">
        <v>1523941200</v>
      </c>
      <c r="O80" s="13">
        <f t="shared" si="6"/>
        <v>43207.208333333328</v>
      </c>
      <c r="P80" t="b">
        <v>0</v>
      </c>
      <c r="Q80" t="b">
        <v>0</v>
      </c>
      <c r="R80" s="9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 s="17">
        <v>57800</v>
      </c>
      <c r="E81" s="17">
        <v>40228</v>
      </c>
      <c r="F81" s="7">
        <f t="shared" si="4"/>
        <v>0.6959861591695502</v>
      </c>
      <c r="G81" s="9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 s="13">
        <f t="shared" si="5"/>
        <v>43267.208333333328</v>
      </c>
      <c r="N81">
        <v>1529557200</v>
      </c>
      <c r="O81" s="13">
        <f t="shared" si="6"/>
        <v>43272.208333333328</v>
      </c>
      <c r="P81" t="b">
        <v>0</v>
      </c>
      <c r="Q81" t="b">
        <v>0</v>
      </c>
      <c r="R81" s="9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 s="17">
        <v>1100</v>
      </c>
      <c r="E82" s="17">
        <v>7012</v>
      </c>
      <c r="F82" s="7">
        <f t="shared" si="4"/>
        <v>6.374545454545455</v>
      </c>
      <c r="G82" s="9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 s="13">
        <f t="shared" si="5"/>
        <v>42976.208333333328</v>
      </c>
      <c r="N82">
        <v>1506574800</v>
      </c>
      <c r="O82" s="13">
        <f t="shared" si="6"/>
        <v>43006.208333333328</v>
      </c>
      <c r="P82" t="b">
        <v>0</v>
      </c>
      <c r="Q82" t="b">
        <v>0</v>
      </c>
      <c r="R82" s="9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 s="17">
        <v>16800</v>
      </c>
      <c r="E83" s="17">
        <v>37857</v>
      </c>
      <c r="F83" s="7">
        <f t="shared" si="4"/>
        <v>2.253392857142857</v>
      </c>
      <c r="G83" s="9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 s="13">
        <f t="shared" si="5"/>
        <v>43062.25</v>
      </c>
      <c r="N83">
        <v>1513576800</v>
      </c>
      <c r="O83" s="13">
        <f t="shared" si="6"/>
        <v>43087.25</v>
      </c>
      <c r="P83" t="b">
        <v>0</v>
      </c>
      <c r="Q83" t="b">
        <v>0</v>
      </c>
      <c r="R83" s="9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 s="17">
        <v>1000</v>
      </c>
      <c r="E84" s="17">
        <v>14973</v>
      </c>
      <c r="F84" s="7">
        <f t="shared" si="4"/>
        <v>14.973000000000001</v>
      </c>
      <c r="G84" s="9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 s="13">
        <f t="shared" si="5"/>
        <v>43482.25</v>
      </c>
      <c r="N84">
        <v>1548309600</v>
      </c>
      <c r="O84" s="13">
        <f t="shared" si="6"/>
        <v>43489.25</v>
      </c>
      <c r="P84" t="b">
        <v>0</v>
      </c>
      <c r="Q84" t="b">
        <v>1</v>
      </c>
      <c r="R84" s="9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 s="17">
        <v>106400</v>
      </c>
      <c r="E85" s="17">
        <v>39996</v>
      </c>
      <c r="F85" s="7">
        <f t="shared" si="4"/>
        <v>0.37590225563909774</v>
      </c>
      <c r="G85" s="9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 s="13">
        <f t="shared" si="5"/>
        <v>42579.208333333328</v>
      </c>
      <c r="N85">
        <v>1471582800</v>
      </c>
      <c r="O85" s="13">
        <f t="shared" si="6"/>
        <v>42601.208333333328</v>
      </c>
      <c r="P85" t="b">
        <v>0</v>
      </c>
      <c r="Q85" t="b">
        <v>0</v>
      </c>
      <c r="R85" s="9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 s="17">
        <v>31400</v>
      </c>
      <c r="E86" s="17">
        <v>41564</v>
      </c>
      <c r="F86" s="7">
        <f t="shared" si="4"/>
        <v>1.3236942675159236</v>
      </c>
      <c r="G86" s="9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 s="13">
        <f t="shared" si="5"/>
        <v>41118.208333333336</v>
      </c>
      <c r="N86">
        <v>1344315600</v>
      </c>
      <c r="O86" s="13">
        <f t="shared" si="6"/>
        <v>41128.208333333336</v>
      </c>
      <c r="P86" t="b">
        <v>0</v>
      </c>
      <c r="Q86" t="b">
        <v>0</v>
      </c>
      <c r="R86" s="9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 s="17">
        <v>4900</v>
      </c>
      <c r="E87" s="17">
        <v>6430</v>
      </c>
      <c r="F87" s="7">
        <f t="shared" si="4"/>
        <v>1.3122448979591836</v>
      </c>
      <c r="G87" s="9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 s="13">
        <f t="shared" si="5"/>
        <v>40797.208333333336</v>
      </c>
      <c r="N87">
        <v>1316408400</v>
      </c>
      <c r="O87" s="13">
        <f t="shared" si="6"/>
        <v>40805.208333333336</v>
      </c>
      <c r="P87" t="b">
        <v>0</v>
      </c>
      <c r="Q87" t="b">
        <v>0</v>
      </c>
      <c r="R87" s="9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 s="17">
        <v>7400</v>
      </c>
      <c r="E88" s="17">
        <v>12405</v>
      </c>
      <c r="F88" s="7">
        <f t="shared" si="4"/>
        <v>1.6763513513513513</v>
      </c>
      <c r="G88" s="9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 s="13">
        <f t="shared" si="5"/>
        <v>42128.208333333328</v>
      </c>
      <c r="N88">
        <v>1431838800</v>
      </c>
      <c r="O88" s="13">
        <f t="shared" si="6"/>
        <v>42141.208333333328</v>
      </c>
      <c r="P88" t="b">
        <v>1</v>
      </c>
      <c r="Q88" t="b">
        <v>0</v>
      </c>
      <c r="R88" s="9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 s="17">
        <v>198500</v>
      </c>
      <c r="E89" s="17">
        <v>123040</v>
      </c>
      <c r="F89" s="7">
        <f t="shared" si="4"/>
        <v>0.6198488664987406</v>
      </c>
      <c r="G89" s="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 s="13">
        <f t="shared" si="5"/>
        <v>40610.25</v>
      </c>
      <c r="N89">
        <v>1300510800</v>
      </c>
      <c r="O89" s="13">
        <f t="shared" si="6"/>
        <v>40621.208333333336</v>
      </c>
      <c r="P89" t="b">
        <v>0</v>
      </c>
      <c r="Q89" t="b">
        <v>1</v>
      </c>
      <c r="R89" s="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 s="17">
        <v>4800</v>
      </c>
      <c r="E90" s="17">
        <v>12516</v>
      </c>
      <c r="F90" s="7">
        <f t="shared" si="4"/>
        <v>2.6074999999999999</v>
      </c>
      <c r="G90" s="9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 s="13">
        <f t="shared" si="5"/>
        <v>42110.208333333328</v>
      </c>
      <c r="N90">
        <v>1431061200</v>
      </c>
      <c r="O90" s="13">
        <f t="shared" si="6"/>
        <v>42132.208333333328</v>
      </c>
      <c r="P90" t="b">
        <v>0</v>
      </c>
      <c r="Q90" t="b">
        <v>0</v>
      </c>
      <c r="R90" s="9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 s="17">
        <v>3400</v>
      </c>
      <c r="E91" s="17">
        <v>8588</v>
      </c>
      <c r="F91" s="7">
        <f t="shared" si="4"/>
        <v>2.5258823529411765</v>
      </c>
      <c r="G91" s="9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 s="13">
        <f t="shared" si="5"/>
        <v>40283.208333333336</v>
      </c>
      <c r="N91">
        <v>1271480400</v>
      </c>
      <c r="O91" s="13">
        <f t="shared" si="6"/>
        <v>40285.208333333336</v>
      </c>
      <c r="P91" t="b">
        <v>0</v>
      </c>
      <c r="Q91" t="b">
        <v>0</v>
      </c>
      <c r="R91" s="9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 s="17">
        <v>7800</v>
      </c>
      <c r="E92" s="17">
        <v>6132</v>
      </c>
      <c r="F92" s="7">
        <f t="shared" si="4"/>
        <v>0.7861538461538462</v>
      </c>
      <c r="G92" s="9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 s="13">
        <f t="shared" si="5"/>
        <v>42425.25</v>
      </c>
      <c r="N92">
        <v>1456380000</v>
      </c>
      <c r="O92" s="13">
        <f t="shared" si="6"/>
        <v>42425.25</v>
      </c>
      <c r="P92" t="b">
        <v>0</v>
      </c>
      <c r="Q92" t="b">
        <v>1</v>
      </c>
      <c r="R92" s="9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 s="17">
        <v>154300</v>
      </c>
      <c r="E93" s="17">
        <v>74688</v>
      </c>
      <c r="F93" s="7">
        <f t="shared" si="4"/>
        <v>0.48404406999351912</v>
      </c>
      <c r="G93" s="9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 s="13">
        <f t="shared" si="5"/>
        <v>42588.208333333328</v>
      </c>
      <c r="N93">
        <v>1472878800</v>
      </c>
      <c r="O93" s="13">
        <f t="shared" si="6"/>
        <v>42616.208333333328</v>
      </c>
      <c r="P93" t="b">
        <v>0</v>
      </c>
      <c r="Q93" t="b">
        <v>0</v>
      </c>
      <c r="R93" s="9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 s="17">
        <v>20000</v>
      </c>
      <c r="E94" s="17">
        <v>51775</v>
      </c>
      <c r="F94" s="7">
        <f t="shared" si="4"/>
        <v>2.5887500000000001</v>
      </c>
      <c r="G94" s="9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 s="13">
        <f t="shared" si="5"/>
        <v>40352.208333333336</v>
      </c>
      <c r="N94">
        <v>1277355600</v>
      </c>
      <c r="O94" s="13">
        <f t="shared" si="6"/>
        <v>40353.208333333336</v>
      </c>
      <c r="P94" t="b">
        <v>0</v>
      </c>
      <c r="Q94" t="b">
        <v>1</v>
      </c>
      <c r="R94" s="9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 s="17">
        <v>108800</v>
      </c>
      <c r="E95" s="17">
        <v>65877</v>
      </c>
      <c r="F95" s="7">
        <f t="shared" si="4"/>
        <v>0.60548713235294116</v>
      </c>
      <c r="G95" s="9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 s="13">
        <f t="shared" si="5"/>
        <v>41202.208333333336</v>
      </c>
      <c r="N95">
        <v>1351054800</v>
      </c>
      <c r="O95" s="13">
        <f t="shared" si="6"/>
        <v>41206.208333333336</v>
      </c>
      <c r="P95" t="b">
        <v>0</v>
      </c>
      <c r="Q95" t="b">
        <v>1</v>
      </c>
      <c r="R95" s="9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 s="17">
        <v>2900</v>
      </c>
      <c r="E96" s="17">
        <v>8807</v>
      </c>
      <c r="F96" s="7">
        <f t="shared" si="4"/>
        <v>3.036896551724138</v>
      </c>
      <c r="G96" s="9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 s="13">
        <f t="shared" si="5"/>
        <v>43562.208333333328</v>
      </c>
      <c r="N96">
        <v>1555563600</v>
      </c>
      <c r="O96" s="13">
        <f t="shared" si="6"/>
        <v>43573.208333333328</v>
      </c>
      <c r="P96" t="b">
        <v>0</v>
      </c>
      <c r="Q96" t="b">
        <v>0</v>
      </c>
      <c r="R96" s="9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 s="17">
        <v>900</v>
      </c>
      <c r="E97" s="17">
        <v>1017</v>
      </c>
      <c r="F97" s="7">
        <f t="shared" si="4"/>
        <v>1.1299999999999999</v>
      </c>
      <c r="G97" s="9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 s="13">
        <f t="shared" si="5"/>
        <v>43752.208333333328</v>
      </c>
      <c r="N97">
        <v>1571634000</v>
      </c>
      <c r="O97" s="13">
        <f t="shared" si="6"/>
        <v>43759.208333333328</v>
      </c>
      <c r="P97" t="b">
        <v>0</v>
      </c>
      <c r="Q97" t="b">
        <v>0</v>
      </c>
      <c r="R97" s="9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 s="17">
        <v>69700</v>
      </c>
      <c r="E98" s="17">
        <v>151513</v>
      </c>
      <c r="F98" s="7">
        <f t="shared" si="4"/>
        <v>2.1737876614060259</v>
      </c>
      <c r="G98" s="9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 s="13">
        <f t="shared" si="5"/>
        <v>40612.25</v>
      </c>
      <c r="N98">
        <v>1300856400</v>
      </c>
      <c r="O98" s="13">
        <f t="shared" si="6"/>
        <v>40625.208333333336</v>
      </c>
      <c r="P98" t="b">
        <v>0</v>
      </c>
      <c r="Q98" t="b">
        <v>0</v>
      </c>
      <c r="R98" s="9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 s="17">
        <v>1300</v>
      </c>
      <c r="E99" s="17">
        <v>12047</v>
      </c>
      <c r="F99" s="7">
        <f t="shared" si="4"/>
        <v>9.2669230769230762</v>
      </c>
      <c r="G99" s="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 s="13">
        <f t="shared" si="5"/>
        <v>42180.208333333328</v>
      </c>
      <c r="N99">
        <v>1439874000</v>
      </c>
      <c r="O99" s="13">
        <f t="shared" si="6"/>
        <v>42234.208333333328</v>
      </c>
      <c r="P99" t="b">
        <v>0</v>
      </c>
      <c r="Q99" t="b">
        <v>0</v>
      </c>
      <c r="R99" s="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 s="17">
        <v>97800</v>
      </c>
      <c r="E100" s="17">
        <v>32951</v>
      </c>
      <c r="F100" s="7">
        <f t="shared" si="4"/>
        <v>0.33692229038854804</v>
      </c>
      <c r="G100" s="9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 s="13">
        <f t="shared" si="5"/>
        <v>42212.208333333328</v>
      </c>
      <c r="N100">
        <v>1438318800</v>
      </c>
      <c r="O100" s="13">
        <f t="shared" si="6"/>
        <v>42216.208333333328</v>
      </c>
      <c r="P100" t="b">
        <v>0</v>
      </c>
      <c r="Q100" t="b">
        <v>0</v>
      </c>
      <c r="R100" s="9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 s="17">
        <v>7600</v>
      </c>
      <c r="E101" s="17">
        <v>14951</v>
      </c>
      <c r="F101" s="7">
        <f t="shared" si="4"/>
        <v>1.9672368421052631</v>
      </c>
      <c r="G101" s="9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 s="13">
        <f t="shared" si="5"/>
        <v>41968.25</v>
      </c>
      <c r="N101">
        <v>1419400800</v>
      </c>
      <c r="O101" s="13">
        <f t="shared" si="6"/>
        <v>41997.25</v>
      </c>
      <c r="P101" t="b">
        <v>0</v>
      </c>
      <c r="Q101" t="b">
        <v>0</v>
      </c>
      <c r="R101" s="9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 s="17">
        <v>100</v>
      </c>
      <c r="E102" s="17">
        <v>1</v>
      </c>
      <c r="F102" s="7">
        <f t="shared" si="4"/>
        <v>0.01</v>
      </c>
      <c r="G102" s="9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 s="13">
        <f t="shared" si="5"/>
        <v>40835.208333333336</v>
      </c>
      <c r="N102">
        <v>1320555600</v>
      </c>
      <c r="O102" s="13">
        <f t="shared" si="6"/>
        <v>40853.208333333336</v>
      </c>
      <c r="P102" t="b">
        <v>0</v>
      </c>
      <c r="Q102" t="b">
        <v>0</v>
      </c>
      <c r="R102" s="9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 s="17">
        <v>900</v>
      </c>
      <c r="E103" s="17">
        <v>9193</v>
      </c>
      <c r="F103" s="7">
        <f t="shared" si="4"/>
        <v>10.214444444444444</v>
      </c>
      <c r="G103" s="9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 s="13">
        <f t="shared" si="5"/>
        <v>42056.25</v>
      </c>
      <c r="N103">
        <v>1425103200</v>
      </c>
      <c r="O103" s="13">
        <f t="shared" si="6"/>
        <v>42063.25</v>
      </c>
      <c r="P103" t="b">
        <v>0</v>
      </c>
      <c r="Q103" t="b">
        <v>1</v>
      </c>
      <c r="R103" s="9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 s="17">
        <v>3700</v>
      </c>
      <c r="E104" s="17">
        <v>10422</v>
      </c>
      <c r="F104" s="7">
        <f t="shared" si="4"/>
        <v>2.8167567567567566</v>
      </c>
      <c r="G104" s="9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 s="13">
        <f t="shared" si="5"/>
        <v>43234.208333333328</v>
      </c>
      <c r="N104">
        <v>1526878800</v>
      </c>
      <c r="O104" s="13">
        <f t="shared" si="6"/>
        <v>43241.208333333328</v>
      </c>
      <c r="P104" t="b">
        <v>0</v>
      </c>
      <c r="Q104" t="b">
        <v>1</v>
      </c>
      <c r="R104" s="9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 s="17">
        <v>10000</v>
      </c>
      <c r="E105" s="17">
        <v>2461</v>
      </c>
      <c r="F105" s="7">
        <f t="shared" si="4"/>
        <v>0.24610000000000001</v>
      </c>
      <c r="G105" s="9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 s="13">
        <f t="shared" si="5"/>
        <v>40475.208333333336</v>
      </c>
      <c r="N105">
        <v>1288674000</v>
      </c>
      <c r="O105" s="13">
        <f t="shared" si="6"/>
        <v>40484.208333333336</v>
      </c>
      <c r="P105" t="b">
        <v>0</v>
      </c>
      <c r="Q105" t="b">
        <v>0</v>
      </c>
      <c r="R105" s="9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 s="17">
        <v>119200</v>
      </c>
      <c r="E106" s="17">
        <v>170623</v>
      </c>
      <c r="F106" s="7">
        <f t="shared" si="4"/>
        <v>1.4314010067114094</v>
      </c>
      <c r="G106" s="9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 s="13">
        <f t="shared" si="5"/>
        <v>42878.208333333328</v>
      </c>
      <c r="N106">
        <v>1495602000</v>
      </c>
      <c r="O106" s="13">
        <f t="shared" si="6"/>
        <v>42879.208333333328</v>
      </c>
      <c r="P106" t="b">
        <v>0</v>
      </c>
      <c r="Q106" t="b">
        <v>0</v>
      </c>
      <c r="R106" s="9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 s="17">
        <v>6800</v>
      </c>
      <c r="E107" s="17">
        <v>9829</v>
      </c>
      <c r="F107" s="7">
        <f t="shared" si="4"/>
        <v>1.4454411764705883</v>
      </c>
      <c r="G107" s="9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 s="13">
        <f t="shared" si="5"/>
        <v>41366.208333333336</v>
      </c>
      <c r="N107">
        <v>1366434000</v>
      </c>
      <c r="O107" s="13">
        <f t="shared" si="6"/>
        <v>41384.208333333336</v>
      </c>
      <c r="P107" t="b">
        <v>0</v>
      </c>
      <c r="Q107" t="b">
        <v>0</v>
      </c>
      <c r="R107" s="9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 s="17">
        <v>3900</v>
      </c>
      <c r="E108" s="17">
        <v>14006</v>
      </c>
      <c r="F108" s="7">
        <f t="shared" si="4"/>
        <v>3.5912820512820511</v>
      </c>
      <c r="G108" s="9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 s="13">
        <f t="shared" si="5"/>
        <v>43716.208333333328</v>
      </c>
      <c r="N108">
        <v>1568350800</v>
      </c>
      <c r="O108" s="13">
        <f t="shared" si="6"/>
        <v>43721.208333333328</v>
      </c>
      <c r="P108" t="b">
        <v>0</v>
      </c>
      <c r="Q108" t="b">
        <v>0</v>
      </c>
      <c r="R108" s="9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 s="17">
        <v>3500</v>
      </c>
      <c r="E109" s="17">
        <v>6527</v>
      </c>
      <c r="F109" s="7">
        <f t="shared" si="4"/>
        <v>1.8648571428571428</v>
      </c>
      <c r="G109" s="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 s="13">
        <f t="shared" si="5"/>
        <v>43213.208333333328</v>
      </c>
      <c r="N109">
        <v>1525928400</v>
      </c>
      <c r="O109" s="13">
        <f t="shared" si="6"/>
        <v>43230.208333333328</v>
      </c>
      <c r="P109" t="b">
        <v>0</v>
      </c>
      <c r="Q109" t="b">
        <v>1</v>
      </c>
      <c r="R109" s="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 s="17">
        <v>1500</v>
      </c>
      <c r="E110" s="17">
        <v>8929</v>
      </c>
      <c r="F110" s="7">
        <f t="shared" si="4"/>
        <v>5.9526666666666666</v>
      </c>
      <c r="G110" s="9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 s="13">
        <f t="shared" si="5"/>
        <v>41005.208333333336</v>
      </c>
      <c r="N110">
        <v>1336885200</v>
      </c>
      <c r="O110" s="13">
        <f t="shared" si="6"/>
        <v>41042.208333333336</v>
      </c>
      <c r="P110" t="b">
        <v>0</v>
      </c>
      <c r="Q110" t="b">
        <v>0</v>
      </c>
      <c r="R110" s="9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 s="17">
        <v>5200</v>
      </c>
      <c r="E111" s="17">
        <v>3079</v>
      </c>
      <c r="F111" s="7">
        <f t="shared" si="4"/>
        <v>0.5921153846153846</v>
      </c>
      <c r="G111" s="9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 s="13">
        <f t="shared" si="5"/>
        <v>41651.25</v>
      </c>
      <c r="N111">
        <v>1389679200</v>
      </c>
      <c r="O111" s="13">
        <f t="shared" si="6"/>
        <v>41653.25</v>
      </c>
      <c r="P111" t="b">
        <v>0</v>
      </c>
      <c r="Q111" t="b">
        <v>0</v>
      </c>
      <c r="R111" s="9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 s="17">
        <v>142400</v>
      </c>
      <c r="E112" s="17">
        <v>21307</v>
      </c>
      <c r="F112" s="7">
        <f t="shared" si="4"/>
        <v>0.14962780898876404</v>
      </c>
      <c r="G112" s="9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 s="13">
        <f t="shared" si="5"/>
        <v>43354.208333333328</v>
      </c>
      <c r="N112">
        <v>1538283600</v>
      </c>
      <c r="O112" s="13">
        <f t="shared" si="6"/>
        <v>43373.208333333328</v>
      </c>
      <c r="P112" t="b">
        <v>0</v>
      </c>
      <c r="Q112" t="b">
        <v>0</v>
      </c>
      <c r="R112" s="9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 s="17">
        <v>61400</v>
      </c>
      <c r="E113" s="17">
        <v>73653</v>
      </c>
      <c r="F113" s="7">
        <f t="shared" si="4"/>
        <v>1.1995602605863191</v>
      </c>
      <c r="G113" s="9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 s="13">
        <f t="shared" si="5"/>
        <v>41174.208333333336</v>
      </c>
      <c r="N113">
        <v>1348808400</v>
      </c>
      <c r="O113" s="13">
        <f t="shared" si="6"/>
        <v>41180.208333333336</v>
      </c>
      <c r="P113" t="b">
        <v>0</v>
      </c>
      <c r="Q113" t="b">
        <v>0</v>
      </c>
      <c r="R113" s="9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 s="17">
        <v>4700</v>
      </c>
      <c r="E114" s="17">
        <v>12635</v>
      </c>
      <c r="F114" s="7">
        <f t="shared" si="4"/>
        <v>2.6882978723404256</v>
      </c>
      <c r="G114" s="9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 s="13">
        <f t="shared" si="5"/>
        <v>41875.208333333336</v>
      </c>
      <c r="N114">
        <v>1410152400</v>
      </c>
      <c r="O114" s="13">
        <f t="shared" si="6"/>
        <v>41890.208333333336</v>
      </c>
      <c r="P114" t="b">
        <v>0</v>
      </c>
      <c r="Q114" t="b">
        <v>0</v>
      </c>
      <c r="R114" s="9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 s="17">
        <v>3300</v>
      </c>
      <c r="E115" s="17">
        <v>12437</v>
      </c>
      <c r="F115" s="7">
        <f t="shared" si="4"/>
        <v>3.7687878787878786</v>
      </c>
      <c r="G115" s="9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 s="13">
        <f t="shared" si="5"/>
        <v>42990.208333333328</v>
      </c>
      <c r="N115">
        <v>1505797200</v>
      </c>
      <c r="O115" s="13">
        <f t="shared" si="6"/>
        <v>42997.208333333328</v>
      </c>
      <c r="P115" t="b">
        <v>0</v>
      </c>
      <c r="Q115" t="b">
        <v>0</v>
      </c>
      <c r="R115" s="9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 s="17">
        <v>1900</v>
      </c>
      <c r="E116" s="17">
        <v>13816</v>
      </c>
      <c r="F116" s="7">
        <f t="shared" si="4"/>
        <v>7.2715789473684209</v>
      </c>
      <c r="G116" s="9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 s="13">
        <f t="shared" si="5"/>
        <v>43564.208333333328</v>
      </c>
      <c r="N116">
        <v>1554872400</v>
      </c>
      <c r="O116" s="13">
        <f t="shared" si="6"/>
        <v>43565.208333333328</v>
      </c>
      <c r="P116" t="b">
        <v>0</v>
      </c>
      <c r="Q116" t="b">
        <v>1</v>
      </c>
      <c r="R116" s="9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 s="17">
        <v>166700</v>
      </c>
      <c r="E117" s="17">
        <v>145382</v>
      </c>
      <c r="F117" s="7">
        <f t="shared" si="4"/>
        <v>0.87211757648470301</v>
      </c>
      <c r="G117" s="9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 s="13">
        <f t="shared" si="5"/>
        <v>43056.25</v>
      </c>
      <c r="N117">
        <v>1513922400</v>
      </c>
      <c r="O117" s="13">
        <f t="shared" si="6"/>
        <v>43091.25</v>
      </c>
      <c r="P117" t="b">
        <v>0</v>
      </c>
      <c r="Q117" t="b">
        <v>0</v>
      </c>
      <c r="R117" s="9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 s="17">
        <v>7200</v>
      </c>
      <c r="E118" s="17">
        <v>6336</v>
      </c>
      <c r="F118" s="7">
        <f t="shared" si="4"/>
        <v>0.88</v>
      </c>
      <c r="G118" s="9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 s="13">
        <f t="shared" si="5"/>
        <v>42265.208333333328</v>
      </c>
      <c r="N118">
        <v>1442638800</v>
      </c>
      <c r="O118" s="13">
        <f t="shared" si="6"/>
        <v>42266.208333333328</v>
      </c>
      <c r="P118" t="b">
        <v>0</v>
      </c>
      <c r="Q118" t="b">
        <v>0</v>
      </c>
      <c r="R118" s="9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 s="17">
        <v>4900</v>
      </c>
      <c r="E119" s="17">
        <v>8523</v>
      </c>
      <c r="F119" s="7">
        <f t="shared" si="4"/>
        <v>1.7393877551020409</v>
      </c>
      <c r="G119" s="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 s="13">
        <f t="shared" si="5"/>
        <v>40808.208333333336</v>
      </c>
      <c r="N119">
        <v>1317186000</v>
      </c>
      <c r="O119" s="13">
        <f t="shared" si="6"/>
        <v>40814.208333333336</v>
      </c>
      <c r="P119" t="b">
        <v>0</v>
      </c>
      <c r="Q119" t="b">
        <v>0</v>
      </c>
      <c r="R119" s="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 s="17">
        <v>5400</v>
      </c>
      <c r="E120" s="17">
        <v>6351</v>
      </c>
      <c r="F120" s="7">
        <f t="shared" si="4"/>
        <v>1.1761111111111111</v>
      </c>
      <c r="G120" s="9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 s="13">
        <f t="shared" si="5"/>
        <v>41665.25</v>
      </c>
      <c r="N120">
        <v>1391234400</v>
      </c>
      <c r="O120" s="13">
        <f t="shared" si="6"/>
        <v>41671.25</v>
      </c>
      <c r="P120" t="b">
        <v>0</v>
      </c>
      <c r="Q120" t="b">
        <v>0</v>
      </c>
      <c r="R120" s="9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 s="17">
        <v>5000</v>
      </c>
      <c r="E121" s="17">
        <v>10748</v>
      </c>
      <c r="F121" s="7">
        <f t="shared" si="4"/>
        <v>2.1496</v>
      </c>
      <c r="G121" s="9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 s="13">
        <f t="shared" si="5"/>
        <v>41806.208333333336</v>
      </c>
      <c r="N121">
        <v>1404363600</v>
      </c>
      <c r="O121" s="13">
        <f t="shared" si="6"/>
        <v>41823.208333333336</v>
      </c>
      <c r="P121" t="b">
        <v>0</v>
      </c>
      <c r="Q121" t="b">
        <v>1</v>
      </c>
      <c r="R121" s="9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 s="17">
        <v>75100</v>
      </c>
      <c r="E122" s="17">
        <v>112272</v>
      </c>
      <c r="F122" s="7">
        <f t="shared" si="4"/>
        <v>1.4949667110519307</v>
      </c>
      <c r="G122" s="9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 s="13">
        <f t="shared" si="5"/>
        <v>42111.208333333328</v>
      </c>
      <c r="N122">
        <v>1429592400</v>
      </c>
      <c r="O122" s="13">
        <f t="shared" si="6"/>
        <v>42115.208333333328</v>
      </c>
      <c r="P122" t="b">
        <v>0</v>
      </c>
      <c r="Q122" t="b">
        <v>1</v>
      </c>
      <c r="R122" s="9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 s="17">
        <v>45300</v>
      </c>
      <c r="E123" s="17">
        <v>99361</v>
      </c>
      <c r="F123" s="7">
        <f t="shared" si="4"/>
        <v>2.1933995584988963</v>
      </c>
      <c r="G123" s="9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 s="13">
        <f t="shared" si="5"/>
        <v>41917.208333333336</v>
      </c>
      <c r="N123">
        <v>1413608400</v>
      </c>
      <c r="O123" s="13">
        <f t="shared" si="6"/>
        <v>41930.208333333336</v>
      </c>
      <c r="P123" t="b">
        <v>0</v>
      </c>
      <c r="Q123" t="b">
        <v>0</v>
      </c>
      <c r="R123" s="9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 s="17">
        <v>136800</v>
      </c>
      <c r="E124" s="17">
        <v>88055</v>
      </c>
      <c r="F124" s="7">
        <f t="shared" si="4"/>
        <v>0.64367690058479532</v>
      </c>
      <c r="G124" s="9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 s="13">
        <f t="shared" si="5"/>
        <v>41970.25</v>
      </c>
      <c r="N124">
        <v>1419400800</v>
      </c>
      <c r="O124" s="13">
        <f t="shared" si="6"/>
        <v>41997.25</v>
      </c>
      <c r="P124" t="b">
        <v>0</v>
      </c>
      <c r="Q124" t="b">
        <v>0</v>
      </c>
      <c r="R124" s="9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 s="17">
        <v>177700</v>
      </c>
      <c r="E125" s="17">
        <v>33092</v>
      </c>
      <c r="F125" s="7">
        <f t="shared" si="4"/>
        <v>0.18622397298818233</v>
      </c>
      <c r="G125" s="9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 s="13">
        <f t="shared" si="5"/>
        <v>42332.25</v>
      </c>
      <c r="N125">
        <v>1448604000</v>
      </c>
      <c r="O125" s="13">
        <f t="shared" si="6"/>
        <v>42335.25</v>
      </c>
      <c r="P125" t="b">
        <v>1</v>
      </c>
      <c r="Q125" t="b">
        <v>0</v>
      </c>
      <c r="R125" s="9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 s="17">
        <v>2600</v>
      </c>
      <c r="E126" s="17">
        <v>9562</v>
      </c>
      <c r="F126" s="7">
        <f t="shared" si="4"/>
        <v>3.6776923076923076</v>
      </c>
      <c r="G126" s="9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 s="13">
        <f t="shared" si="5"/>
        <v>43598.208333333328</v>
      </c>
      <c r="N126">
        <v>1562302800</v>
      </c>
      <c r="O126" s="13">
        <f t="shared" si="6"/>
        <v>43651.208333333328</v>
      </c>
      <c r="P126" t="b">
        <v>0</v>
      </c>
      <c r="Q126" t="b">
        <v>0</v>
      </c>
      <c r="R126" s="9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 s="17">
        <v>5300</v>
      </c>
      <c r="E127" s="17">
        <v>8475</v>
      </c>
      <c r="F127" s="7">
        <f t="shared" si="4"/>
        <v>1.5990566037735849</v>
      </c>
      <c r="G127" s="9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 s="13">
        <f t="shared" si="5"/>
        <v>43362.208333333328</v>
      </c>
      <c r="N127">
        <v>1537678800</v>
      </c>
      <c r="O127" s="13">
        <f t="shared" si="6"/>
        <v>43366.208333333328</v>
      </c>
      <c r="P127" t="b">
        <v>0</v>
      </c>
      <c r="Q127" t="b">
        <v>0</v>
      </c>
      <c r="R127" s="9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 s="17">
        <v>180200</v>
      </c>
      <c r="E128" s="17">
        <v>69617</v>
      </c>
      <c r="F128" s="7">
        <f t="shared" si="4"/>
        <v>0.38633185349611543</v>
      </c>
      <c r="G128" s="9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 s="13">
        <f t="shared" si="5"/>
        <v>42596.208333333328</v>
      </c>
      <c r="N128">
        <v>1473570000</v>
      </c>
      <c r="O128" s="13">
        <f t="shared" si="6"/>
        <v>42624.208333333328</v>
      </c>
      <c r="P128" t="b">
        <v>0</v>
      </c>
      <c r="Q128" t="b">
        <v>1</v>
      </c>
      <c r="R128" s="9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 s="17">
        <v>103200</v>
      </c>
      <c r="E129" s="17">
        <v>53067</v>
      </c>
      <c r="F129" s="7">
        <f t="shared" si="4"/>
        <v>0.51421511627906979</v>
      </c>
      <c r="G129" s="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 s="13">
        <f t="shared" si="5"/>
        <v>40310.208333333336</v>
      </c>
      <c r="N129">
        <v>1273899600</v>
      </c>
      <c r="O129" s="13">
        <f t="shared" si="6"/>
        <v>40313.208333333336</v>
      </c>
      <c r="P129" t="b">
        <v>0</v>
      </c>
      <c r="Q129" t="b">
        <v>0</v>
      </c>
      <c r="R129" s="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 s="17">
        <v>70600</v>
      </c>
      <c r="E130" s="17">
        <v>42596</v>
      </c>
      <c r="F130" s="7">
        <f t="shared" ref="F130:F193" si="8">E130/D130</f>
        <v>0.60334277620396604</v>
      </c>
      <c r="G130" s="9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 s="13">
        <f t="shared" ref="M130:M193" si="9">(((L130/60)/60)/24)+DATE(1970,1,1)</f>
        <v>40417.208333333336</v>
      </c>
      <c r="N130">
        <v>1284008400</v>
      </c>
      <c r="O130" s="13">
        <f t="shared" ref="O130:O193" si="10">(((N130/60)/60)/24)+DATE(1970,1,1)</f>
        <v>40430.208333333336</v>
      </c>
      <c r="P130" t="b">
        <v>0</v>
      </c>
      <c r="Q130" t="b">
        <v>0</v>
      </c>
      <c r="R130" s="9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 s="17">
        <v>148500</v>
      </c>
      <c r="E131" s="17">
        <v>4756</v>
      </c>
      <c r="F131" s="7">
        <f t="shared" si="8"/>
        <v>3.2026936026936029E-2</v>
      </c>
      <c r="G131" s="9" t="s">
        <v>74</v>
      </c>
      <c r="H131">
        <v>55</v>
      </c>
      <c r="I131" s="5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 s="13">
        <f t="shared" si="9"/>
        <v>42038.25</v>
      </c>
      <c r="N131">
        <v>1425103200</v>
      </c>
      <c r="O131" s="13">
        <f t="shared" si="10"/>
        <v>42063.25</v>
      </c>
      <c r="P131" t="b">
        <v>0</v>
      </c>
      <c r="Q131" t="b">
        <v>0</v>
      </c>
      <c r="R131" s="9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 s="17">
        <v>9600</v>
      </c>
      <c r="E132" s="17">
        <v>14925</v>
      </c>
      <c r="F132" s="7">
        <f t="shared" si="8"/>
        <v>1.5546875</v>
      </c>
      <c r="G132" s="9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 s="13">
        <f t="shared" si="9"/>
        <v>40842.208333333336</v>
      </c>
      <c r="N132">
        <v>1320991200</v>
      </c>
      <c r="O132" s="13">
        <f t="shared" si="10"/>
        <v>40858.25</v>
      </c>
      <c r="P132" t="b">
        <v>0</v>
      </c>
      <c r="Q132" t="b">
        <v>0</v>
      </c>
      <c r="R132" s="9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 s="17">
        <v>164700</v>
      </c>
      <c r="E133" s="17">
        <v>166116</v>
      </c>
      <c r="F133" s="7">
        <f t="shared" si="8"/>
        <v>1.0085974499089254</v>
      </c>
      <c r="G133" s="9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 s="13">
        <f t="shared" si="9"/>
        <v>41607.25</v>
      </c>
      <c r="N133">
        <v>1386828000</v>
      </c>
      <c r="O133" s="13">
        <f t="shared" si="10"/>
        <v>41620.25</v>
      </c>
      <c r="P133" t="b">
        <v>0</v>
      </c>
      <c r="Q133" t="b">
        <v>0</v>
      </c>
      <c r="R133" s="9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 s="17">
        <v>3300</v>
      </c>
      <c r="E134" s="17">
        <v>3834</v>
      </c>
      <c r="F134" s="7">
        <f t="shared" si="8"/>
        <v>1.1618181818181819</v>
      </c>
      <c r="G134" s="9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 s="13">
        <f t="shared" si="9"/>
        <v>43112.25</v>
      </c>
      <c r="N134">
        <v>1517119200</v>
      </c>
      <c r="O134" s="13">
        <f t="shared" si="10"/>
        <v>43128.25</v>
      </c>
      <c r="P134" t="b">
        <v>0</v>
      </c>
      <c r="Q134" t="b">
        <v>1</v>
      </c>
      <c r="R134" s="9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 s="17">
        <v>4500</v>
      </c>
      <c r="E135" s="17">
        <v>13985</v>
      </c>
      <c r="F135" s="7">
        <f t="shared" si="8"/>
        <v>3.1077777777777778</v>
      </c>
      <c r="G135" s="9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 s="13">
        <f t="shared" si="9"/>
        <v>40767.208333333336</v>
      </c>
      <c r="N135">
        <v>1315026000</v>
      </c>
      <c r="O135" s="13">
        <f t="shared" si="10"/>
        <v>40789.208333333336</v>
      </c>
      <c r="P135" t="b">
        <v>0</v>
      </c>
      <c r="Q135" t="b">
        <v>0</v>
      </c>
      <c r="R135" s="9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 s="17">
        <v>99500</v>
      </c>
      <c r="E136" s="17">
        <v>89288</v>
      </c>
      <c r="F136" s="7">
        <f t="shared" si="8"/>
        <v>0.89736683417085428</v>
      </c>
      <c r="G136" s="9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 s="13">
        <f t="shared" si="9"/>
        <v>40713.208333333336</v>
      </c>
      <c r="N136">
        <v>1312693200</v>
      </c>
      <c r="O136" s="13">
        <f t="shared" si="10"/>
        <v>40762.208333333336</v>
      </c>
      <c r="P136" t="b">
        <v>0</v>
      </c>
      <c r="Q136" t="b">
        <v>1</v>
      </c>
      <c r="R136" s="9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 s="17">
        <v>7700</v>
      </c>
      <c r="E137" s="17">
        <v>5488</v>
      </c>
      <c r="F137" s="7">
        <f t="shared" si="8"/>
        <v>0.71272727272727276</v>
      </c>
      <c r="G137" s="9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 s="13">
        <f t="shared" si="9"/>
        <v>41340.25</v>
      </c>
      <c r="N137">
        <v>1363064400</v>
      </c>
      <c r="O137" s="13">
        <f t="shared" si="10"/>
        <v>41345.208333333336</v>
      </c>
      <c r="P137" t="b">
        <v>0</v>
      </c>
      <c r="Q137" t="b">
        <v>1</v>
      </c>
      <c r="R137" s="9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 s="17">
        <v>82800</v>
      </c>
      <c r="E138" s="17">
        <v>2721</v>
      </c>
      <c r="F138" s="7">
        <f t="shared" si="8"/>
        <v>3.2862318840579711E-2</v>
      </c>
      <c r="G138" s="9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 s="13">
        <f t="shared" si="9"/>
        <v>41797.208333333336</v>
      </c>
      <c r="N138">
        <v>1403154000</v>
      </c>
      <c r="O138" s="13">
        <f t="shared" si="10"/>
        <v>41809.208333333336</v>
      </c>
      <c r="P138" t="b">
        <v>0</v>
      </c>
      <c r="Q138" t="b">
        <v>1</v>
      </c>
      <c r="R138" s="9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 s="17">
        <v>1800</v>
      </c>
      <c r="E139" s="17">
        <v>4712</v>
      </c>
      <c r="F139" s="7">
        <f t="shared" si="8"/>
        <v>2.617777777777778</v>
      </c>
      <c r="G139" s="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 s="13">
        <f t="shared" si="9"/>
        <v>40457.208333333336</v>
      </c>
      <c r="N139">
        <v>1286859600</v>
      </c>
      <c r="O139" s="13">
        <f t="shared" si="10"/>
        <v>40463.208333333336</v>
      </c>
      <c r="P139" t="b">
        <v>0</v>
      </c>
      <c r="Q139" t="b">
        <v>0</v>
      </c>
      <c r="R139" s="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 s="17">
        <v>9600</v>
      </c>
      <c r="E140" s="17">
        <v>9216</v>
      </c>
      <c r="F140" s="7">
        <f t="shared" si="8"/>
        <v>0.96</v>
      </c>
      <c r="G140" s="9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 s="13">
        <f t="shared" si="9"/>
        <v>41180.208333333336</v>
      </c>
      <c r="N140">
        <v>1349326800</v>
      </c>
      <c r="O140" s="13">
        <f t="shared" si="10"/>
        <v>41186.208333333336</v>
      </c>
      <c r="P140" t="b">
        <v>0</v>
      </c>
      <c r="Q140" t="b">
        <v>0</v>
      </c>
      <c r="R140" s="9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 s="17">
        <v>92100</v>
      </c>
      <c r="E141" s="17">
        <v>19246</v>
      </c>
      <c r="F141" s="7">
        <f t="shared" si="8"/>
        <v>0.20896851248642778</v>
      </c>
      <c r="G141" s="9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 s="13">
        <f t="shared" si="9"/>
        <v>42115.208333333328</v>
      </c>
      <c r="N141">
        <v>1430974800</v>
      </c>
      <c r="O141" s="13">
        <f t="shared" si="10"/>
        <v>42131.208333333328</v>
      </c>
      <c r="P141" t="b">
        <v>0</v>
      </c>
      <c r="Q141" t="b">
        <v>1</v>
      </c>
      <c r="R141" s="9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 s="17">
        <v>5500</v>
      </c>
      <c r="E142" s="17">
        <v>12274</v>
      </c>
      <c r="F142" s="7">
        <f t="shared" si="8"/>
        <v>2.2316363636363636</v>
      </c>
      <c r="G142" s="9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 s="13">
        <f t="shared" si="9"/>
        <v>43156.25</v>
      </c>
      <c r="N142">
        <v>1519970400</v>
      </c>
      <c r="O142" s="13">
        <f t="shared" si="10"/>
        <v>43161.25</v>
      </c>
      <c r="P142" t="b">
        <v>0</v>
      </c>
      <c r="Q142" t="b">
        <v>0</v>
      </c>
      <c r="R142" s="9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 s="17">
        <v>64300</v>
      </c>
      <c r="E143" s="17">
        <v>65323</v>
      </c>
      <c r="F143" s="7">
        <f t="shared" si="8"/>
        <v>1.0159097978227061</v>
      </c>
      <c r="G143" s="9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 s="13">
        <f t="shared" si="9"/>
        <v>42167.208333333328</v>
      </c>
      <c r="N143">
        <v>1434603600</v>
      </c>
      <c r="O143" s="13">
        <f t="shared" si="10"/>
        <v>42173.208333333328</v>
      </c>
      <c r="P143" t="b">
        <v>0</v>
      </c>
      <c r="Q143" t="b">
        <v>0</v>
      </c>
      <c r="R143" s="9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 s="17">
        <v>5000</v>
      </c>
      <c r="E144" s="17">
        <v>11502</v>
      </c>
      <c r="F144" s="7">
        <f t="shared" si="8"/>
        <v>2.3003999999999998</v>
      </c>
      <c r="G144" s="9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 s="13">
        <f t="shared" si="9"/>
        <v>41005.208333333336</v>
      </c>
      <c r="N144">
        <v>1337230800</v>
      </c>
      <c r="O144" s="13">
        <f t="shared" si="10"/>
        <v>41046.208333333336</v>
      </c>
      <c r="P144" t="b">
        <v>0</v>
      </c>
      <c r="Q144" t="b">
        <v>0</v>
      </c>
      <c r="R144" s="9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 s="17">
        <v>5400</v>
      </c>
      <c r="E145" s="17">
        <v>7322</v>
      </c>
      <c r="F145" s="7">
        <f t="shared" si="8"/>
        <v>1.355925925925926</v>
      </c>
      <c r="G145" s="9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 s="13">
        <f t="shared" si="9"/>
        <v>40357.208333333336</v>
      </c>
      <c r="N145">
        <v>1279429200</v>
      </c>
      <c r="O145" s="13">
        <f t="shared" si="10"/>
        <v>40377.208333333336</v>
      </c>
      <c r="P145" t="b">
        <v>0</v>
      </c>
      <c r="Q145" t="b">
        <v>0</v>
      </c>
      <c r="R145" s="9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 s="17">
        <v>9000</v>
      </c>
      <c r="E146" s="17">
        <v>11619</v>
      </c>
      <c r="F146" s="7">
        <f t="shared" si="8"/>
        <v>1.2909999999999999</v>
      </c>
      <c r="G146" s="9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 s="13">
        <f t="shared" si="9"/>
        <v>43633.208333333328</v>
      </c>
      <c r="N146">
        <v>1561438800</v>
      </c>
      <c r="O146" s="13">
        <f t="shared" si="10"/>
        <v>43641.208333333328</v>
      </c>
      <c r="P146" t="b">
        <v>0</v>
      </c>
      <c r="Q146" t="b">
        <v>0</v>
      </c>
      <c r="R146" s="9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 s="17">
        <v>25000</v>
      </c>
      <c r="E147" s="17">
        <v>59128</v>
      </c>
      <c r="F147" s="7">
        <f t="shared" si="8"/>
        <v>2.3651200000000001</v>
      </c>
      <c r="G147" s="9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 s="13">
        <f t="shared" si="9"/>
        <v>41889.208333333336</v>
      </c>
      <c r="N147">
        <v>1410498000</v>
      </c>
      <c r="O147" s="13">
        <f t="shared" si="10"/>
        <v>41894.208333333336</v>
      </c>
      <c r="P147" t="b">
        <v>0</v>
      </c>
      <c r="Q147" t="b">
        <v>0</v>
      </c>
      <c r="R147" s="9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 s="17">
        <v>8800</v>
      </c>
      <c r="E148" s="17">
        <v>1518</v>
      </c>
      <c r="F148" s="7">
        <f t="shared" si="8"/>
        <v>0.17249999999999999</v>
      </c>
      <c r="G148" s="9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 s="13">
        <f t="shared" si="9"/>
        <v>40855.25</v>
      </c>
      <c r="N148">
        <v>1322460000</v>
      </c>
      <c r="O148" s="13">
        <f t="shared" si="10"/>
        <v>40875.25</v>
      </c>
      <c r="P148" t="b">
        <v>0</v>
      </c>
      <c r="Q148" t="b">
        <v>0</v>
      </c>
      <c r="R148" s="9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 s="17">
        <v>8300</v>
      </c>
      <c r="E149" s="17">
        <v>9337</v>
      </c>
      <c r="F149" s="7">
        <f t="shared" si="8"/>
        <v>1.1249397590361445</v>
      </c>
      <c r="G149" s="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 s="13">
        <f t="shared" si="9"/>
        <v>42534.208333333328</v>
      </c>
      <c r="N149">
        <v>1466312400</v>
      </c>
      <c r="O149" s="13">
        <f t="shared" si="10"/>
        <v>42540.208333333328</v>
      </c>
      <c r="P149" t="b">
        <v>0</v>
      </c>
      <c r="Q149" t="b">
        <v>1</v>
      </c>
      <c r="R149" s="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 s="17">
        <v>9300</v>
      </c>
      <c r="E150" s="17">
        <v>11255</v>
      </c>
      <c r="F150" s="7">
        <f t="shared" si="8"/>
        <v>1.2102150537634409</v>
      </c>
      <c r="G150" s="9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 s="13">
        <f t="shared" si="9"/>
        <v>42941.208333333328</v>
      </c>
      <c r="N150">
        <v>1501736400</v>
      </c>
      <c r="O150" s="13">
        <f t="shared" si="10"/>
        <v>42950.208333333328</v>
      </c>
      <c r="P150" t="b">
        <v>0</v>
      </c>
      <c r="Q150" t="b">
        <v>0</v>
      </c>
      <c r="R150" s="9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 s="17">
        <v>6200</v>
      </c>
      <c r="E151" s="17">
        <v>13632</v>
      </c>
      <c r="F151" s="7">
        <f t="shared" si="8"/>
        <v>2.1987096774193549</v>
      </c>
      <c r="G151" s="9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 s="13">
        <f t="shared" si="9"/>
        <v>41275.25</v>
      </c>
      <c r="N151">
        <v>1361512800</v>
      </c>
      <c r="O151" s="13">
        <f t="shared" si="10"/>
        <v>41327.25</v>
      </c>
      <c r="P151" t="b">
        <v>0</v>
      </c>
      <c r="Q151" t="b">
        <v>0</v>
      </c>
      <c r="R151" s="9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 s="17">
        <v>100</v>
      </c>
      <c r="E152" s="17">
        <v>1</v>
      </c>
      <c r="F152" s="7">
        <f t="shared" si="8"/>
        <v>0.01</v>
      </c>
      <c r="G152" s="9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 s="13">
        <f t="shared" si="9"/>
        <v>43450.25</v>
      </c>
      <c r="N152">
        <v>1545026400</v>
      </c>
      <c r="O152" s="13">
        <f t="shared" si="10"/>
        <v>43451.25</v>
      </c>
      <c r="P152" t="b">
        <v>0</v>
      </c>
      <c r="Q152" t="b">
        <v>0</v>
      </c>
      <c r="R152" s="9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 s="17">
        <v>137200</v>
      </c>
      <c r="E153" s="17">
        <v>88037</v>
      </c>
      <c r="F153" s="7">
        <f t="shared" si="8"/>
        <v>0.64166909620991253</v>
      </c>
      <c r="G153" s="9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 s="13">
        <f t="shared" si="9"/>
        <v>41799.208333333336</v>
      </c>
      <c r="N153">
        <v>1406696400</v>
      </c>
      <c r="O153" s="13">
        <f t="shared" si="10"/>
        <v>41850.208333333336</v>
      </c>
      <c r="P153" t="b">
        <v>0</v>
      </c>
      <c r="Q153" t="b">
        <v>0</v>
      </c>
      <c r="R153" s="9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 s="17">
        <v>41500</v>
      </c>
      <c r="E154" s="17">
        <v>175573</v>
      </c>
      <c r="F154" s="7">
        <f t="shared" si="8"/>
        <v>4.2306746987951804</v>
      </c>
      <c r="G154" s="9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 s="13">
        <f t="shared" si="9"/>
        <v>42783.25</v>
      </c>
      <c r="N154">
        <v>1487916000</v>
      </c>
      <c r="O154" s="13">
        <f t="shared" si="10"/>
        <v>42790.25</v>
      </c>
      <c r="P154" t="b">
        <v>0</v>
      </c>
      <c r="Q154" t="b">
        <v>0</v>
      </c>
      <c r="R154" s="9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 s="17">
        <v>189400</v>
      </c>
      <c r="E155" s="17">
        <v>176112</v>
      </c>
      <c r="F155" s="7">
        <f t="shared" si="8"/>
        <v>0.92984160506863778</v>
      </c>
      <c r="G155" s="9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 s="13">
        <f t="shared" si="9"/>
        <v>41201.208333333336</v>
      </c>
      <c r="N155">
        <v>1351141200</v>
      </c>
      <c r="O155" s="13">
        <f t="shared" si="10"/>
        <v>41207.208333333336</v>
      </c>
      <c r="P155" t="b">
        <v>0</v>
      </c>
      <c r="Q155" t="b">
        <v>0</v>
      </c>
      <c r="R155" s="9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 s="17">
        <v>171300</v>
      </c>
      <c r="E156" s="17">
        <v>100650</v>
      </c>
      <c r="F156" s="7">
        <f t="shared" si="8"/>
        <v>0.58756567425569173</v>
      </c>
      <c r="G156" s="9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 s="13">
        <f t="shared" si="9"/>
        <v>42502.208333333328</v>
      </c>
      <c r="N156">
        <v>1465016400</v>
      </c>
      <c r="O156" s="13">
        <f t="shared" si="10"/>
        <v>42525.208333333328</v>
      </c>
      <c r="P156" t="b">
        <v>0</v>
      </c>
      <c r="Q156" t="b">
        <v>1</v>
      </c>
      <c r="R156" s="9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 s="17">
        <v>139500</v>
      </c>
      <c r="E157" s="17">
        <v>90706</v>
      </c>
      <c r="F157" s="7">
        <f t="shared" si="8"/>
        <v>0.65022222222222226</v>
      </c>
      <c r="G157" s="9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 s="13">
        <f t="shared" si="9"/>
        <v>40262.208333333336</v>
      </c>
      <c r="N157">
        <v>1270789200</v>
      </c>
      <c r="O157" s="13">
        <f t="shared" si="10"/>
        <v>40277.208333333336</v>
      </c>
      <c r="P157" t="b">
        <v>0</v>
      </c>
      <c r="Q157" t="b">
        <v>0</v>
      </c>
      <c r="R157" s="9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 s="17">
        <v>36400</v>
      </c>
      <c r="E158" s="17">
        <v>26914</v>
      </c>
      <c r="F158" s="7">
        <f t="shared" si="8"/>
        <v>0.73939560439560437</v>
      </c>
      <c r="G158" s="9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 s="13">
        <f t="shared" si="9"/>
        <v>43743.208333333328</v>
      </c>
      <c r="N158">
        <v>1572325200</v>
      </c>
      <c r="O158" s="13">
        <f t="shared" si="10"/>
        <v>43767.208333333328</v>
      </c>
      <c r="P158" t="b">
        <v>0</v>
      </c>
      <c r="Q158" t="b">
        <v>0</v>
      </c>
      <c r="R158" s="9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 s="17">
        <v>4200</v>
      </c>
      <c r="E159" s="17">
        <v>2212</v>
      </c>
      <c r="F159" s="7">
        <f t="shared" si="8"/>
        <v>0.52666666666666662</v>
      </c>
      <c r="G159" s="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 s="13">
        <f t="shared" si="9"/>
        <v>41638.25</v>
      </c>
      <c r="N159">
        <v>1389420000</v>
      </c>
      <c r="O159" s="13">
        <f t="shared" si="10"/>
        <v>41650.25</v>
      </c>
      <c r="P159" t="b">
        <v>0</v>
      </c>
      <c r="Q159" t="b">
        <v>0</v>
      </c>
      <c r="R159" s="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 s="17">
        <v>2100</v>
      </c>
      <c r="E160" s="17">
        <v>4640</v>
      </c>
      <c r="F160" s="7">
        <f t="shared" si="8"/>
        <v>2.2095238095238097</v>
      </c>
      <c r="G160" s="9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 s="13">
        <f t="shared" si="9"/>
        <v>42346.25</v>
      </c>
      <c r="N160">
        <v>1449640800</v>
      </c>
      <c r="O160" s="13">
        <f t="shared" si="10"/>
        <v>42347.25</v>
      </c>
      <c r="P160" t="b">
        <v>0</v>
      </c>
      <c r="Q160" t="b">
        <v>0</v>
      </c>
      <c r="R160" s="9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 s="17">
        <v>191200</v>
      </c>
      <c r="E161" s="17">
        <v>191222</v>
      </c>
      <c r="F161" s="7">
        <f t="shared" si="8"/>
        <v>1.0001150627615063</v>
      </c>
      <c r="G161" s="9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 s="13">
        <f t="shared" si="9"/>
        <v>43551.208333333328</v>
      </c>
      <c r="N161">
        <v>1555218000</v>
      </c>
      <c r="O161" s="13">
        <f t="shared" si="10"/>
        <v>43569.208333333328</v>
      </c>
      <c r="P161" t="b">
        <v>0</v>
      </c>
      <c r="Q161" t="b">
        <v>1</v>
      </c>
      <c r="R161" s="9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 s="17">
        <v>8000</v>
      </c>
      <c r="E162" s="17">
        <v>12985</v>
      </c>
      <c r="F162" s="7">
        <f t="shared" si="8"/>
        <v>1.6231249999999999</v>
      </c>
      <c r="G162" s="9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 s="13">
        <f t="shared" si="9"/>
        <v>43582.208333333328</v>
      </c>
      <c r="N162">
        <v>1557723600</v>
      </c>
      <c r="O162" s="13">
        <f t="shared" si="10"/>
        <v>43598.208333333328</v>
      </c>
      <c r="P162" t="b">
        <v>0</v>
      </c>
      <c r="Q162" t="b">
        <v>0</v>
      </c>
      <c r="R162" s="9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 s="17">
        <v>5500</v>
      </c>
      <c r="E163" s="17">
        <v>4300</v>
      </c>
      <c r="F163" s="7">
        <f t="shared" si="8"/>
        <v>0.78181818181818186</v>
      </c>
      <c r="G163" s="9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 s="13">
        <f t="shared" si="9"/>
        <v>42270.208333333328</v>
      </c>
      <c r="N163">
        <v>1443502800</v>
      </c>
      <c r="O163" s="13">
        <f t="shared" si="10"/>
        <v>42276.208333333328</v>
      </c>
      <c r="P163" t="b">
        <v>0</v>
      </c>
      <c r="Q163" t="b">
        <v>1</v>
      </c>
      <c r="R163" s="9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 s="17">
        <v>6100</v>
      </c>
      <c r="E164" s="17">
        <v>9134</v>
      </c>
      <c r="F164" s="7">
        <f t="shared" si="8"/>
        <v>1.4973770491803278</v>
      </c>
      <c r="G164" s="9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 s="13">
        <f t="shared" si="9"/>
        <v>43442.25</v>
      </c>
      <c r="N164">
        <v>1546840800</v>
      </c>
      <c r="O164" s="13">
        <f t="shared" si="10"/>
        <v>43472.25</v>
      </c>
      <c r="P164" t="b">
        <v>0</v>
      </c>
      <c r="Q164" t="b">
        <v>0</v>
      </c>
      <c r="R164" s="9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 s="17">
        <v>3500</v>
      </c>
      <c r="E165" s="17">
        <v>8864</v>
      </c>
      <c r="F165" s="7">
        <f t="shared" si="8"/>
        <v>2.5325714285714285</v>
      </c>
      <c r="G165" s="9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 s="13">
        <f t="shared" si="9"/>
        <v>43028.208333333328</v>
      </c>
      <c r="N165">
        <v>1512712800</v>
      </c>
      <c r="O165" s="13">
        <f t="shared" si="10"/>
        <v>43077.25</v>
      </c>
      <c r="P165" t="b">
        <v>0</v>
      </c>
      <c r="Q165" t="b">
        <v>1</v>
      </c>
      <c r="R165" s="9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 s="17">
        <v>150500</v>
      </c>
      <c r="E166" s="17">
        <v>150755</v>
      </c>
      <c r="F166" s="7">
        <f t="shared" si="8"/>
        <v>1.0016943521594683</v>
      </c>
      <c r="G166" s="9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 s="13">
        <f t="shared" si="9"/>
        <v>43016.208333333328</v>
      </c>
      <c r="N166">
        <v>1507525200</v>
      </c>
      <c r="O166" s="13">
        <f t="shared" si="10"/>
        <v>43017.208333333328</v>
      </c>
      <c r="P166" t="b">
        <v>0</v>
      </c>
      <c r="Q166" t="b">
        <v>0</v>
      </c>
      <c r="R166" s="9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 s="17">
        <v>90400</v>
      </c>
      <c r="E167" s="17">
        <v>110279</v>
      </c>
      <c r="F167" s="7">
        <f t="shared" si="8"/>
        <v>1.2199004424778761</v>
      </c>
      <c r="G167" s="9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 s="13">
        <f t="shared" si="9"/>
        <v>42948.208333333328</v>
      </c>
      <c r="N167">
        <v>1504328400</v>
      </c>
      <c r="O167" s="13">
        <f t="shared" si="10"/>
        <v>42980.208333333328</v>
      </c>
      <c r="P167" t="b">
        <v>0</v>
      </c>
      <c r="Q167" t="b">
        <v>0</v>
      </c>
      <c r="R167" s="9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 s="17">
        <v>9800</v>
      </c>
      <c r="E168" s="17">
        <v>13439</v>
      </c>
      <c r="F168" s="7">
        <f t="shared" si="8"/>
        <v>1.3713265306122449</v>
      </c>
      <c r="G168" s="9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 s="13">
        <f t="shared" si="9"/>
        <v>40534.25</v>
      </c>
      <c r="N168">
        <v>1293343200</v>
      </c>
      <c r="O168" s="13">
        <f t="shared" si="10"/>
        <v>40538.25</v>
      </c>
      <c r="P168" t="b">
        <v>0</v>
      </c>
      <c r="Q168" t="b">
        <v>0</v>
      </c>
      <c r="R168" s="9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 s="17">
        <v>2600</v>
      </c>
      <c r="E169" s="17">
        <v>10804</v>
      </c>
      <c r="F169" s="7">
        <f t="shared" si="8"/>
        <v>4.155384615384615</v>
      </c>
      <c r="G169" s="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 s="13">
        <f t="shared" si="9"/>
        <v>41435.208333333336</v>
      </c>
      <c r="N169">
        <v>1371704400</v>
      </c>
      <c r="O169" s="13">
        <f t="shared" si="10"/>
        <v>41445.208333333336</v>
      </c>
      <c r="P169" t="b">
        <v>0</v>
      </c>
      <c r="Q169" t="b">
        <v>0</v>
      </c>
      <c r="R169" s="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 s="17">
        <v>128100</v>
      </c>
      <c r="E170" s="17">
        <v>40107</v>
      </c>
      <c r="F170" s="7">
        <f t="shared" si="8"/>
        <v>0.3130913348946136</v>
      </c>
      <c r="G170" s="9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 s="13">
        <f t="shared" si="9"/>
        <v>43518.25</v>
      </c>
      <c r="N170">
        <v>1552798800</v>
      </c>
      <c r="O170" s="13">
        <f t="shared" si="10"/>
        <v>43541.208333333328</v>
      </c>
      <c r="P170" t="b">
        <v>0</v>
      </c>
      <c r="Q170" t="b">
        <v>1</v>
      </c>
      <c r="R170" s="9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 s="17">
        <v>23300</v>
      </c>
      <c r="E171" s="17">
        <v>98811</v>
      </c>
      <c r="F171" s="7">
        <f t="shared" si="8"/>
        <v>4.240815450643777</v>
      </c>
      <c r="G171" s="9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 s="13">
        <f t="shared" si="9"/>
        <v>41077.208333333336</v>
      </c>
      <c r="N171">
        <v>1342328400</v>
      </c>
      <c r="O171" s="13">
        <f t="shared" si="10"/>
        <v>41105.208333333336</v>
      </c>
      <c r="P171" t="b">
        <v>0</v>
      </c>
      <c r="Q171" t="b">
        <v>1</v>
      </c>
      <c r="R171" s="9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 s="17">
        <v>188100</v>
      </c>
      <c r="E172" s="17">
        <v>5528</v>
      </c>
      <c r="F172" s="7">
        <f t="shared" si="8"/>
        <v>2.9388623072833599E-2</v>
      </c>
      <c r="G172" s="9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 s="13">
        <f t="shared" si="9"/>
        <v>42950.208333333328</v>
      </c>
      <c r="N172">
        <v>1502341200</v>
      </c>
      <c r="O172" s="13">
        <f t="shared" si="10"/>
        <v>42957.208333333328</v>
      </c>
      <c r="P172" t="b">
        <v>0</v>
      </c>
      <c r="Q172" t="b">
        <v>0</v>
      </c>
      <c r="R172" s="9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 s="17">
        <v>4900</v>
      </c>
      <c r="E173" s="17">
        <v>521</v>
      </c>
      <c r="F173" s="7">
        <f t="shared" si="8"/>
        <v>0.1063265306122449</v>
      </c>
      <c r="G173" s="9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 s="13">
        <f t="shared" si="9"/>
        <v>41718.208333333336</v>
      </c>
      <c r="N173">
        <v>1397192400</v>
      </c>
      <c r="O173" s="13">
        <f t="shared" si="10"/>
        <v>41740.208333333336</v>
      </c>
      <c r="P173" t="b">
        <v>0</v>
      </c>
      <c r="Q173" t="b">
        <v>0</v>
      </c>
      <c r="R173" s="9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 s="17">
        <v>800</v>
      </c>
      <c r="E174" s="17">
        <v>663</v>
      </c>
      <c r="F174" s="7">
        <f t="shared" si="8"/>
        <v>0.82874999999999999</v>
      </c>
      <c r="G174" s="9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 s="13">
        <f t="shared" si="9"/>
        <v>41839.208333333336</v>
      </c>
      <c r="N174">
        <v>1407042000</v>
      </c>
      <c r="O174" s="13">
        <f t="shared" si="10"/>
        <v>41854.208333333336</v>
      </c>
      <c r="P174" t="b">
        <v>0</v>
      </c>
      <c r="Q174" t="b">
        <v>1</v>
      </c>
      <c r="R174" s="9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 s="17">
        <v>96700</v>
      </c>
      <c r="E175" s="17">
        <v>157635</v>
      </c>
      <c r="F175" s="7">
        <f t="shared" si="8"/>
        <v>1.6301447776628748</v>
      </c>
      <c r="G175" s="9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 s="13">
        <f t="shared" si="9"/>
        <v>41412.208333333336</v>
      </c>
      <c r="N175">
        <v>1369371600</v>
      </c>
      <c r="O175" s="13">
        <f t="shared" si="10"/>
        <v>41418.208333333336</v>
      </c>
      <c r="P175" t="b">
        <v>0</v>
      </c>
      <c r="Q175" t="b">
        <v>0</v>
      </c>
      <c r="R175" s="9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 s="17">
        <v>600</v>
      </c>
      <c r="E176" s="17">
        <v>5368</v>
      </c>
      <c r="F176" s="7">
        <f t="shared" si="8"/>
        <v>8.9466666666666672</v>
      </c>
      <c r="G176" s="9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 s="13">
        <f t="shared" si="9"/>
        <v>42282.208333333328</v>
      </c>
      <c r="N176">
        <v>1444107600</v>
      </c>
      <c r="O176" s="13">
        <f t="shared" si="10"/>
        <v>42283.208333333328</v>
      </c>
      <c r="P176" t="b">
        <v>0</v>
      </c>
      <c r="Q176" t="b">
        <v>1</v>
      </c>
      <c r="R176" s="9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 s="17">
        <v>181200</v>
      </c>
      <c r="E177" s="17">
        <v>47459</v>
      </c>
      <c r="F177" s="7">
        <f t="shared" si="8"/>
        <v>0.26191501103752757</v>
      </c>
      <c r="G177" s="9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 s="13">
        <f t="shared" si="9"/>
        <v>42613.208333333328</v>
      </c>
      <c r="N177">
        <v>1474261200</v>
      </c>
      <c r="O177" s="13">
        <f t="shared" si="10"/>
        <v>42632.208333333328</v>
      </c>
      <c r="P177" t="b">
        <v>0</v>
      </c>
      <c r="Q177" t="b">
        <v>0</v>
      </c>
      <c r="R177" s="9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 s="17">
        <v>115000</v>
      </c>
      <c r="E178" s="17">
        <v>86060</v>
      </c>
      <c r="F178" s="7">
        <f t="shared" si="8"/>
        <v>0.74834782608695649</v>
      </c>
      <c r="G178" s="9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 s="13">
        <f t="shared" si="9"/>
        <v>42616.208333333328</v>
      </c>
      <c r="N178">
        <v>1473656400</v>
      </c>
      <c r="O178" s="13">
        <f t="shared" si="10"/>
        <v>42625.208333333328</v>
      </c>
      <c r="P178" t="b">
        <v>0</v>
      </c>
      <c r="Q178" t="b">
        <v>0</v>
      </c>
      <c r="R178" s="9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 s="17">
        <v>38800</v>
      </c>
      <c r="E179" s="17">
        <v>161593</v>
      </c>
      <c r="F179" s="7">
        <f t="shared" si="8"/>
        <v>4.1647680412371137</v>
      </c>
      <c r="G179" s="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 s="13">
        <f t="shared" si="9"/>
        <v>40497.25</v>
      </c>
      <c r="N179">
        <v>1291960800</v>
      </c>
      <c r="O179" s="13">
        <f t="shared" si="10"/>
        <v>40522.25</v>
      </c>
      <c r="P179" t="b">
        <v>0</v>
      </c>
      <c r="Q179" t="b">
        <v>0</v>
      </c>
      <c r="R179" s="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 s="17">
        <v>7200</v>
      </c>
      <c r="E180" s="17">
        <v>6927</v>
      </c>
      <c r="F180" s="7">
        <f t="shared" si="8"/>
        <v>0.96208333333333329</v>
      </c>
      <c r="G180" s="9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 s="13">
        <f t="shared" si="9"/>
        <v>42999.208333333328</v>
      </c>
      <c r="N180">
        <v>1506747600</v>
      </c>
      <c r="O180" s="13">
        <f t="shared" si="10"/>
        <v>43008.208333333328</v>
      </c>
      <c r="P180" t="b">
        <v>0</v>
      </c>
      <c r="Q180" t="b">
        <v>0</v>
      </c>
      <c r="R180" s="9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 s="17">
        <v>44500</v>
      </c>
      <c r="E181" s="17">
        <v>159185</v>
      </c>
      <c r="F181" s="7">
        <f t="shared" si="8"/>
        <v>3.5771910112359548</v>
      </c>
      <c r="G181" s="9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 s="13">
        <f t="shared" si="9"/>
        <v>41350.208333333336</v>
      </c>
      <c r="N181">
        <v>1363582800</v>
      </c>
      <c r="O181" s="13">
        <f t="shared" si="10"/>
        <v>41351.208333333336</v>
      </c>
      <c r="P181" t="b">
        <v>0</v>
      </c>
      <c r="Q181" t="b">
        <v>1</v>
      </c>
      <c r="R181" s="9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 s="17">
        <v>56000</v>
      </c>
      <c r="E182" s="17">
        <v>172736</v>
      </c>
      <c r="F182" s="7">
        <f t="shared" si="8"/>
        <v>3.0845714285714285</v>
      </c>
      <c r="G182" s="9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 s="13">
        <f t="shared" si="9"/>
        <v>40259.208333333336</v>
      </c>
      <c r="N182">
        <v>1269666000</v>
      </c>
      <c r="O182" s="13">
        <f t="shared" si="10"/>
        <v>40264.208333333336</v>
      </c>
      <c r="P182" t="b">
        <v>0</v>
      </c>
      <c r="Q182" t="b">
        <v>0</v>
      </c>
      <c r="R182" s="9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 s="17">
        <v>8600</v>
      </c>
      <c r="E183" s="17">
        <v>5315</v>
      </c>
      <c r="F183" s="7">
        <f t="shared" si="8"/>
        <v>0.61802325581395345</v>
      </c>
      <c r="G183" s="9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 s="13">
        <f t="shared" si="9"/>
        <v>43012.208333333328</v>
      </c>
      <c r="N183">
        <v>1508648400</v>
      </c>
      <c r="O183" s="13">
        <f t="shared" si="10"/>
        <v>43030.208333333328</v>
      </c>
      <c r="P183" t="b">
        <v>0</v>
      </c>
      <c r="Q183" t="b">
        <v>0</v>
      </c>
      <c r="R183" s="9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 s="17">
        <v>27100</v>
      </c>
      <c r="E184" s="17">
        <v>195750</v>
      </c>
      <c r="F184" s="7">
        <f t="shared" si="8"/>
        <v>7.2232472324723247</v>
      </c>
      <c r="G184" s="9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 s="13">
        <f t="shared" si="9"/>
        <v>43631.208333333328</v>
      </c>
      <c r="N184">
        <v>1561957200</v>
      </c>
      <c r="O184" s="13">
        <f t="shared" si="10"/>
        <v>43647.208333333328</v>
      </c>
      <c r="P184" t="b">
        <v>0</v>
      </c>
      <c r="Q184" t="b">
        <v>0</v>
      </c>
      <c r="R184" s="9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 s="17">
        <v>5100</v>
      </c>
      <c r="E185" s="17">
        <v>3525</v>
      </c>
      <c r="F185" s="7">
        <f t="shared" si="8"/>
        <v>0.69117647058823528</v>
      </c>
      <c r="G185" s="9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 s="13">
        <f t="shared" si="9"/>
        <v>40430.208333333336</v>
      </c>
      <c r="N185">
        <v>1285131600</v>
      </c>
      <c r="O185" s="13">
        <f t="shared" si="10"/>
        <v>40443.208333333336</v>
      </c>
      <c r="P185" t="b">
        <v>0</v>
      </c>
      <c r="Q185" t="b">
        <v>0</v>
      </c>
      <c r="R185" s="9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 s="17">
        <v>3600</v>
      </c>
      <c r="E186" s="17">
        <v>10550</v>
      </c>
      <c r="F186" s="7">
        <f t="shared" si="8"/>
        <v>2.9305555555555554</v>
      </c>
      <c r="G186" s="9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 s="13">
        <f t="shared" si="9"/>
        <v>43588.208333333328</v>
      </c>
      <c r="N186">
        <v>1556946000</v>
      </c>
      <c r="O186" s="13">
        <f t="shared" si="10"/>
        <v>43589.208333333328</v>
      </c>
      <c r="P186" t="b">
        <v>0</v>
      </c>
      <c r="Q186" t="b">
        <v>0</v>
      </c>
      <c r="R186" s="9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 s="17">
        <v>1000</v>
      </c>
      <c r="E187" s="17">
        <v>718</v>
      </c>
      <c r="F187" s="7">
        <f t="shared" si="8"/>
        <v>0.71799999999999997</v>
      </c>
      <c r="G187" s="9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 s="13">
        <f t="shared" si="9"/>
        <v>43233.208333333328</v>
      </c>
      <c r="N187">
        <v>1527138000</v>
      </c>
      <c r="O187" s="13">
        <f t="shared" si="10"/>
        <v>43244.208333333328</v>
      </c>
      <c r="P187" t="b">
        <v>0</v>
      </c>
      <c r="Q187" t="b">
        <v>0</v>
      </c>
      <c r="R187" s="9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 s="17">
        <v>88800</v>
      </c>
      <c r="E188" s="17">
        <v>28358</v>
      </c>
      <c r="F188" s="7">
        <f t="shared" si="8"/>
        <v>0.31934684684684683</v>
      </c>
      <c r="G188" s="9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 s="13">
        <f t="shared" si="9"/>
        <v>41782.208333333336</v>
      </c>
      <c r="N188">
        <v>1402117200</v>
      </c>
      <c r="O188" s="13">
        <f t="shared" si="10"/>
        <v>41797.208333333336</v>
      </c>
      <c r="P188" t="b">
        <v>0</v>
      </c>
      <c r="Q188" t="b">
        <v>0</v>
      </c>
      <c r="R188" s="9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 s="17">
        <v>60200</v>
      </c>
      <c r="E189" s="17">
        <v>138384</v>
      </c>
      <c r="F189" s="7">
        <f t="shared" si="8"/>
        <v>2.2987375415282392</v>
      </c>
      <c r="G189" s="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 s="13">
        <f t="shared" si="9"/>
        <v>41328.25</v>
      </c>
      <c r="N189">
        <v>1364014800</v>
      </c>
      <c r="O189" s="13">
        <f t="shared" si="10"/>
        <v>41356.208333333336</v>
      </c>
      <c r="P189" t="b">
        <v>0</v>
      </c>
      <c r="Q189" t="b">
        <v>1</v>
      </c>
      <c r="R189" s="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 s="17">
        <v>8200</v>
      </c>
      <c r="E190" s="17">
        <v>2625</v>
      </c>
      <c r="F190" s="7">
        <f t="shared" si="8"/>
        <v>0.3201219512195122</v>
      </c>
      <c r="G190" s="9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 s="13">
        <f t="shared" si="9"/>
        <v>41975.25</v>
      </c>
      <c r="N190">
        <v>1417586400</v>
      </c>
      <c r="O190" s="13">
        <f t="shared" si="10"/>
        <v>41976.25</v>
      </c>
      <c r="P190" t="b">
        <v>0</v>
      </c>
      <c r="Q190" t="b">
        <v>0</v>
      </c>
      <c r="R190" s="9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 s="17">
        <v>191300</v>
      </c>
      <c r="E191" s="17">
        <v>45004</v>
      </c>
      <c r="F191" s="7">
        <f t="shared" si="8"/>
        <v>0.23525352848928385</v>
      </c>
      <c r="G191" s="9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 s="13">
        <f t="shared" si="9"/>
        <v>42433.25</v>
      </c>
      <c r="N191">
        <v>1457071200</v>
      </c>
      <c r="O191" s="13">
        <f t="shared" si="10"/>
        <v>42433.25</v>
      </c>
      <c r="P191" t="b">
        <v>0</v>
      </c>
      <c r="Q191" t="b">
        <v>0</v>
      </c>
      <c r="R191" s="9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 s="17">
        <v>3700</v>
      </c>
      <c r="E192" s="17">
        <v>2538</v>
      </c>
      <c r="F192" s="7">
        <f t="shared" si="8"/>
        <v>0.68594594594594593</v>
      </c>
      <c r="G192" s="9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 s="13">
        <f t="shared" si="9"/>
        <v>41429.208333333336</v>
      </c>
      <c r="N192">
        <v>1370408400</v>
      </c>
      <c r="O192" s="13">
        <f t="shared" si="10"/>
        <v>41430.208333333336</v>
      </c>
      <c r="P192" t="b">
        <v>0</v>
      </c>
      <c r="Q192" t="b">
        <v>1</v>
      </c>
      <c r="R192" s="9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 s="17">
        <v>8400</v>
      </c>
      <c r="E193" s="17">
        <v>3188</v>
      </c>
      <c r="F193" s="7">
        <f t="shared" si="8"/>
        <v>0.37952380952380954</v>
      </c>
      <c r="G193" s="9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 s="13">
        <f t="shared" si="9"/>
        <v>43536.208333333328</v>
      </c>
      <c r="N193">
        <v>1552626000</v>
      </c>
      <c r="O193" s="13">
        <f t="shared" si="10"/>
        <v>43539.208333333328</v>
      </c>
      <c r="P193" t="b">
        <v>0</v>
      </c>
      <c r="Q193" t="b">
        <v>0</v>
      </c>
      <c r="R193" s="9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 s="17">
        <v>42600</v>
      </c>
      <c r="E194" s="17">
        <v>8517</v>
      </c>
      <c r="F194" s="7">
        <f t="shared" ref="F194:F257" si="12">E194/D194</f>
        <v>0.19992957746478873</v>
      </c>
      <c r="G194" s="9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 s="13">
        <f t="shared" ref="M194:M257" si="13">(((L194/60)/60)/24)+DATE(1970,1,1)</f>
        <v>41817.208333333336</v>
      </c>
      <c r="N194">
        <v>1404190800</v>
      </c>
      <c r="O194" s="13">
        <f t="shared" ref="O194:O257" si="14">(((N194/60)/60)/24)+DATE(1970,1,1)</f>
        <v>41821.208333333336</v>
      </c>
      <c r="P194" t="b">
        <v>0</v>
      </c>
      <c r="Q194" t="b">
        <v>0</v>
      </c>
      <c r="R194" s="9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 s="17">
        <v>6600</v>
      </c>
      <c r="E195" s="17">
        <v>3012</v>
      </c>
      <c r="F195" s="7">
        <f t="shared" si="12"/>
        <v>0.45636363636363636</v>
      </c>
      <c r="G195" s="9" t="s">
        <v>14</v>
      </c>
      <c r="H195">
        <v>65</v>
      </c>
      <c r="I195" s="5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 s="13">
        <f t="shared" si="13"/>
        <v>43198.208333333328</v>
      </c>
      <c r="N195">
        <v>1523509200</v>
      </c>
      <c r="O195" s="13">
        <f t="shared" si="14"/>
        <v>43202.208333333328</v>
      </c>
      <c r="P195" t="b">
        <v>1</v>
      </c>
      <c r="Q195" t="b">
        <v>0</v>
      </c>
      <c r="R195" s="9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 s="17">
        <v>7100</v>
      </c>
      <c r="E196" s="17">
        <v>8716</v>
      </c>
      <c r="F196" s="7">
        <f t="shared" si="12"/>
        <v>1.227605633802817</v>
      </c>
      <c r="G196" s="9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 s="13">
        <f t="shared" si="13"/>
        <v>42261.208333333328</v>
      </c>
      <c r="N196">
        <v>1443589200</v>
      </c>
      <c r="O196" s="13">
        <f t="shared" si="14"/>
        <v>42277.208333333328</v>
      </c>
      <c r="P196" t="b">
        <v>0</v>
      </c>
      <c r="Q196" t="b">
        <v>0</v>
      </c>
      <c r="R196" s="9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 s="17">
        <v>15800</v>
      </c>
      <c r="E197" s="17">
        <v>57157</v>
      </c>
      <c r="F197" s="7">
        <f t="shared" si="12"/>
        <v>3.61753164556962</v>
      </c>
      <c r="G197" s="9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 s="13">
        <f t="shared" si="13"/>
        <v>43310.208333333328</v>
      </c>
      <c r="N197">
        <v>1533445200</v>
      </c>
      <c r="O197" s="13">
        <f t="shared" si="14"/>
        <v>43317.208333333328</v>
      </c>
      <c r="P197" t="b">
        <v>0</v>
      </c>
      <c r="Q197" t="b">
        <v>0</v>
      </c>
      <c r="R197" s="9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 s="17">
        <v>8200</v>
      </c>
      <c r="E198" s="17">
        <v>5178</v>
      </c>
      <c r="F198" s="7">
        <f t="shared" si="12"/>
        <v>0.63146341463414635</v>
      </c>
      <c r="G198" s="9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 s="13">
        <f t="shared" si="13"/>
        <v>42616.208333333328</v>
      </c>
      <c r="N198">
        <v>1474520400</v>
      </c>
      <c r="O198" s="13">
        <f t="shared" si="14"/>
        <v>42635.208333333328</v>
      </c>
      <c r="P198" t="b">
        <v>0</v>
      </c>
      <c r="Q198" t="b">
        <v>0</v>
      </c>
      <c r="R198" s="9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 s="17">
        <v>54700</v>
      </c>
      <c r="E199" s="17">
        <v>163118</v>
      </c>
      <c r="F199" s="7">
        <f t="shared" si="12"/>
        <v>2.9820475319926874</v>
      </c>
      <c r="G199" s="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 s="13">
        <f t="shared" si="13"/>
        <v>42909.208333333328</v>
      </c>
      <c r="N199">
        <v>1499403600</v>
      </c>
      <c r="O199" s="13">
        <f t="shared" si="14"/>
        <v>42923.208333333328</v>
      </c>
      <c r="P199" t="b">
        <v>0</v>
      </c>
      <c r="Q199" t="b">
        <v>0</v>
      </c>
      <c r="R199" s="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 s="17">
        <v>63200</v>
      </c>
      <c r="E200" s="17">
        <v>6041</v>
      </c>
      <c r="F200" s="7">
        <f t="shared" si="12"/>
        <v>9.5585443037974685E-2</v>
      </c>
      <c r="G200" s="9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 s="13">
        <f t="shared" si="13"/>
        <v>40396.208333333336</v>
      </c>
      <c r="N200">
        <v>1283576400</v>
      </c>
      <c r="O200" s="13">
        <f t="shared" si="14"/>
        <v>40425.208333333336</v>
      </c>
      <c r="P200" t="b">
        <v>0</v>
      </c>
      <c r="Q200" t="b">
        <v>0</v>
      </c>
      <c r="R200" s="9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 s="17">
        <v>1800</v>
      </c>
      <c r="E201" s="17">
        <v>968</v>
      </c>
      <c r="F201" s="7">
        <f t="shared" si="12"/>
        <v>0.5377777777777778</v>
      </c>
      <c r="G201" s="9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 s="13">
        <f t="shared" si="13"/>
        <v>42192.208333333328</v>
      </c>
      <c r="N201">
        <v>1436590800</v>
      </c>
      <c r="O201" s="13">
        <f t="shared" si="14"/>
        <v>42196.208333333328</v>
      </c>
      <c r="P201" t="b">
        <v>0</v>
      </c>
      <c r="Q201" t="b">
        <v>0</v>
      </c>
      <c r="R201" s="9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 s="17">
        <v>100</v>
      </c>
      <c r="E202" s="17">
        <v>2</v>
      </c>
      <c r="F202" s="7">
        <f t="shared" si="12"/>
        <v>0.02</v>
      </c>
      <c r="G202" s="9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 s="13">
        <f t="shared" si="13"/>
        <v>40262.208333333336</v>
      </c>
      <c r="N202">
        <v>1270443600</v>
      </c>
      <c r="O202" s="13">
        <f t="shared" si="14"/>
        <v>40273.208333333336</v>
      </c>
      <c r="P202" t="b">
        <v>0</v>
      </c>
      <c r="Q202" t="b">
        <v>0</v>
      </c>
      <c r="R202" s="9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 s="17">
        <v>2100</v>
      </c>
      <c r="E203" s="17">
        <v>14305</v>
      </c>
      <c r="F203" s="7">
        <f t="shared" si="12"/>
        <v>6.8119047619047617</v>
      </c>
      <c r="G203" s="9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 s="13">
        <f t="shared" si="13"/>
        <v>41845.208333333336</v>
      </c>
      <c r="N203">
        <v>1407819600</v>
      </c>
      <c r="O203" s="13">
        <f t="shared" si="14"/>
        <v>41863.208333333336</v>
      </c>
      <c r="P203" t="b">
        <v>0</v>
      </c>
      <c r="Q203" t="b">
        <v>0</v>
      </c>
      <c r="R203" s="9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 s="17">
        <v>8300</v>
      </c>
      <c r="E204" s="17">
        <v>6543</v>
      </c>
      <c r="F204" s="7">
        <f t="shared" si="12"/>
        <v>0.78831325301204824</v>
      </c>
      <c r="G204" s="9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 s="13">
        <f t="shared" si="13"/>
        <v>40818.208333333336</v>
      </c>
      <c r="N204">
        <v>1317877200</v>
      </c>
      <c r="O204" s="13">
        <f t="shared" si="14"/>
        <v>40822.208333333336</v>
      </c>
      <c r="P204" t="b">
        <v>0</v>
      </c>
      <c r="Q204" t="b">
        <v>0</v>
      </c>
      <c r="R204" s="9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 s="17">
        <v>143900</v>
      </c>
      <c r="E205" s="17">
        <v>193413</v>
      </c>
      <c r="F205" s="7">
        <f t="shared" si="12"/>
        <v>1.3440792216817234</v>
      </c>
      <c r="G205" s="9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 s="13">
        <f t="shared" si="13"/>
        <v>42752.25</v>
      </c>
      <c r="N205">
        <v>1484805600</v>
      </c>
      <c r="O205" s="13">
        <f t="shared" si="14"/>
        <v>42754.25</v>
      </c>
      <c r="P205" t="b">
        <v>0</v>
      </c>
      <c r="Q205" t="b">
        <v>0</v>
      </c>
      <c r="R205" s="9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 s="17">
        <v>75000</v>
      </c>
      <c r="E206" s="17">
        <v>2529</v>
      </c>
      <c r="F206" s="7">
        <f t="shared" si="12"/>
        <v>3.372E-2</v>
      </c>
      <c r="G206" s="9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 s="13">
        <f t="shared" si="13"/>
        <v>40636.208333333336</v>
      </c>
      <c r="N206">
        <v>1302670800</v>
      </c>
      <c r="O206" s="13">
        <f t="shared" si="14"/>
        <v>40646.208333333336</v>
      </c>
      <c r="P206" t="b">
        <v>0</v>
      </c>
      <c r="Q206" t="b">
        <v>0</v>
      </c>
      <c r="R206" s="9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 s="17">
        <v>1300</v>
      </c>
      <c r="E207" s="17">
        <v>5614</v>
      </c>
      <c r="F207" s="7">
        <f t="shared" si="12"/>
        <v>4.3184615384615386</v>
      </c>
      <c r="G207" s="9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 s="13">
        <f t="shared" si="13"/>
        <v>43390.208333333328</v>
      </c>
      <c r="N207">
        <v>1540789200</v>
      </c>
      <c r="O207" s="13">
        <f t="shared" si="14"/>
        <v>43402.208333333328</v>
      </c>
      <c r="P207" t="b">
        <v>1</v>
      </c>
      <c r="Q207" t="b">
        <v>0</v>
      </c>
      <c r="R207" s="9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 s="17">
        <v>9000</v>
      </c>
      <c r="E208" s="17">
        <v>3496</v>
      </c>
      <c r="F208" s="7">
        <f t="shared" si="12"/>
        <v>0.38844444444444443</v>
      </c>
      <c r="G208" s="9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 s="13">
        <f t="shared" si="13"/>
        <v>40236.25</v>
      </c>
      <c r="N208">
        <v>1268028000</v>
      </c>
      <c r="O208" s="13">
        <f t="shared" si="14"/>
        <v>40245.25</v>
      </c>
      <c r="P208" t="b">
        <v>0</v>
      </c>
      <c r="Q208" t="b">
        <v>0</v>
      </c>
      <c r="R208" s="9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 s="17">
        <v>1000</v>
      </c>
      <c r="E209" s="17">
        <v>4257</v>
      </c>
      <c r="F209" s="7">
        <f t="shared" si="12"/>
        <v>4.2569999999999997</v>
      </c>
      <c r="G209" s="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 s="13">
        <f t="shared" si="13"/>
        <v>43340.208333333328</v>
      </c>
      <c r="N209">
        <v>1537160400</v>
      </c>
      <c r="O209" s="13">
        <f t="shared" si="14"/>
        <v>43360.208333333328</v>
      </c>
      <c r="P209" t="b">
        <v>0</v>
      </c>
      <c r="Q209" t="b">
        <v>1</v>
      </c>
      <c r="R209" s="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 s="17">
        <v>196900</v>
      </c>
      <c r="E210" s="17">
        <v>199110</v>
      </c>
      <c r="F210" s="7">
        <f t="shared" si="12"/>
        <v>1.0112239715591671</v>
      </c>
      <c r="G210" s="9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 s="13">
        <f t="shared" si="13"/>
        <v>43048.25</v>
      </c>
      <c r="N210">
        <v>1512280800</v>
      </c>
      <c r="O210" s="13">
        <f t="shared" si="14"/>
        <v>43072.25</v>
      </c>
      <c r="P210" t="b">
        <v>0</v>
      </c>
      <c r="Q210" t="b">
        <v>0</v>
      </c>
      <c r="R210" s="9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 s="17">
        <v>194500</v>
      </c>
      <c r="E211" s="17">
        <v>41212</v>
      </c>
      <c r="F211" s="7">
        <f t="shared" si="12"/>
        <v>0.21188688946015424</v>
      </c>
      <c r="G211" s="9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 s="13">
        <f t="shared" si="13"/>
        <v>42496.208333333328</v>
      </c>
      <c r="N211">
        <v>1463115600</v>
      </c>
      <c r="O211" s="13">
        <f t="shared" si="14"/>
        <v>42503.208333333328</v>
      </c>
      <c r="P211" t="b">
        <v>0</v>
      </c>
      <c r="Q211" t="b">
        <v>0</v>
      </c>
      <c r="R211" s="9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 s="17">
        <v>9400</v>
      </c>
      <c r="E212" s="17">
        <v>6338</v>
      </c>
      <c r="F212" s="7">
        <f t="shared" si="12"/>
        <v>0.67425531914893622</v>
      </c>
      <c r="G212" s="9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 s="13">
        <f t="shared" si="13"/>
        <v>42797.25</v>
      </c>
      <c r="N212">
        <v>1490850000</v>
      </c>
      <c r="O212" s="13">
        <f t="shared" si="14"/>
        <v>42824.208333333328</v>
      </c>
      <c r="P212" t="b">
        <v>0</v>
      </c>
      <c r="Q212" t="b">
        <v>0</v>
      </c>
      <c r="R212" s="9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 s="17">
        <v>104400</v>
      </c>
      <c r="E213" s="17">
        <v>99100</v>
      </c>
      <c r="F213" s="7">
        <f t="shared" si="12"/>
        <v>0.9492337164750958</v>
      </c>
      <c r="G213" s="9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 s="13">
        <f t="shared" si="13"/>
        <v>41513.208333333336</v>
      </c>
      <c r="N213">
        <v>1379653200</v>
      </c>
      <c r="O213" s="13">
        <f t="shared" si="14"/>
        <v>41537.208333333336</v>
      </c>
      <c r="P213" t="b">
        <v>0</v>
      </c>
      <c r="Q213" t="b">
        <v>0</v>
      </c>
      <c r="R213" s="9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 s="17">
        <v>8100</v>
      </c>
      <c r="E214" s="17">
        <v>12300</v>
      </c>
      <c r="F214" s="7">
        <f t="shared" si="12"/>
        <v>1.5185185185185186</v>
      </c>
      <c r="G214" s="9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 s="13">
        <f t="shared" si="13"/>
        <v>43814.25</v>
      </c>
      <c r="N214">
        <v>1580364000</v>
      </c>
      <c r="O214" s="13">
        <f t="shared" si="14"/>
        <v>43860.25</v>
      </c>
      <c r="P214" t="b">
        <v>0</v>
      </c>
      <c r="Q214" t="b">
        <v>0</v>
      </c>
      <c r="R214" s="9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 s="17">
        <v>87900</v>
      </c>
      <c r="E215" s="17">
        <v>171549</v>
      </c>
      <c r="F215" s="7">
        <f t="shared" si="12"/>
        <v>1.9516382252559727</v>
      </c>
      <c r="G215" s="9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 s="13">
        <f t="shared" si="13"/>
        <v>40488.208333333336</v>
      </c>
      <c r="N215">
        <v>1289714400</v>
      </c>
      <c r="O215" s="13">
        <f t="shared" si="14"/>
        <v>40496.25</v>
      </c>
      <c r="P215" t="b">
        <v>0</v>
      </c>
      <c r="Q215" t="b">
        <v>1</v>
      </c>
      <c r="R215" s="9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 s="17">
        <v>1400</v>
      </c>
      <c r="E216" s="17">
        <v>14324</v>
      </c>
      <c r="F216" s="7">
        <f t="shared" si="12"/>
        <v>10.231428571428571</v>
      </c>
      <c r="G216" s="9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 s="13">
        <f t="shared" si="13"/>
        <v>40409.208333333336</v>
      </c>
      <c r="N216">
        <v>1282712400</v>
      </c>
      <c r="O216" s="13">
        <f t="shared" si="14"/>
        <v>40415.208333333336</v>
      </c>
      <c r="P216" t="b">
        <v>0</v>
      </c>
      <c r="Q216" t="b">
        <v>0</v>
      </c>
      <c r="R216" s="9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 s="17">
        <v>156800</v>
      </c>
      <c r="E217" s="17">
        <v>6024</v>
      </c>
      <c r="F217" s="7">
        <f t="shared" si="12"/>
        <v>3.8418367346938778E-2</v>
      </c>
      <c r="G217" s="9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 s="13">
        <f t="shared" si="13"/>
        <v>43509.25</v>
      </c>
      <c r="N217">
        <v>1550210400</v>
      </c>
      <c r="O217" s="13">
        <f t="shared" si="14"/>
        <v>43511.25</v>
      </c>
      <c r="P217" t="b">
        <v>0</v>
      </c>
      <c r="Q217" t="b">
        <v>0</v>
      </c>
      <c r="R217" s="9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 s="17">
        <v>121700</v>
      </c>
      <c r="E218" s="17">
        <v>188721</v>
      </c>
      <c r="F218" s="7">
        <f t="shared" si="12"/>
        <v>1.5507066557107643</v>
      </c>
      <c r="G218" s="9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 s="13">
        <f t="shared" si="13"/>
        <v>40869.25</v>
      </c>
      <c r="N218">
        <v>1322114400</v>
      </c>
      <c r="O218" s="13">
        <f t="shared" si="14"/>
        <v>40871.25</v>
      </c>
      <c r="P218" t="b">
        <v>0</v>
      </c>
      <c r="Q218" t="b">
        <v>0</v>
      </c>
      <c r="R218" s="9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 s="17">
        <v>129400</v>
      </c>
      <c r="E219" s="17">
        <v>57911</v>
      </c>
      <c r="F219" s="7">
        <f t="shared" si="12"/>
        <v>0.44753477588871715</v>
      </c>
      <c r="G219" s="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 s="13">
        <f t="shared" si="13"/>
        <v>43583.208333333328</v>
      </c>
      <c r="N219">
        <v>1557205200</v>
      </c>
      <c r="O219" s="13">
        <f t="shared" si="14"/>
        <v>43592.208333333328</v>
      </c>
      <c r="P219" t="b">
        <v>0</v>
      </c>
      <c r="Q219" t="b">
        <v>0</v>
      </c>
      <c r="R219" s="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 s="17">
        <v>5700</v>
      </c>
      <c r="E220" s="17">
        <v>12309</v>
      </c>
      <c r="F220" s="7">
        <f t="shared" si="12"/>
        <v>2.1594736842105262</v>
      </c>
      <c r="G220" s="9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 s="13">
        <f t="shared" si="13"/>
        <v>40858.25</v>
      </c>
      <c r="N220">
        <v>1323928800</v>
      </c>
      <c r="O220" s="13">
        <f t="shared" si="14"/>
        <v>40892.25</v>
      </c>
      <c r="P220" t="b">
        <v>0</v>
      </c>
      <c r="Q220" t="b">
        <v>1</v>
      </c>
      <c r="R220" s="9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 s="17">
        <v>41700</v>
      </c>
      <c r="E221" s="17">
        <v>138497</v>
      </c>
      <c r="F221" s="7">
        <f t="shared" si="12"/>
        <v>3.3212709832134291</v>
      </c>
      <c r="G221" s="9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 s="13">
        <f t="shared" si="13"/>
        <v>41137.208333333336</v>
      </c>
      <c r="N221">
        <v>1346130000</v>
      </c>
      <c r="O221" s="13">
        <f t="shared" si="14"/>
        <v>41149.208333333336</v>
      </c>
      <c r="P221" t="b">
        <v>0</v>
      </c>
      <c r="Q221" t="b">
        <v>0</v>
      </c>
      <c r="R221" s="9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 s="17">
        <v>7900</v>
      </c>
      <c r="E222" s="17">
        <v>667</v>
      </c>
      <c r="F222" s="7">
        <f t="shared" si="12"/>
        <v>8.4430379746835441E-2</v>
      </c>
      <c r="G222" s="9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 s="13">
        <f t="shared" si="13"/>
        <v>40725.208333333336</v>
      </c>
      <c r="N222">
        <v>1311051600</v>
      </c>
      <c r="O222" s="13">
        <f t="shared" si="14"/>
        <v>40743.208333333336</v>
      </c>
      <c r="P222" t="b">
        <v>1</v>
      </c>
      <c r="Q222" t="b">
        <v>0</v>
      </c>
      <c r="R222" s="9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 s="17">
        <v>121500</v>
      </c>
      <c r="E223" s="17">
        <v>119830</v>
      </c>
      <c r="F223" s="7">
        <f t="shared" si="12"/>
        <v>0.9862551440329218</v>
      </c>
      <c r="G223" s="9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 s="13">
        <f t="shared" si="13"/>
        <v>41081.208333333336</v>
      </c>
      <c r="N223">
        <v>1340427600</v>
      </c>
      <c r="O223" s="13">
        <f t="shared" si="14"/>
        <v>41083.208333333336</v>
      </c>
      <c r="P223" t="b">
        <v>1</v>
      </c>
      <c r="Q223" t="b">
        <v>0</v>
      </c>
      <c r="R223" s="9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 s="17">
        <v>4800</v>
      </c>
      <c r="E224" s="17">
        <v>6623</v>
      </c>
      <c r="F224" s="7">
        <f t="shared" si="12"/>
        <v>1.3797916666666667</v>
      </c>
      <c r="G224" s="9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 s="13">
        <f t="shared" si="13"/>
        <v>41914.208333333336</v>
      </c>
      <c r="N224">
        <v>1412312400</v>
      </c>
      <c r="O224" s="13">
        <f t="shared" si="14"/>
        <v>41915.208333333336</v>
      </c>
      <c r="P224" t="b">
        <v>0</v>
      </c>
      <c r="Q224" t="b">
        <v>0</v>
      </c>
      <c r="R224" s="9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 s="17">
        <v>87300</v>
      </c>
      <c r="E225" s="17">
        <v>81897</v>
      </c>
      <c r="F225" s="7">
        <f t="shared" si="12"/>
        <v>0.93810996563573879</v>
      </c>
      <c r="G225" s="9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 s="13">
        <f t="shared" si="13"/>
        <v>42445.208333333328</v>
      </c>
      <c r="N225">
        <v>1459314000</v>
      </c>
      <c r="O225" s="13">
        <f t="shared" si="14"/>
        <v>42459.208333333328</v>
      </c>
      <c r="P225" t="b">
        <v>0</v>
      </c>
      <c r="Q225" t="b">
        <v>0</v>
      </c>
      <c r="R225" s="9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 s="17">
        <v>46300</v>
      </c>
      <c r="E226" s="17">
        <v>186885</v>
      </c>
      <c r="F226" s="7">
        <f t="shared" si="12"/>
        <v>4.0363930885529156</v>
      </c>
      <c r="G226" s="9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 s="13">
        <f t="shared" si="13"/>
        <v>41906.208333333336</v>
      </c>
      <c r="N226">
        <v>1415426400</v>
      </c>
      <c r="O226" s="13">
        <f t="shared" si="14"/>
        <v>41951.25</v>
      </c>
      <c r="P226" t="b">
        <v>0</v>
      </c>
      <c r="Q226" t="b">
        <v>0</v>
      </c>
      <c r="R226" s="9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 s="17">
        <v>67800</v>
      </c>
      <c r="E227" s="17">
        <v>176398</v>
      </c>
      <c r="F227" s="7">
        <f t="shared" si="12"/>
        <v>2.6017404129793511</v>
      </c>
      <c r="G227" s="9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 s="13">
        <f t="shared" si="13"/>
        <v>41762.208333333336</v>
      </c>
      <c r="N227">
        <v>1399093200</v>
      </c>
      <c r="O227" s="13">
        <f t="shared" si="14"/>
        <v>41762.208333333336</v>
      </c>
      <c r="P227" t="b">
        <v>1</v>
      </c>
      <c r="Q227" t="b">
        <v>0</v>
      </c>
      <c r="R227" s="9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 s="17">
        <v>3000</v>
      </c>
      <c r="E228" s="17">
        <v>10999</v>
      </c>
      <c r="F228" s="7">
        <f t="shared" si="12"/>
        <v>3.6663333333333332</v>
      </c>
      <c r="G228" s="9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 s="13">
        <f t="shared" si="13"/>
        <v>40276.208333333336</v>
      </c>
      <c r="N228">
        <v>1273899600</v>
      </c>
      <c r="O228" s="13">
        <f t="shared" si="14"/>
        <v>40313.208333333336</v>
      </c>
      <c r="P228" t="b">
        <v>0</v>
      </c>
      <c r="Q228" t="b">
        <v>0</v>
      </c>
      <c r="R228" s="9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 s="17">
        <v>60900</v>
      </c>
      <c r="E229" s="17">
        <v>102751</v>
      </c>
      <c r="F229" s="7">
        <f t="shared" si="12"/>
        <v>1.687208538587849</v>
      </c>
      <c r="G229" s="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 s="13">
        <f t="shared" si="13"/>
        <v>42139.208333333328</v>
      </c>
      <c r="N229">
        <v>1432184400</v>
      </c>
      <c r="O229" s="13">
        <f t="shared" si="14"/>
        <v>42145.208333333328</v>
      </c>
      <c r="P229" t="b">
        <v>0</v>
      </c>
      <c r="Q229" t="b">
        <v>0</v>
      </c>
      <c r="R229" s="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 s="17">
        <v>137900</v>
      </c>
      <c r="E230" s="17">
        <v>165352</v>
      </c>
      <c r="F230" s="7">
        <f t="shared" si="12"/>
        <v>1.1990717911530093</v>
      </c>
      <c r="G230" s="9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 s="13">
        <f t="shared" si="13"/>
        <v>42613.208333333328</v>
      </c>
      <c r="N230">
        <v>1474779600</v>
      </c>
      <c r="O230" s="13">
        <f t="shared" si="14"/>
        <v>42638.208333333328</v>
      </c>
      <c r="P230" t="b">
        <v>0</v>
      </c>
      <c r="Q230" t="b">
        <v>0</v>
      </c>
      <c r="R230" s="9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 s="17">
        <v>85600</v>
      </c>
      <c r="E231" s="17">
        <v>165798</v>
      </c>
      <c r="F231" s="7">
        <f t="shared" si="12"/>
        <v>1.936892523364486</v>
      </c>
      <c r="G231" s="9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 s="13">
        <f t="shared" si="13"/>
        <v>42887.208333333328</v>
      </c>
      <c r="N231">
        <v>1500440400</v>
      </c>
      <c r="O231" s="13">
        <f t="shared" si="14"/>
        <v>42935.208333333328</v>
      </c>
      <c r="P231" t="b">
        <v>0</v>
      </c>
      <c r="Q231" t="b">
        <v>1</v>
      </c>
      <c r="R231" s="9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 s="17">
        <v>2400</v>
      </c>
      <c r="E232" s="17">
        <v>10084</v>
      </c>
      <c r="F232" s="7">
        <f t="shared" si="12"/>
        <v>4.2016666666666671</v>
      </c>
      <c r="G232" s="9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 s="13">
        <f t="shared" si="13"/>
        <v>43805.25</v>
      </c>
      <c r="N232">
        <v>1575612000</v>
      </c>
      <c r="O232" s="13">
        <f t="shared" si="14"/>
        <v>43805.25</v>
      </c>
      <c r="P232" t="b">
        <v>0</v>
      </c>
      <c r="Q232" t="b">
        <v>0</v>
      </c>
      <c r="R232" s="9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 s="17">
        <v>7200</v>
      </c>
      <c r="E233" s="17">
        <v>5523</v>
      </c>
      <c r="F233" s="7">
        <f t="shared" si="12"/>
        <v>0.76708333333333334</v>
      </c>
      <c r="G233" s="9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 s="13">
        <f t="shared" si="13"/>
        <v>41415.208333333336</v>
      </c>
      <c r="N233">
        <v>1374123600</v>
      </c>
      <c r="O233" s="13">
        <f t="shared" si="14"/>
        <v>41473.208333333336</v>
      </c>
      <c r="P233" t="b">
        <v>0</v>
      </c>
      <c r="Q233" t="b">
        <v>0</v>
      </c>
      <c r="R233" s="9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 s="17">
        <v>3400</v>
      </c>
      <c r="E234" s="17">
        <v>5823</v>
      </c>
      <c r="F234" s="7">
        <f t="shared" si="12"/>
        <v>1.7126470588235294</v>
      </c>
      <c r="G234" s="9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 s="13">
        <f t="shared" si="13"/>
        <v>42576.208333333328</v>
      </c>
      <c r="N234">
        <v>1469509200</v>
      </c>
      <c r="O234" s="13">
        <f t="shared" si="14"/>
        <v>42577.208333333328</v>
      </c>
      <c r="P234" t="b">
        <v>0</v>
      </c>
      <c r="Q234" t="b">
        <v>0</v>
      </c>
      <c r="R234" s="9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 s="17">
        <v>3800</v>
      </c>
      <c r="E235" s="17">
        <v>6000</v>
      </c>
      <c r="F235" s="7">
        <f t="shared" si="12"/>
        <v>1.5789473684210527</v>
      </c>
      <c r="G235" s="9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 s="13">
        <f t="shared" si="13"/>
        <v>40706.208333333336</v>
      </c>
      <c r="N235">
        <v>1309237200</v>
      </c>
      <c r="O235" s="13">
        <f t="shared" si="14"/>
        <v>40722.208333333336</v>
      </c>
      <c r="P235" t="b">
        <v>0</v>
      </c>
      <c r="Q235" t="b">
        <v>0</v>
      </c>
      <c r="R235" s="9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 s="17">
        <v>7500</v>
      </c>
      <c r="E236" s="17">
        <v>8181</v>
      </c>
      <c r="F236" s="7">
        <f t="shared" si="12"/>
        <v>1.0908</v>
      </c>
      <c r="G236" s="9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 s="13">
        <f t="shared" si="13"/>
        <v>42969.208333333328</v>
      </c>
      <c r="N236">
        <v>1503982800</v>
      </c>
      <c r="O236" s="13">
        <f t="shared" si="14"/>
        <v>42976.208333333328</v>
      </c>
      <c r="P236" t="b">
        <v>0</v>
      </c>
      <c r="Q236" t="b">
        <v>1</v>
      </c>
      <c r="R236" s="9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 s="17">
        <v>8600</v>
      </c>
      <c r="E237" s="17">
        <v>3589</v>
      </c>
      <c r="F237" s="7">
        <f t="shared" si="12"/>
        <v>0.41732558139534881</v>
      </c>
      <c r="G237" s="9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 s="13">
        <f t="shared" si="13"/>
        <v>42779.25</v>
      </c>
      <c r="N237">
        <v>1487397600</v>
      </c>
      <c r="O237" s="13">
        <f t="shared" si="14"/>
        <v>42784.25</v>
      </c>
      <c r="P237" t="b">
        <v>0</v>
      </c>
      <c r="Q237" t="b">
        <v>0</v>
      </c>
      <c r="R237" s="9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 s="17">
        <v>39500</v>
      </c>
      <c r="E238" s="17">
        <v>4323</v>
      </c>
      <c r="F238" s="7">
        <f t="shared" si="12"/>
        <v>0.10944303797468355</v>
      </c>
      <c r="G238" s="9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 s="13">
        <f t="shared" si="13"/>
        <v>43641.208333333328</v>
      </c>
      <c r="N238">
        <v>1562043600</v>
      </c>
      <c r="O238" s="13">
        <f t="shared" si="14"/>
        <v>43648.208333333328</v>
      </c>
      <c r="P238" t="b">
        <v>0</v>
      </c>
      <c r="Q238" t="b">
        <v>1</v>
      </c>
      <c r="R238" s="9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 s="17">
        <v>9300</v>
      </c>
      <c r="E239" s="17">
        <v>14822</v>
      </c>
      <c r="F239" s="7">
        <f t="shared" si="12"/>
        <v>1.593763440860215</v>
      </c>
      <c r="G239" s="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 s="13">
        <f t="shared" si="13"/>
        <v>41754.208333333336</v>
      </c>
      <c r="N239">
        <v>1398574800</v>
      </c>
      <c r="O239" s="13">
        <f t="shared" si="14"/>
        <v>41756.208333333336</v>
      </c>
      <c r="P239" t="b">
        <v>0</v>
      </c>
      <c r="Q239" t="b">
        <v>0</v>
      </c>
      <c r="R239" s="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 s="17">
        <v>2400</v>
      </c>
      <c r="E240" s="17">
        <v>10138</v>
      </c>
      <c r="F240" s="7">
        <f t="shared" si="12"/>
        <v>4.2241666666666671</v>
      </c>
      <c r="G240" s="9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 s="13">
        <f t="shared" si="13"/>
        <v>43083.25</v>
      </c>
      <c r="N240">
        <v>1515391200</v>
      </c>
      <c r="O240" s="13">
        <f t="shared" si="14"/>
        <v>43108.25</v>
      </c>
      <c r="P240" t="b">
        <v>0</v>
      </c>
      <c r="Q240" t="b">
        <v>1</v>
      </c>
      <c r="R240" s="9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 s="17">
        <v>3200</v>
      </c>
      <c r="E241" s="17">
        <v>3127</v>
      </c>
      <c r="F241" s="7">
        <f t="shared" si="12"/>
        <v>0.97718749999999999</v>
      </c>
      <c r="G241" s="9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 s="13">
        <f t="shared" si="13"/>
        <v>42245.208333333328</v>
      </c>
      <c r="N241">
        <v>1441170000</v>
      </c>
      <c r="O241" s="13">
        <f t="shared" si="14"/>
        <v>42249.208333333328</v>
      </c>
      <c r="P241" t="b">
        <v>0</v>
      </c>
      <c r="Q241" t="b">
        <v>0</v>
      </c>
      <c r="R241" s="9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 s="17">
        <v>29400</v>
      </c>
      <c r="E242" s="17">
        <v>123124</v>
      </c>
      <c r="F242" s="7">
        <f t="shared" si="12"/>
        <v>4.1878911564625847</v>
      </c>
      <c r="G242" s="9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 s="13">
        <f t="shared" si="13"/>
        <v>40396.208333333336</v>
      </c>
      <c r="N242">
        <v>1281157200</v>
      </c>
      <c r="O242" s="13">
        <f t="shared" si="14"/>
        <v>40397.208333333336</v>
      </c>
      <c r="P242" t="b">
        <v>0</v>
      </c>
      <c r="Q242" t="b">
        <v>0</v>
      </c>
      <c r="R242" s="9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 s="17">
        <v>168500</v>
      </c>
      <c r="E243" s="17">
        <v>171729</v>
      </c>
      <c r="F243" s="7">
        <f t="shared" si="12"/>
        <v>1.0191632047477746</v>
      </c>
      <c r="G243" s="9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 s="13">
        <f t="shared" si="13"/>
        <v>41742.208333333336</v>
      </c>
      <c r="N243">
        <v>1398229200</v>
      </c>
      <c r="O243" s="13">
        <f t="shared" si="14"/>
        <v>41752.208333333336</v>
      </c>
      <c r="P243" t="b">
        <v>0</v>
      </c>
      <c r="Q243" t="b">
        <v>1</v>
      </c>
      <c r="R243" s="9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 s="17">
        <v>8400</v>
      </c>
      <c r="E244" s="17">
        <v>10729</v>
      </c>
      <c r="F244" s="7">
        <f t="shared" si="12"/>
        <v>1.2772619047619047</v>
      </c>
      <c r="G244" s="9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 s="13">
        <f t="shared" si="13"/>
        <v>42865.208333333328</v>
      </c>
      <c r="N244">
        <v>1495256400</v>
      </c>
      <c r="O244" s="13">
        <f t="shared" si="14"/>
        <v>42875.208333333328</v>
      </c>
      <c r="P244" t="b">
        <v>0</v>
      </c>
      <c r="Q244" t="b">
        <v>1</v>
      </c>
      <c r="R244" s="9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 s="17">
        <v>2300</v>
      </c>
      <c r="E245" s="17">
        <v>10240</v>
      </c>
      <c r="F245" s="7">
        <f t="shared" si="12"/>
        <v>4.4521739130434783</v>
      </c>
      <c r="G245" s="9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 s="13">
        <f t="shared" si="13"/>
        <v>43163.25</v>
      </c>
      <c r="N245">
        <v>1520402400</v>
      </c>
      <c r="O245" s="13">
        <f t="shared" si="14"/>
        <v>43166.25</v>
      </c>
      <c r="P245" t="b">
        <v>0</v>
      </c>
      <c r="Q245" t="b">
        <v>0</v>
      </c>
      <c r="R245" s="9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 s="17">
        <v>700</v>
      </c>
      <c r="E246" s="17">
        <v>3988</v>
      </c>
      <c r="F246" s="7">
        <f t="shared" si="12"/>
        <v>5.6971428571428575</v>
      </c>
      <c r="G246" s="9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 s="13">
        <f t="shared" si="13"/>
        <v>41834.208333333336</v>
      </c>
      <c r="N246">
        <v>1409806800</v>
      </c>
      <c r="O246" s="13">
        <f t="shared" si="14"/>
        <v>41886.208333333336</v>
      </c>
      <c r="P246" t="b">
        <v>0</v>
      </c>
      <c r="Q246" t="b">
        <v>0</v>
      </c>
      <c r="R246" s="9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 s="17">
        <v>2900</v>
      </c>
      <c r="E247" s="17">
        <v>14771</v>
      </c>
      <c r="F247" s="7">
        <f t="shared" si="12"/>
        <v>5.0934482758620687</v>
      </c>
      <c r="G247" s="9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 s="13">
        <f t="shared" si="13"/>
        <v>41736.208333333336</v>
      </c>
      <c r="N247">
        <v>1396933200</v>
      </c>
      <c r="O247" s="13">
        <f t="shared" si="14"/>
        <v>41737.208333333336</v>
      </c>
      <c r="P247" t="b">
        <v>0</v>
      </c>
      <c r="Q247" t="b">
        <v>0</v>
      </c>
      <c r="R247" s="9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 s="17">
        <v>4500</v>
      </c>
      <c r="E248" s="17">
        <v>14649</v>
      </c>
      <c r="F248" s="7">
        <f t="shared" si="12"/>
        <v>3.2553333333333332</v>
      </c>
      <c r="G248" s="9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 s="13">
        <f t="shared" si="13"/>
        <v>41491.208333333336</v>
      </c>
      <c r="N248">
        <v>1376024400</v>
      </c>
      <c r="O248" s="13">
        <f t="shared" si="14"/>
        <v>41495.208333333336</v>
      </c>
      <c r="P248" t="b">
        <v>0</v>
      </c>
      <c r="Q248" t="b">
        <v>0</v>
      </c>
      <c r="R248" s="9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 s="17">
        <v>19800</v>
      </c>
      <c r="E249" s="17">
        <v>184658</v>
      </c>
      <c r="F249" s="7">
        <f t="shared" si="12"/>
        <v>9.3261616161616168</v>
      </c>
      <c r="G249" s="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 s="13">
        <f t="shared" si="13"/>
        <v>42726.25</v>
      </c>
      <c r="N249">
        <v>1483682400</v>
      </c>
      <c r="O249" s="13">
        <f t="shared" si="14"/>
        <v>42741.25</v>
      </c>
      <c r="P249" t="b">
        <v>0</v>
      </c>
      <c r="Q249" t="b">
        <v>1</v>
      </c>
      <c r="R249" s="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 s="17">
        <v>6200</v>
      </c>
      <c r="E250" s="17">
        <v>13103</v>
      </c>
      <c r="F250" s="7">
        <f t="shared" si="12"/>
        <v>2.1133870967741935</v>
      </c>
      <c r="G250" s="9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 s="13">
        <f t="shared" si="13"/>
        <v>42004.25</v>
      </c>
      <c r="N250">
        <v>1420437600</v>
      </c>
      <c r="O250" s="13">
        <f t="shared" si="14"/>
        <v>42009.25</v>
      </c>
      <c r="P250" t="b">
        <v>0</v>
      </c>
      <c r="Q250" t="b">
        <v>0</v>
      </c>
      <c r="R250" s="9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 s="17">
        <v>61500</v>
      </c>
      <c r="E251" s="17">
        <v>168095</v>
      </c>
      <c r="F251" s="7">
        <f t="shared" si="12"/>
        <v>2.7332520325203253</v>
      </c>
      <c r="G251" s="9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 s="13">
        <f t="shared" si="13"/>
        <v>42006.25</v>
      </c>
      <c r="N251">
        <v>1420783200</v>
      </c>
      <c r="O251" s="13">
        <f t="shared" si="14"/>
        <v>42013.25</v>
      </c>
      <c r="P251" t="b">
        <v>0</v>
      </c>
      <c r="Q251" t="b">
        <v>0</v>
      </c>
      <c r="R251" s="9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 s="17">
        <v>100</v>
      </c>
      <c r="E252" s="17">
        <v>3</v>
      </c>
      <c r="F252" s="7">
        <f t="shared" si="12"/>
        <v>0.03</v>
      </c>
      <c r="G252" s="9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 s="13">
        <f t="shared" si="13"/>
        <v>40203.25</v>
      </c>
      <c r="N252">
        <v>1267423200</v>
      </c>
      <c r="O252" s="13">
        <f t="shared" si="14"/>
        <v>40238.25</v>
      </c>
      <c r="P252" t="b">
        <v>0</v>
      </c>
      <c r="Q252" t="b">
        <v>0</v>
      </c>
      <c r="R252" s="9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 s="17">
        <v>7100</v>
      </c>
      <c r="E253" s="17">
        <v>3840</v>
      </c>
      <c r="F253" s="7">
        <f t="shared" si="12"/>
        <v>0.54084507042253516</v>
      </c>
      <c r="G253" s="9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 s="13">
        <f t="shared" si="13"/>
        <v>41252.25</v>
      </c>
      <c r="N253">
        <v>1355205600</v>
      </c>
      <c r="O253" s="13">
        <f t="shared" si="14"/>
        <v>41254.25</v>
      </c>
      <c r="P253" t="b">
        <v>0</v>
      </c>
      <c r="Q253" t="b">
        <v>0</v>
      </c>
      <c r="R253" s="9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 s="17">
        <v>1000</v>
      </c>
      <c r="E254" s="17">
        <v>6263</v>
      </c>
      <c r="F254" s="7">
        <f t="shared" si="12"/>
        <v>6.2629999999999999</v>
      </c>
      <c r="G254" s="9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 s="13">
        <f t="shared" si="13"/>
        <v>41572.208333333336</v>
      </c>
      <c r="N254">
        <v>1383109200</v>
      </c>
      <c r="O254" s="13">
        <f t="shared" si="14"/>
        <v>41577.208333333336</v>
      </c>
      <c r="P254" t="b">
        <v>0</v>
      </c>
      <c r="Q254" t="b">
        <v>0</v>
      </c>
      <c r="R254" s="9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 s="17">
        <v>121500</v>
      </c>
      <c r="E255" s="17">
        <v>108161</v>
      </c>
      <c r="F255" s="7">
        <f t="shared" si="12"/>
        <v>0.8902139917695473</v>
      </c>
      <c r="G255" s="9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 s="13">
        <f t="shared" si="13"/>
        <v>40641.208333333336</v>
      </c>
      <c r="N255">
        <v>1303275600</v>
      </c>
      <c r="O255" s="13">
        <f t="shared" si="14"/>
        <v>40653.208333333336</v>
      </c>
      <c r="P255" t="b">
        <v>0</v>
      </c>
      <c r="Q255" t="b">
        <v>0</v>
      </c>
      <c r="R255" s="9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 s="17">
        <v>4600</v>
      </c>
      <c r="E256" s="17">
        <v>8505</v>
      </c>
      <c r="F256" s="7">
        <f t="shared" si="12"/>
        <v>1.8489130434782608</v>
      </c>
      <c r="G256" s="9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 s="13">
        <f t="shared" si="13"/>
        <v>42787.25</v>
      </c>
      <c r="N256">
        <v>1487829600</v>
      </c>
      <c r="O256" s="13">
        <f t="shared" si="14"/>
        <v>42789.25</v>
      </c>
      <c r="P256" t="b">
        <v>0</v>
      </c>
      <c r="Q256" t="b">
        <v>0</v>
      </c>
      <c r="R256" s="9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 s="17">
        <v>80500</v>
      </c>
      <c r="E257" s="17">
        <v>96735</v>
      </c>
      <c r="F257" s="7">
        <f t="shared" si="12"/>
        <v>1.2016770186335404</v>
      </c>
      <c r="G257" s="9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 s="13">
        <f t="shared" si="13"/>
        <v>40590.25</v>
      </c>
      <c r="N257">
        <v>1298268000</v>
      </c>
      <c r="O257" s="13">
        <f t="shared" si="14"/>
        <v>40595.25</v>
      </c>
      <c r="P257" t="b">
        <v>0</v>
      </c>
      <c r="Q257" t="b">
        <v>1</v>
      </c>
      <c r="R257" s="9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 s="17">
        <v>4100</v>
      </c>
      <c r="E258" s="17">
        <v>959</v>
      </c>
      <c r="F258" s="7">
        <f t="shared" ref="F258:F321" si="16">E258/D258</f>
        <v>0.23390243902439026</v>
      </c>
      <c r="G258" s="9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 s="13">
        <f t="shared" ref="M258:M321" si="17">(((L258/60)/60)/24)+DATE(1970,1,1)</f>
        <v>42393.25</v>
      </c>
      <c r="N258">
        <v>1456812000</v>
      </c>
      <c r="O258" s="13">
        <f t="shared" ref="O258:O321" si="18">(((N258/60)/60)/24)+DATE(1970,1,1)</f>
        <v>42430.25</v>
      </c>
      <c r="P258" t="b">
        <v>0</v>
      </c>
      <c r="Q258" t="b">
        <v>0</v>
      </c>
      <c r="R258" s="9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 s="17">
        <v>5700</v>
      </c>
      <c r="E259" s="17">
        <v>8322</v>
      </c>
      <c r="F259" s="7">
        <f t="shared" si="16"/>
        <v>1.46</v>
      </c>
      <c r="G259" s="9" t="s">
        <v>20</v>
      </c>
      <c r="H259">
        <v>92</v>
      </c>
      <c r="I259" s="5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 s="13">
        <f t="shared" si="17"/>
        <v>41338.25</v>
      </c>
      <c r="N259">
        <v>1363669200</v>
      </c>
      <c r="O259" s="13">
        <f t="shared" si="18"/>
        <v>41352.208333333336</v>
      </c>
      <c r="P259" t="b">
        <v>0</v>
      </c>
      <c r="Q259" t="b">
        <v>0</v>
      </c>
      <c r="R259" s="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 s="17">
        <v>5000</v>
      </c>
      <c r="E260" s="17">
        <v>13424</v>
      </c>
      <c r="F260" s="7">
        <f t="shared" si="16"/>
        <v>2.6848000000000001</v>
      </c>
      <c r="G260" s="9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 s="13">
        <f t="shared" si="17"/>
        <v>42712.25</v>
      </c>
      <c r="N260">
        <v>1482904800</v>
      </c>
      <c r="O260" s="13">
        <f t="shared" si="18"/>
        <v>42732.25</v>
      </c>
      <c r="P260" t="b">
        <v>0</v>
      </c>
      <c r="Q260" t="b">
        <v>1</v>
      </c>
      <c r="R260" s="9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 s="17">
        <v>1800</v>
      </c>
      <c r="E261" s="17">
        <v>10755</v>
      </c>
      <c r="F261" s="7">
        <f t="shared" si="16"/>
        <v>5.9749999999999996</v>
      </c>
      <c r="G261" s="9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 s="13">
        <f t="shared" si="17"/>
        <v>41251.25</v>
      </c>
      <c r="N261">
        <v>1356588000</v>
      </c>
      <c r="O261" s="13">
        <f t="shared" si="18"/>
        <v>41270.25</v>
      </c>
      <c r="P261" t="b">
        <v>1</v>
      </c>
      <c r="Q261" t="b">
        <v>0</v>
      </c>
      <c r="R261" s="9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 s="17">
        <v>6300</v>
      </c>
      <c r="E262" s="17">
        <v>9935</v>
      </c>
      <c r="F262" s="7">
        <f t="shared" si="16"/>
        <v>1.5769841269841269</v>
      </c>
      <c r="G262" s="9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 s="13">
        <f t="shared" si="17"/>
        <v>41180.208333333336</v>
      </c>
      <c r="N262">
        <v>1349845200</v>
      </c>
      <c r="O262" s="13">
        <f t="shared" si="18"/>
        <v>41192.208333333336</v>
      </c>
      <c r="P262" t="b">
        <v>0</v>
      </c>
      <c r="Q262" t="b">
        <v>0</v>
      </c>
      <c r="R262" s="9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 s="17">
        <v>84300</v>
      </c>
      <c r="E263" s="17">
        <v>26303</v>
      </c>
      <c r="F263" s="7">
        <f t="shared" si="16"/>
        <v>0.31201660735468567</v>
      </c>
      <c r="G263" s="9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 s="13">
        <f t="shared" si="17"/>
        <v>40415.208333333336</v>
      </c>
      <c r="N263">
        <v>1283058000</v>
      </c>
      <c r="O263" s="13">
        <f t="shared" si="18"/>
        <v>40419.208333333336</v>
      </c>
      <c r="P263" t="b">
        <v>0</v>
      </c>
      <c r="Q263" t="b">
        <v>1</v>
      </c>
      <c r="R263" s="9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 s="17">
        <v>1700</v>
      </c>
      <c r="E264" s="17">
        <v>5328</v>
      </c>
      <c r="F264" s="7">
        <f t="shared" si="16"/>
        <v>3.1341176470588237</v>
      </c>
      <c r="G264" s="9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 s="13">
        <f t="shared" si="17"/>
        <v>40638.208333333336</v>
      </c>
      <c r="N264">
        <v>1304226000</v>
      </c>
      <c r="O264" s="13">
        <f t="shared" si="18"/>
        <v>40664.208333333336</v>
      </c>
      <c r="P264" t="b">
        <v>0</v>
      </c>
      <c r="Q264" t="b">
        <v>1</v>
      </c>
      <c r="R264" s="9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 s="17">
        <v>2900</v>
      </c>
      <c r="E265" s="17">
        <v>10756</v>
      </c>
      <c r="F265" s="7">
        <f t="shared" si="16"/>
        <v>3.7089655172413791</v>
      </c>
      <c r="G265" s="9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 s="13">
        <f t="shared" si="17"/>
        <v>40187.25</v>
      </c>
      <c r="N265">
        <v>1263016800</v>
      </c>
      <c r="O265" s="13">
        <f t="shared" si="18"/>
        <v>40187.25</v>
      </c>
      <c r="P265" t="b">
        <v>0</v>
      </c>
      <c r="Q265" t="b">
        <v>0</v>
      </c>
      <c r="R265" s="9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 s="17">
        <v>45600</v>
      </c>
      <c r="E266" s="17">
        <v>165375</v>
      </c>
      <c r="F266" s="7">
        <f t="shared" si="16"/>
        <v>3.6266447368421053</v>
      </c>
      <c r="G266" s="9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 s="13">
        <f t="shared" si="17"/>
        <v>41317.25</v>
      </c>
      <c r="N266">
        <v>1362031200</v>
      </c>
      <c r="O266" s="13">
        <f t="shared" si="18"/>
        <v>41333.25</v>
      </c>
      <c r="P266" t="b">
        <v>0</v>
      </c>
      <c r="Q266" t="b">
        <v>0</v>
      </c>
      <c r="R266" s="9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 s="17">
        <v>4900</v>
      </c>
      <c r="E267" s="17">
        <v>6031</v>
      </c>
      <c r="F267" s="7">
        <f t="shared" si="16"/>
        <v>1.2308163265306122</v>
      </c>
      <c r="G267" s="9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 s="13">
        <f t="shared" si="17"/>
        <v>42372.25</v>
      </c>
      <c r="N267">
        <v>1455602400</v>
      </c>
      <c r="O267" s="13">
        <f t="shared" si="18"/>
        <v>42416.25</v>
      </c>
      <c r="P267" t="b">
        <v>0</v>
      </c>
      <c r="Q267" t="b">
        <v>0</v>
      </c>
      <c r="R267" s="9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 s="17">
        <v>111900</v>
      </c>
      <c r="E268" s="17">
        <v>85902</v>
      </c>
      <c r="F268" s="7">
        <f t="shared" si="16"/>
        <v>0.76766756032171579</v>
      </c>
      <c r="G268" s="9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 s="13">
        <f t="shared" si="17"/>
        <v>41950.25</v>
      </c>
      <c r="N268">
        <v>1418191200</v>
      </c>
      <c r="O268" s="13">
        <f t="shared" si="18"/>
        <v>41983.25</v>
      </c>
      <c r="P268" t="b">
        <v>0</v>
      </c>
      <c r="Q268" t="b">
        <v>1</v>
      </c>
      <c r="R268" s="9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 s="17">
        <v>61600</v>
      </c>
      <c r="E269" s="17">
        <v>143910</v>
      </c>
      <c r="F269" s="7">
        <f t="shared" si="16"/>
        <v>2.3362012987012988</v>
      </c>
      <c r="G269" s="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 s="13">
        <f t="shared" si="17"/>
        <v>41206.208333333336</v>
      </c>
      <c r="N269">
        <v>1352440800</v>
      </c>
      <c r="O269" s="13">
        <f t="shared" si="18"/>
        <v>41222.25</v>
      </c>
      <c r="P269" t="b">
        <v>0</v>
      </c>
      <c r="Q269" t="b">
        <v>0</v>
      </c>
      <c r="R269" s="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 s="17">
        <v>1500</v>
      </c>
      <c r="E270" s="17">
        <v>2708</v>
      </c>
      <c r="F270" s="7">
        <f t="shared" si="16"/>
        <v>1.8053333333333332</v>
      </c>
      <c r="G270" s="9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 s="13">
        <f t="shared" si="17"/>
        <v>41186.208333333336</v>
      </c>
      <c r="N270">
        <v>1353304800</v>
      </c>
      <c r="O270" s="13">
        <f t="shared" si="18"/>
        <v>41232.25</v>
      </c>
      <c r="P270" t="b">
        <v>0</v>
      </c>
      <c r="Q270" t="b">
        <v>0</v>
      </c>
      <c r="R270" s="9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 s="17">
        <v>3500</v>
      </c>
      <c r="E271" s="17">
        <v>8842</v>
      </c>
      <c r="F271" s="7">
        <f t="shared" si="16"/>
        <v>2.5262857142857142</v>
      </c>
      <c r="G271" s="9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 s="13">
        <f t="shared" si="17"/>
        <v>43496.25</v>
      </c>
      <c r="N271">
        <v>1550728800</v>
      </c>
      <c r="O271" s="13">
        <f t="shared" si="18"/>
        <v>43517.25</v>
      </c>
      <c r="P271" t="b">
        <v>0</v>
      </c>
      <c r="Q271" t="b">
        <v>0</v>
      </c>
      <c r="R271" s="9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 s="17">
        <v>173900</v>
      </c>
      <c r="E272" s="17">
        <v>47260</v>
      </c>
      <c r="F272" s="7">
        <f t="shared" si="16"/>
        <v>0.27176538240368026</v>
      </c>
      <c r="G272" s="9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 s="13">
        <f t="shared" si="17"/>
        <v>40514.25</v>
      </c>
      <c r="N272">
        <v>1291442400</v>
      </c>
      <c r="O272" s="13">
        <f t="shared" si="18"/>
        <v>40516.25</v>
      </c>
      <c r="P272" t="b">
        <v>0</v>
      </c>
      <c r="Q272" t="b">
        <v>0</v>
      </c>
      <c r="R272" s="9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 s="17">
        <v>153700</v>
      </c>
      <c r="E273" s="17">
        <v>1953</v>
      </c>
      <c r="F273" s="7">
        <f t="shared" si="16"/>
        <v>1.2706571242680547E-2</v>
      </c>
      <c r="G273" s="9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 s="13">
        <f t="shared" si="17"/>
        <v>42345.25</v>
      </c>
      <c r="N273">
        <v>1452146400</v>
      </c>
      <c r="O273" s="13">
        <f t="shared" si="18"/>
        <v>42376.25</v>
      </c>
      <c r="P273" t="b">
        <v>0</v>
      </c>
      <c r="Q273" t="b">
        <v>0</v>
      </c>
      <c r="R273" s="9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 s="17">
        <v>51100</v>
      </c>
      <c r="E274" s="17">
        <v>155349</v>
      </c>
      <c r="F274" s="7">
        <f t="shared" si="16"/>
        <v>3.0400978473581213</v>
      </c>
      <c r="G274" s="9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 s="13">
        <f t="shared" si="17"/>
        <v>43656.208333333328</v>
      </c>
      <c r="N274">
        <v>1564894800</v>
      </c>
      <c r="O274" s="13">
        <f t="shared" si="18"/>
        <v>43681.208333333328</v>
      </c>
      <c r="P274" t="b">
        <v>0</v>
      </c>
      <c r="Q274" t="b">
        <v>1</v>
      </c>
      <c r="R274" s="9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 s="17">
        <v>7800</v>
      </c>
      <c r="E275" s="17">
        <v>10704</v>
      </c>
      <c r="F275" s="7">
        <f t="shared" si="16"/>
        <v>1.3723076923076922</v>
      </c>
      <c r="G275" s="9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 s="13">
        <f t="shared" si="17"/>
        <v>42995.208333333328</v>
      </c>
      <c r="N275">
        <v>1505883600</v>
      </c>
      <c r="O275" s="13">
        <f t="shared" si="18"/>
        <v>42998.208333333328</v>
      </c>
      <c r="P275" t="b">
        <v>0</v>
      </c>
      <c r="Q275" t="b">
        <v>0</v>
      </c>
      <c r="R275" s="9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 s="17">
        <v>2400</v>
      </c>
      <c r="E276" s="17">
        <v>773</v>
      </c>
      <c r="F276" s="7">
        <f t="shared" si="16"/>
        <v>0.32208333333333333</v>
      </c>
      <c r="G276" s="9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 s="13">
        <f t="shared" si="17"/>
        <v>43045.25</v>
      </c>
      <c r="N276">
        <v>1510380000</v>
      </c>
      <c r="O276" s="13">
        <f t="shared" si="18"/>
        <v>43050.25</v>
      </c>
      <c r="P276" t="b">
        <v>0</v>
      </c>
      <c r="Q276" t="b">
        <v>0</v>
      </c>
      <c r="R276" s="9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 s="17">
        <v>3900</v>
      </c>
      <c r="E277" s="17">
        <v>9419</v>
      </c>
      <c r="F277" s="7">
        <f t="shared" si="16"/>
        <v>2.4151282051282053</v>
      </c>
      <c r="G277" s="9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 s="13">
        <f t="shared" si="17"/>
        <v>43561.208333333328</v>
      </c>
      <c r="N277">
        <v>1555218000</v>
      </c>
      <c r="O277" s="13">
        <f t="shared" si="18"/>
        <v>43569.208333333328</v>
      </c>
      <c r="P277" t="b">
        <v>0</v>
      </c>
      <c r="Q277" t="b">
        <v>0</v>
      </c>
      <c r="R277" s="9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 s="17">
        <v>5500</v>
      </c>
      <c r="E278" s="17">
        <v>5324</v>
      </c>
      <c r="F278" s="7">
        <f t="shared" si="16"/>
        <v>0.96799999999999997</v>
      </c>
      <c r="G278" s="9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 s="13">
        <f t="shared" si="17"/>
        <v>41018.208333333336</v>
      </c>
      <c r="N278">
        <v>1335243600</v>
      </c>
      <c r="O278" s="13">
        <f t="shared" si="18"/>
        <v>41023.208333333336</v>
      </c>
      <c r="P278" t="b">
        <v>0</v>
      </c>
      <c r="Q278" t="b">
        <v>1</v>
      </c>
      <c r="R278" s="9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 s="17">
        <v>700</v>
      </c>
      <c r="E279" s="17">
        <v>7465</v>
      </c>
      <c r="F279" s="7">
        <f t="shared" si="16"/>
        <v>10.664285714285715</v>
      </c>
      <c r="G279" s="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 s="13">
        <f t="shared" si="17"/>
        <v>40378.208333333336</v>
      </c>
      <c r="N279">
        <v>1279688400</v>
      </c>
      <c r="O279" s="13">
        <f t="shared" si="18"/>
        <v>40380.208333333336</v>
      </c>
      <c r="P279" t="b">
        <v>0</v>
      </c>
      <c r="Q279" t="b">
        <v>0</v>
      </c>
      <c r="R279" s="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 s="17">
        <v>2700</v>
      </c>
      <c r="E280" s="17">
        <v>8799</v>
      </c>
      <c r="F280" s="7">
        <f t="shared" si="16"/>
        <v>3.2588888888888889</v>
      </c>
      <c r="G280" s="9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 s="13">
        <f t="shared" si="17"/>
        <v>41239.25</v>
      </c>
      <c r="N280">
        <v>1356069600</v>
      </c>
      <c r="O280" s="13">
        <f t="shared" si="18"/>
        <v>41264.25</v>
      </c>
      <c r="P280" t="b">
        <v>0</v>
      </c>
      <c r="Q280" t="b">
        <v>0</v>
      </c>
      <c r="R280" s="9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 s="17">
        <v>8000</v>
      </c>
      <c r="E281" s="17">
        <v>13656</v>
      </c>
      <c r="F281" s="7">
        <f t="shared" si="16"/>
        <v>1.7070000000000001</v>
      </c>
      <c r="G281" s="9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 s="13">
        <f t="shared" si="17"/>
        <v>43346.208333333328</v>
      </c>
      <c r="N281">
        <v>1536210000</v>
      </c>
      <c r="O281" s="13">
        <f t="shared" si="18"/>
        <v>43349.208333333328</v>
      </c>
      <c r="P281" t="b">
        <v>0</v>
      </c>
      <c r="Q281" t="b">
        <v>0</v>
      </c>
      <c r="R281" s="9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 s="17">
        <v>2500</v>
      </c>
      <c r="E282" s="17">
        <v>14536</v>
      </c>
      <c r="F282" s="7">
        <f t="shared" si="16"/>
        <v>5.8144</v>
      </c>
      <c r="G282" s="9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 s="13">
        <f t="shared" si="17"/>
        <v>43060.25</v>
      </c>
      <c r="N282">
        <v>1511762400</v>
      </c>
      <c r="O282" s="13">
        <f t="shared" si="18"/>
        <v>43066.25</v>
      </c>
      <c r="P282" t="b">
        <v>0</v>
      </c>
      <c r="Q282" t="b">
        <v>0</v>
      </c>
      <c r="R282" s="9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 s="17">
        <v>164500</v>
      </c>
      <c r="E283" s="17">
        <v>150552</v>
      </c>
      <c r="F283" s="7">
        <f t="shared" si="16"/>
        <v>0.91520972644376897</v>
      </c>
      <c r="G283" s="9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 s="13">
        <f t="shared" si="17"/>
        <v>40979.25</v>
      </c>
      <c r="N283">
        <v>1333256400</v>
      </c>
      <c r="O283" s="13">
        <f t="shared" si="18"/>
        <v>41000.208333333336</v>
      </c>
      <c r="P283" t="b">
        <v>0</v>
      </c>
      <c r="Q283" t="b">
        <v>1</v>
      </c>
      <c r="R283" s="9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 s="17">
        <v>8400</v>
      </c>
      <c r="E284" s="17">
        <v>9076</v>
      </c>
      <c r="F284" s="7">
        <f t="shared" si="16"/>
        <v>1.0804761904761904</v>
      </c>
      <c r="G284" s="9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 s="13">
        <f t="shared" si="17"/>
        <v>42701.25</v>
      </c>
      <c r="N284">
        <v>1480744800</v>
      </c>
      <c r="O284" s="13">
        <f t="shared" si="18"/>
        <v>42707.25</v>
      </c>
      <c r="P284" t="b">
        <v>0</v>
      </c>
      <c r="Q284" t="b">
        <v>1</v>
      </c>
      <c r="R284" s="9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 s="17">
        <v>8100</v>
      </c>
      <c r="E285" s="17">
        <v>1517</v>
      </c>
      <c r="F285" s="7">
        <f t="shared" si="16"/>
        <v>0.18728395061728395</v>
      </c>
      <c r="G285" s="9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 s="13">
        <f t="shared" si="17"/>
        <v>42520.208333333328</v>
      </c>
      <c r="N285">
        <v>1465016400</v>
      </c>
      <c r="O285" s="13">
        <f t="shared" si="18"/>
        <v>42525.208333333328</v>
      </c>
      <c r="P285" t="b">
        <v>0</v>
      </c>
      <c r="Q285" t="b">
        <v>0</v>
      </c>
      <c r="R285" s="9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 s="17">
        <v>9800</v>
      </c>
      <c r="E286" s="17">
        <v>8153</v>
      </c>
      <c r="F286" s="7">
        <f t="shared" si="16"/>
        <v>0.83193877551020412</v>
      </c>
      <c r="G286" s="9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 s="13">
        <f t="shared" si="17"/>
        <v>41030.208333333336</v>
      </c>
      <c r="N286">
        <v>1336280400</v>
      </c>
      <c r="O286" s="13">
        <f t="shared" si="18"/>
        <v>41035.208333333336</v>
      </c>
      <c r="P286" t="b">
        <v>0</v>
      </c>
      <c r="Q286" t="b">
        <v>0</v>
      </c>
      <c r="R286" s="9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 s="17">
        <v>900</v>
      </c>
      <c r="E287" s="17">
        <v>6357</v>
      </c>
      <c r="F287" s="7">
        <f t="shared" si="16"/>
        <v>7.0633333333333335</v>
      </c>
      <c r="G287" s="9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 s="13">
        <f t="shared" si="17"/>
        <v>42623.208333333328</v>
      </c>
      <c r="N287">
        <v>1476766800</v>
      </c>
      <c r="O287" s="13">
        <f t="shared" si="18"/>
        <v>42661.208333333328</v>
      </c>
      <c r="P287" t="b">
        <v>0</v>
      </c>
      <c r="Q287" t="b">
        <v>0</v>
      </c>
      <c r="R287" s="9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 s="17">
        <v>112100</v>
      </c>
      <c r="E288" s="17">
        <v>19557</v>
      </c>
      <c r="F288" s="7">
        <f t="shared" si="16"/>
        <v>0.17446030330062445</v>
      </c>
      <c r="G288" s="9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 s="13">
        <f t="shared" si="17"/>
        <v>42697.25</v>
      </c>
      <c r="N288">
        <v>1480485600</v>
      </c>
      <c r="O288" s="13">
        <f t="shared" si="18"/>
        <v>42704.25</v>
      </c>
      <c r="P288" t="b">
        <v>0</v>
      </c>
      <c r="Q288" t="b">
        <v>0</v>
      </c>
      <c r="R288" s="9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 s="17">
        <v>6300</v>
      </c>
      <c r="E289" s="17">
        <v>13213</v>
      </c>
      <c r="F289" s="7">
        <f t="shared" si="16"/>
        <v>2.0973015873015872</v>
      </c>
      <c r="G289" s="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 s="13">
        <f t="shared" si="17"/>
        <v>42122.208333333328</v>
      </c>
      <c r="N289">
        <v>1430197200</v>
      </c>
      <c r="O289" s="13">
        <f t="shared" si="18"/>
        <v>42122.208333333328</v>
      </c>
      <c r="P289" t="b">
        <v>0</v>
      </c>
      <c r="Q289" t="b">
        <v>0</v>
      </c>
      <c r="R289" s="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 s="17">
        <v>5600</v>
      </c>
      <c r="E290" s="17">
        <v>5476</v>
      </c>
      <c r="F290" s="7">
        <f t="shared" si="16"/>
        <v>0.97785714285714287</v>
      </c>
      <c r="G290" s="9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 s="13">
        <f t="shared" si="17"/>
        <v>40982.208333333336</v>
      </c>
      <c r="N290">
        <v>1331787600</v>
      </c>
      <c r="O290" s="13">
        <f t="shared" si="18"/>
        <v>40983.208333333336</v>
      </c>
      <c r="P290" t="b">
        <v>0</v>
      </c>
      <c r="Q290" t="b">
        <v>1</v>
      </c>
      <c r="R290" s="9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 s="17">
        <v>800</v>
      </c>
      <c r="E291" s="17">
        <v>13474</v>
      </c>
      <c r="F291" s="7">
        <f t="shared" si="16"/>
        <v>16.842500000000001</v>
      </c>
      <c r="G291" s="9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 s="13">
        <f t="shared" si="17"/>
        <v>42219.208333333328</v>
      </c>
      <c r="N291">
        <v>1438837200</v>
      </c>
      <c r="O291" s="13">
        <f t="shared" si="18"/>
        <v>42222.208333333328</v>
      </c>
      <c r="P291" t="b">
        <v>0</v>
      </c>
      <c r="Q291" t="b">
        <v>0</v>
      </c>
      <c r="R291" s="9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 s="17">
        <v>168600</v>
      </c>
      <c r="E292" s="17">
        <v>91722</v>
      </c>
      <c r="F292" s="7">
        <f t="shared" si="16"/>
        <v>0.54402135231316728</v>
      </c>
      <c r="G292" s="9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 s="13">
        <f t="shared" si="17"/>
        <v>41404.208333333336</v>
      </c>
      <c r="N292">
        <v>1370926800</v>
      </c>
      <c r="O292" s="13">
        <f t="shared" si="18"/>
        <v>41436.208333333336</v>
      </c>
      <c r="P292" t="b">
        <v>0</v>
      </c>
      <c r="Q292" t="b">
        <v>1</v>
      </c>
      <c r="R292" s="9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 s="17">
        <v>1800</v>
      </c>
      <c r="E293" s="17">
        <v>8219</v>
      </c>
      <c r="F293" s="7">
        <f t="shared" si="16"/>
        <v>4.5661111111111108</v>
      </c>
      <c r="G293" s="9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 s="13">
        <f t="shared" si="17"/>
        <v>40831.208333333336</v>
      </c>
      <c r="N293">
        <v>1319000400</v>
      </c>
      <c r="O293" s="13">
        <f t="shared" si="18"/>
        <v>40835.208333333336</v>
      </c>
      <c r="P293" t="b">
        <v>1</v>
      </c>
      <c r="Q293" t="b">
        <v>0</v>
      </c>
      <c r="R293" s="9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 s="17">
        <v>7300</v>
      </c>
      <c r="E294" s="17">
        <v>717</v>
      </c>
      <c r="F294" s="7">
        <f t="shared" si="16"/>
        <v>9.8219178082191785E-2</v>
      </c>
      <c r="G294" s="9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 s="13">
        <f t="shared" si="17"/>
        <v>40984.208333333336</v>
      </c>
      <c r="N294">
        <v>1333429200</v>
      </c>
      <c r="O294" s="13">
        <f t="shared" si="18"/>
        <v>41002.208333333336</v>
      </c>
      <c r="P294" t="b">
        <v>0</v>
      </c>
      <c r="Q294" t="b">
        <v>0</v>
      </c>
      <c r="R294" s="9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 s="17">
        <v>6500</v>
      </c>
      <c r="E295" s="17">
        <v>1065</v>
      </c>
      <c r="F295" s="7">
        <f t="shared" si="16"/>
        <v>0.16384615384615384</v>
      </c>
      <c r="G295" s="9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 s="13">
        <f t="shared" si="17"/>
        <v>40456.208333333336</v>
      </c>
      <c r="N295">
        <v>1287032400</v>
      </c>
      <c r="O295" s="13">
        <f t="shared" si="18"/>
        <v>40465.208333333336</v>
      </c>
      <c r="P295" t="b">
        <v>0</v>
      </c>
      <c r="Q295" t="b">
        <v>0</v>
      </c>
      <c r="R295" s="9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 s="17">
        <v>600</v>
      </c>
      <c r="E296" s="17">
        <v>8038</v>
      </c>
      <c r="F296" s="7">
        <f t="shared" si="16"/>
        <v>13.396666666666667</v>
      </c>
      <c r="G296" s="9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 s="13">
        <f t="shared" si="17"/>
        <v>43399.208333333328</v>
      </c>
      <c r="N296">
        <v>1541570400</v>
      </c>
      <c r="O296" s="13">
        <f t="shared" si="18"/>
        <v>43411.25</v>
      </c>
      <c r="P296" t="b">
        <v>0</v>
      </c>
      <c r="Q296" t="b">
        <v>0</v>
      </c>
      <c r="R296" s="9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 s="17">
        <v>192900</v>
      </c>
      <c r="E297" s="17">
        <v>68769</v>
      </c>
      <c r="F297" s="7">
        <f t="shared" si="16"/>
        <v>0.35650077760497667</v>
      </c>
      <c r="G297" s="9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 s="13">
        <f t="shared" si="17"/>
        <v>41562.208333333336</v>
      </c>
      <c r="N297">
        <v>1383976800</v>
      </c>
      <c r="O297" s="13">
        <f t="shared" si="18"/>
        <v>41587.25</v>
      </c>
      <c r="P297" t="b">
        <v>0</v>
      </c>
      <c r="Q297" t="b">
        <v>0</v>
      </c>
      <c r="R297" s="9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 s="17">
        <v>6100</v>
      </c>
      <c r="E298" s="17">
        <v>3352</v>
      </c>
      <c r="F298" s="7">
        <f t="shared" si="16"/>
        <v>0.54950819672131146</v>
      </c>
      <c r="G298" s="9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 s="13">
        <f t="shared" si="17"/>
        <v>43493.25</v>
      </c>
      <c r="N298">
        <v>1550556000</v>
      </c>
      <c r="O298" s="13">
        <f t="shared" si="18"/>
        <v>43515.25</v>
      </c>
      <c r="P298" t="b">
        <v>0</v>
      </c>
      <c r="Q298" t="b">
        <v>0</v>
      </c>
      <c r="R298" s="9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 s="17">
        <v>7200</v>
      </c>
      <c r="E299" s="17">
        <v>6785</v>
      </c>
      <c r="F299" s="7">
        <f t="shared" si="16"/>
        <v>0.94236111111111109</v>
      </c>
      <c r="G299" s="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 s="13">
        <f t="shared" si="17"/>
        <v>41653.25</v>
      </c>
      <c r="N299">
        <v>1390456800</v>
      </c>
      <c r="O299" s="13">
        <f t="shared" si="18"/>
        <v>41662.25</v>
      </c>
      <c r="P299" t="b">
        <v>0</v>
      </c>
      <c r="Q299" t="b">
        <v>1</v>
      </c>
      <c r="R299" s="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 s="17">
        <v>3500</v>
      </c>
      <c r="E300" s="17">
        <v>5037</v>
      </c>
      <c r="F300" s="7">
        <f t="shared" si="16"/>
        <v>1.4391428571428571</v>
      </c>
      <c r="G300" s="9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 s="13">
        <f t="shared" si="17"/>
        <v>42426.25</v>
      </c>
      <c r="N300">
        <v>1458018000</v>
      </c>
      <c r="O300" s="13">
        <f t="shared" si="18"/>
        <v>42444.208333333328</v>
      </c>
      <c r="P300" t="b">
        <v>0</v>
      </c>
      <c r="Q300" t="b">
        <v>1</v>
      </c>
      <c r="R300" s="9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 s="17">
        <v>3800</v>
      </c>
      <c r="E301" s="17">
        <v>1954</v>
      </c>
      <c r="F301" s="7">
        <f t="shared" si="16"/>
        <v>0.51421052631578945</v>
      </c>
      <c r="G301" s="9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 s="13">
        <f t="shared" si="17"/>
        <v>42432.25</v>
      </c>
      <c r="N301">
        <v>1461819600</v>
      </c>
      <c r="O301" s="13">
        <f t="shared" si="18"/>
        <v>42488.208333333328</v>
      </c>
      <c r="P301" t="b">
        <v>0</v>
      </c>
      <c r="Q301" t="b">
        <v>0</v>
      </c>
      <c r="R301" s="9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 s="17">
        <v>100</v>
      </c>
      <c r="E302" s="17">
        <v>5</v>
      </c>
      <c r="F302" s="7">
        <f t="shared" si="16"/>
        <v>0.05</v>
      </c>
      <c r="G302" s="9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 s="13">
        <f t="shared" si="17"/>
        <v>42977.208333333328</v>
      </c>
      <c r="N302">
        <v>1504155600</v>
      </c>
      <c r="O302" s="13">
        <f t="shared" si="18"/>
        <v>42978.208333333328</v>
      </c>
      <c r="P302" t="b">
        <v>0</v>
      </c>
      <c r="Q302" t="b">
        <v>1</v>
      </c>
      <c r="R302" s="9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 s="17">
        <v>900</v>
      </c>
      <c r="E303" s="17">
        <v>12102</v>
      </c>
      <c r="F303" s="7">
        <f t="shared" si="16"/>
        <v>13.446666666666667</v>
      </c>
      <c r="G303" s="9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 s="13">
        <f t="shared" si="17"/>
        <v>42061.25</v>
      </c>
      <c r="N303">
        <v>1426395600</v>
      </c>
      <c r="O303" s="13">
        <f t="shared" si="18"/>
        <v>42078.208333333328</v>
      </c>
      <c r="P303" t="b">
        <v>0</v>
      </c>
      <c r="Q303" t="b">
        <v>0</v>
      </c>
      <c r="R303" s="9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 s="17">
        <v>76100</v>
      </c>
      <c r="E304" s="17">
        <v>24234</v>
      </c>
      <c r="F304" s="7">
        <f t="shared" si="16"/>
        <v>0.31844940867279897</v>
      </c>
      <c r="G304" s="9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 s="13">
        <f t="shared" si="17"/>
        <v>43345.208333333328</v>
      </c>
      <c r="N304">
        <v>1537074000</v>
      </c>
      <c r="O304" s="13">
        <f t="shared" si="18"/>
        <v>43359.208333333328</v>
      </c>
      <c r="P304" t="b">
        <v>0</v>
      </c>
      <c r="Q304" t="b">
        <v>0</v>
      </c>
      <c r="R304" s="9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 s="17">
        <v>3400</v>
      </c>
      <c r="E305" s="17">
        <v>2809</v>
      </c>
      <c r="F305" s="7">
        <f t="shared" si="16"/>
        <v>0.82617647058823529</v>
      </c>
      <c r="G305" s="9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 s="13">
        <f t="shared" si="17"/>
        <v>42376.25</v>
      </c>
      <c r="N305">
        <v>1452578400</v>
      </c>
      <c r="O305" s="13">
        <f t="shared" si="18"/>
        <v>42381.25</v>
      </c>
      <c r="P305" t="b">
        <v>0</v>
      </c>
      <c r="Q305" t="b">
        <v>0</v>
      </c>
      <c r="R305" s="9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 s="17">
        <v>2100</v>
      </c>
      <c r="E306" s="17">
        <v>11469</v>
      </c>
      <c r="F306" s="7">
        <f t="shared" si="16"/>
        <v>5.4614285714285717</v>
      </c>
      <c r="G306" s="9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 s="13">
        <f t="shared" si="17"/>
        <v>42589.208333333328</v>
      </c>
      <c r="N306">
        <v>1474088400</v>
      </c>
      <c r="O306" s="13">
        <f t="shared" si="18"/>
        <v>42630.208333333328</v>
      </c>
      <c r="P306" t="b">
        <v>0</v>
      </c>
      <c r="Q306" t="b">
        <v>0</v>
      </c>
      <c r="R306" s="9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 s="17">
        <v>2800</v>
      </c>
      <c r="E307" s="17">
        <v>8014</v>
      </c>
      <c r="F307" s="7">
        <f t="shared" si="16"/>
        <v>2.8621428571428571</v>
      </c>
      <c r="G307" s="9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 s="13">
        <f t="shared" si="17"/>
        <v>42448.208333333328</v>
      </c>
      <c r="N307">
        <v>1461906000</v>
      </c>
      <c r="O307" s="13">
        <f t="shared" si="18"/>
        <v>42489.208333333328</v>
      </c>
      <c r="P307" t="b">
        <v>0</v>
      </c>
      <c r="Q307" t="b">
        <v>0</v>
      </c>
      <c r="R307" s="9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 s="17">
        <v>6500</v>
      </c>
      <c r="E308" s="17">
        <v>514</v>
      </c>
      <c r="F308" s="7">
        <f t="shared" si="16"/>
        <v>7.9076923076923072E-2</v>
      </c>
      <c r="G308" s="9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 s="13">
        <f t="shared" si="17"/>
        <v>42930.208333333328</v>
      </c>
      <c r="N308">
        <v>1500267600</v>
      </c>
      <c r="O308" s="13">
        <f t="shared" si="18"/>
        <v>42933.208333333328</v>
      </c>
      <c r="P308" t="b">
        <v>0</v>
      </c>
      <c r="Q308" t="b">
        <v>1</v>
      </c>
      <c r="R308" s="9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 s="17">
        <v>32900</v>
      </c>
      <c r="E309" s="17">
        <v>43473</v>
      </c>
      <c r="F309" s="7">
        <f t="shared" si="16"/>
        <v>1.3213677811550153</v>
      </c>
      <c r="G309" s="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 s="13">
        <f t="shared" si="17"/>
        <v>41066.208333333336</v>
      </c>
      <c r="N309">
        <v>1340686800</v>
      </c>
      <c r="O309" s="13">
        <f t="shared" si="18"/>
        <v>41086.208333333336</v>
      </c>
      <c r="P309" t="b">
        <v>0</v>
      </c>
      <c r="Q309" t="b">
        <v>1</v>
      </c>
      <c r="R309" s="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 s="17">
        <v>118200</v>
      </c>
      <c r="E310" s="17">
        <v>87560</v>
      </c>
      <c r="F310" s="7">
        <f t="shared" si="16"/>
        <v>0.74077834179357027</v>
      </c>
      <c r="G310" s="9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 s="13">
        <f t="shared" si="17"/>
        <v>40651.208333333336</v>
      </c>
      <c r="N310">
        <v>1303189200</v>
      </c>
      <c r="O310" s="13">
        <f t="shared" si="18"/>
        <v>40652.208333333336</v>
      </c>
      <c r="P310" t="b">
        <v>0</v>
      </c>
      <c r="Q310" t="b">
        <v>0</v>
      </c>
      <c r="R310" s="9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 s="17">
        <v>4100</v>
      </c>
      <c r="E311" s="17">
        <v>3087</v>
      </c>
      <c r="F311" s="7">
        <f t="shared" si="16"/>
        <v>0.75292682926829269</v>
      </c>
      <c r="G311" s="9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 s="13">
        <f t="shared" si="17"/>
        <v>40807.208333333336</v>
      </c>
      <c r="N311">
        <v>1318309200</v>
      </c>
      <c r="O311" s="13">
        <f t="shared" si="18"/>
        <v>40827.208333333336</v>
      </c>
      <c r="P311" t="b">
        <v>0</v>
      </c>
      <c r="Q311" t="b">
        <v>1</v>
      </c>
      <c r="R311" s="9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 s="17">
        <v>7800</v>
      </c>
      <c r="E312" s="17">
        <v>1586</v>
      </c>
      <c r="F312" s="7">
        <f t="shared" si="16"/>
        <v>0.20333333333333334</v>
      </c>
      <c r="G312" s="9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 s="13">
        <f t="shared" si="17"/>
        <v>40277.208333333336</v>
      </c>
      <c r="N312">
        <v>1272171600</v>
      </c>
      <c r="O312" s="13">
        <f t="shared" si="18"/>
        <v>40293.208333333336</v>
      </c>
      <c r="P312" t="b">
        <v>0</v>
      </c>
      <c r="Q312" t="b">
        <v>0</v>
      </c>
      <c r="R312" s="9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 s="17">
        <v>6300</v>
      </c>
      <c r="E313" s="17">
        <v>12812</v>
      </c>
      <c r="F313" s="7">
        <f t="shared" si="16"/>
        <v>2.0336507936507937</v>
      </c>
      <c r="G313" s="9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 s="13">
        <f t="shared" si="17"/>
        <v>40590.25</v>
      </c>
      <c r="N313">
        <v>1298872800</v>
      </c>
      <c r="O313" s="13">
        <f t="shared" si="18"/>
        <v>40602.25</v>
      </c>
      <c r="P313" t="b">
        <v>0</v>
      </c>
      <c r="Q313" t="b">
        <v>0</v>
      </c>
      <c r="R313" s="9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 s="17">
        <v>59100</v>
      </c>
      <c r="E314" s="17">
        <v>183345</v>
      </c>
      <c r="F314" s="7">
        <f t="shared" si="16"/>
        <v>3.1022842639593908</v>
      </c>
      <c r="G314" s="9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 s="13">
        <f t="shared" si="17"/>
        <v>41572.208333333336</v>
      </c>
      <c r="N314">
        <v>1383282000</v>
      </c>
      <c r="O314" s="13">
        <f t="shared" si="18"/>
        <v>41579.208333333336</v>
      </c>
      <c r="P314" t="b">
        <v>0</v>
      </c>
      <c r="Q314" t="b">
        <v>0</v>
      </c>
      <c r="R314" s="9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 s="17">
        <v>2200</v>
      </c>
      <c r="E315" s="17">
        <v>8697</v>
      </c>
      <c r="F315" s="7">
        <f t="shared" si="16"/>
        <v>3.9531818181818181</v>
      </c>
      <c r="G315" s="9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 s="13">
        <f t="shared" si="17"/>
        <v>40966.25</v>
      </c>
      <c r="N315">
        <v>1330495200</v>
      </c>
      <c r="O315" s="13">
        <f t="shared" si="18"/>
        <v>40968.25</v>
      </c>
      <c r="P315" t="b">
        <v>0</v>
      </c>
      <c r="Q315" t="b">
        <v>0</v>
      </c>
      <c r="R315" s="9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 s="17">
        <v>1400</v>
      </c>
      <c r="E316" s="17">
        <v>4126</v>
      </c>
      <c r="F316" s="7">
        <f t="shared" si="16"/>
        <v>2.9471428571428571</v>
      </c>
      <c r="G316" s="9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 s="13">
        <f t="shared" si="17"/>
        <v>43536.208333333328</v>
      </c>
      <c r="N316">
        <v>1552798800</v>
      </c>
      <c r="O316" s="13">
        <f t="shared" si="18"/>
        <v>43541.208333333328</v>
      </c>
      <c r="P316" t="b">
        <v>0</v>
      </c>
      <c r="Q316" t="b">
        <v>1</v>
      </c>
      <c r="R316" s="9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 s="17">
        <v>9500</v>
      </c>
      <c r="E317" s="17">
        <v>3220</v>
      </c>
      <c r="F317" s="7">
        <f t="shared" si="16"/>
        <v>0.33894736842105261</v>
      </c>
      <c r="G317" s="9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 s="13">
        <f t="shared" si="17"/>
        <v>41783.208333333336</v>
      </c>
      <c r="N317">
        <v>1403413200</v>
      </c>
      <c r="O317" s="13">
        <f t="shared" si="18"/>
        <v>41812.208333333336</v>
      </c>
      <c r="P317" t="b">
        <v>0</v>
      </c>
      <c r="Q317" t="b">
        <v>0</v>
      </c>
      <c r="R317" s="9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 s="17">
        <v>9600</v>
      </c>
      <c r="E318" s="17">
        <v>6401</v>
      </c>
      <c r="F318" s="7">
        <f t="shared" si="16"/>
        <v>0.66677083333333331</v>
      </c>
      <c r="G318" s="9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 s="13">
        <f t="shared" si="17"/>
        <v>43788.25</v>
      </c>
      <c r="N318">
        <v>1574229600</v>
      </c>
      <c r="O318" s="13">
        <f t="shared" si="18"/>
        <v>43789.25</v>
      </c>
      <c r="P318" t="b">
        <v>0</v>
      </c>
      <c r="Q318" t="b">
        <v>1</v>
      </c>
      <c r="R318" s="9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 s="17">
        <v>6600</v>
      </c>
      <c r="E319" s="17">
        <v>1269</v>
      </c>
      <c r="F319" s="7">
        <f t="shared" si="16"/>
        <v>0.19227272727272726</v>
      </c>
      <c r="G319" s="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 s="13">
        <f t="shared" si="17"/>
        <v>42869.208333333328</v>
      </c>
      <c r="N319">
        <v>1495861200</v>
      </c>
      <c r="O319" s="13">
        <f t="shared" si="18"/>
        <v>42882.208333333328</v>
      </c>
      <c r="P319" t="b">
        <v>0</v>
      </c>
      <c r="Q319" t="b">
        <v>0</v>
      </c>
      <c r="R319" s="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 s="17">
        <v>5700</v>
      </c>
      <c r="E320" s="17">
        <v>903</v>
      </c>
      <c r="F320" s="7">
        <f t="shared" si="16"/>
        <v>0.15842105263157893</v>
      </c>
      <c r="G320" s="9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 s="13">
        <f t="shared" si="17"/>
        <v>41684.25</v>
      </c>
      <c r="N320">
        <v>1392530400</v>
      </c>
      <c r="O320" s="13">
        <f t="shared" si="18"/>
        <v>41686.25</v>
      </c>
      <c r="P320" t="b">
        <v>0</v>
      </c>
      <c r="Q320" t="b">
        <v>0</v>
      </c>
      <c r="R320" s="9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 s="17">
        <v>8400</v>
      </c>
      <c r="E321" s="17">
        <v>3251</v>
      </c>
      <c r="F321" s="7">
        <f t="shared" si="16"/>
        <v>0.38702380952380955</v>
      </c>
      <c r="G321" s="9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 s="13">
        <f t="shared" si="17"/>
        <v>40402.208333333336</v>
      </c>
      <c r="N321">
        <v>1283662800</v>
      </c>
      <c r="O321" s="13">
        <f t="shared" si="18"/>
        <v>40426.208333333336</v>
      </c>
      <c r="P321" t="b">
        <v>0</v>
      </c>
      <c r="Q321" t="b">
        <v>0</v>
      </c>
      <c r="R321" s="9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 s="17">
        <v>84400</v>
      </c>
      <c r="E322" s="17">
        <v>8092</v>
      </c>
      <c r="F322" s="7">
        <f t="shared" ref="F322:F385" si="20">E322/D322</f>
        <v>9.5876777251184833E-2</v>
      </c>
      <c r="G322" s="9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 s="13">
        <f t="shared" ref="M322:M385" si="21">(((L322/60)/60)/24)+DATE(1970,1,1)</f>
        <v>40673.208333333336</v>
      </c>
      <c r="N322">
        <v>1305781200</v>
      </c>
      <c r="O322" s="13">
        <f t="shared" ref="O322:O385" si="22">(((N322/60)/60)/24)+DATE(1970,1,1)</f>
        <v>40682.208333333336</v>
      </c>
      <c r="P322" t="b">
        <v>0</v>
      </c>
      <c r="Q322" t="b">
        <v>0</v>
      </c>
      <c r="R322" s="9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 s="17">
        <v>170400</v>
      </c>
      <c r="E323" s="17">
        <v>160422</v>
      </c>
      <c r="F323" s="7">
        <f t="shared" si="20"/>
        <v>0.94144366197183094</v>
      </c>
      <c r="G323" s="9" t="s">
        <v>14</v>
      </c>
      <c r="H323">
        <v>2468</v>
      </c>
      <c r="I323" s="5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 s="13">
        <f t="shared" si="21"/>
        <v>40634.208333333336</v>
      </c>
      <c r="N323">
        <v>1302325200</v>
      </c>
      <c r="O323" s="13">
        <f t="shared" si="22"/>
        <v>40642.208333333336</v>
      </c>
      <c r="P323" t="b">
        <v>0</v>
      </c>
      <c r="Q323" t="b">
        <v>0</v>
      </c>
      <c r="R323" s="9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 s="17">
        <v>117900</v>
      </c>
      <c r="E324" s="17">
        <v>196377</v>
      </c>
      <c r="F324" s="7">
        <f t="shared" si="20"/>
        <v>1.6656234096692113</v>
      </c>
      <c r="G324" s="9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 s="13">
        <f t="shared" si="21"/>
        <v>40507.25</v>
      </c>
      <c r="N324">
        <v>1291788000</v>
      </c>
      <c r="O324" s="13">
        <f t="shared" si="22"/>
        <v>40520.25</v>
      </c>
      <c r="P324" t="b">
        <v>0</v>
      </c>
      <c r="Q324" t="b">
        <v>0</v>
      </c>
      <c r="R324" s="9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 s="17">
        <v>8900</v>
      </c>
      <c r="E325" s="17">
        <v>2148</v>
      </c>
      <c r="F325" s="7">
        <f t="shared" si="20"/>
        <v>0.24134831460674158</v>
      </c>
      <c r="G325" s="9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 s="13">
        <f t="shared" si="21"/>
        <v>41725.208333333336</v>
      </c>
      <c r="N325">
        <v>1396069200</v>
      </c>
      <c r="O325" s="13">
        <f t="shared" si="22"/>
        <v>41727.208333333336</v>
      </c>
      <c r="P325" t="b">
        <v>0</v>
      </c>
      <c r="Q325" t="b">
        <v>0</v>
      </c>
      <c r="R325" s="9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 s="17">
        <v>7100</v>
      </c>
      <c r="E326" s="17">
        <v>11648</v>
      </c>
      <c r="F326" s="7">
        <f t="shared" si="20"/>
        <v>1.6405633802816901</v>
      </c>
      <c r="G326" s="9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 s="13">
        <f t="shared" si="21"/>
        <v>42176.208333333328</v>
      </c>
      <c r="N326">
        <v>1435899600</v>
      </c>
      <c r="O326" s="13">
        <f t="shared" si="22"/>
        <v>42188.208333333328</v>
      </c>
      <c r="P326" t="b">
        <v>0</v>
      </c>
      <c r="Q326" t="b">
        <v>1</v>
      </c>
      <c r="R326" s="9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 s="17">
        <v>6500</v>
      </c>
      <c r="E327" s="17">
        <v>5897</v>
      </c>
      <c r="F327" s="7">
        <f t="shared" si="20"/>
        <v>0.90723076923076929</v>
      </c>
      <c r="G327" s="9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 s="13">
        <f t="shared" si="21"/>
        <v>43267.208333333328</v>
      </c>
      <c r="N327">
        <v>1531112400</v>
      </c>
      <c r="O327" s="13">
        <f t="shared" si="22"/>
        <v>43290.208333333328</v>
      </c>
      <c r="P327" t="b">
        <v>0</v>
      </c>
      <c r="Q327" t="b">
        <v>1</v>
      </c>
      <c r="R327" s="9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 s="17">
        <v>7200</v>
      </c>
      <c r="E328" s="17">
        <v>3326</v>
      </c>
      <c r="F328" s="7">
        <f t="shared" si="20"/>
        <v>0.46194444444444444</v>
      </c>
      <c r="G328" s="9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 s="13">
        <f t="shared" si="21"/>
        <v>42364.25</v>
      </c>
      <c r="N328">
        <v>1451628000</v>
      </c>
      <c r="O328" s="13">
        <f t="shared" si="22"/>
        <v>42370.25</v>
      </c>
      <c r="P328" t="b">
        <v>0</v>
      </c>
      <c r="Q328" t="b">
        <v>0</v>
      </c>
      <c r="R328" s="9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 s="17">
        <v>2600</v>
      </c>
      <c r="E329" s="17">
        <v>1002</v>
      </c>
      <c r="F329" s="7">
        <f t="shared" si="20"/>
        <v>0.38538461538461538</v>
      </c>
      <c r="G329" s="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 s="13">
        <f t="shared" si="21"/>
        <v>43705.208333333328</v>
      </c>
      <c r="N329">
        <v>1567314000</v>
      </c>
      <c r="O329" s="13">
        <f t="shared" si="22"/>
        <v>43709.208333333328</v>
      </c>
      <c r="P329" t="b">
        <v>0</v>
      </c>
      <c r="Q329" t="b">
        <v>1</v>
      </c>
      <c r="R329" s="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 s="17">
        <v>98700</v>
      </c>
      <c r="E330" s="17">
        <v>131826</v>
      </c>
      <c r="F330" s="7">
        <f t="shared" si="20"/>
        <v>1.3356231003039514</v>
      </c>
      <c r="G330" s="9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 s="13">
        <f t="shared" si="21"/>
        <v>43434.25</v>
      </c>
      <c r="N330">
        <v>1544508000</v>
      </c>
      <c r="O330" s="13">
        <f t="shared" si="22"/>
        <v>43445.25</v>
      </c>
      <c r="P330" t="b">
        <v>0</v>
      </c>
      <c r="Q330" t="b">
        <v>0</v>
      </c>
      <c r="R330" s="9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 s="17">
        <v>93800</v>
      </c>
      <c r="E331" s="17">
        <v>21477</v>
      </c>
      <c r="F331" s="7">
        <f t="shared" si="20"/>
        <v>0.22896588486140726</v>
      </c>
      <c r="G331" s="9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 s="13">
        <f t="shared" si="21"/>
        <v>42716.25</v>
      </c>
      <c r="N331">
        <v>1482472800</v>
      </c>
      <c r="O331" s="13">
        <f t="shared" si="22"/>
        <v>42727.25</v>
      </c>
      <c r="P331" t="b">
        <v>0</v>
      </c>
      <c r="Q331" t="b">
        <v>0</v>
      </c>
      <c r="R331" s="9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 s="17">
        <v>33700</v>
      </c>
      <c r="E332" s="17">
        <v>62330</v>
      </c>
      <c r="F332" s="7">
        <f t="shared" si="20"/>
        <v>1.8495548961424333</v>
      </c>
      <c r="G332" s="9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 s="13">
        <f t="shared" si="21"/>
        <v>43077.25</v>
      </c>
      <c r="N332">
        <v>1512799200</v>
      </c>
      <c r="O332" s="13">
        <f t="shared" si="22"/>
        <v>43078.25</v>
      </c>
      <c r="P332" t="b">
        <v>0</v>
      </c>
      <c r="Q332" t="b">
        <v>0</v>
      </c>
      <c r="R332" s="9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 s="17">
        <v>3300</v>
      </c>
      <c r="E333" s="17">
        <v>14643</v>
      </c>
      <c r="F333" s="7">
        <f t="shared" si="20"/>
        <v>4.4372727272727275</v>
      </c>
      <c r="G333" s="9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 s="13">
        <f t="shared" si="21"/>
        <v>40896.25</v>
      </c>
      <c r="N333">
        <v>1324360800</v>
      </c>
      <c r="O333" s="13">
        <f t="shared" si="22"/>
        <v>40897.25</v>
      </c>
      <c r="P333" t="b">
        <v>0</v>
      </c>
      <c r="Q333" t="b">
        <v>0</v>
      </c>
      <c r="R333" s="9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 s="17">
        <v>20700</v>
      </c>
      <c r="E334" s="17">
        <v>41396</v>
      </c>
      <c r="F334" s="7">
        <f t="shared" si="20"/>
        <v>1.999806763285024</v>
      </c>
      <c r="G334" s="9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 s="13">
        <f t="shared" si="21"/>
        <v>41361.208333333336</v>
      </c>
      <c r="N334">
        <v>1364533200</v>
      </c>
      <c r="O334" s="13">
        <f t="shared" si="22"/>
        <v>41362.208333333336</v>
      </c>
      <c r="P334" t="b">
        <v>0</v>
      </c>
      <c r="Q334" t="b">
        <v>0</v>
      </c>
      <c r="R334" s="9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 s="17">
        <v>9600</v>
      </c>
      <c r="E335" s="17">
        <v>11900</v>
      </c>
      <c r="F335" s="7">
        <f t="shared" si="20"/>
        <v>1.2395833333333333</v>
      </c>
      <c r="G335" s="9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 s="13">
        <f t="shared" si="21"/>
        <v>43424.25</v>
      </c>
      <c r="N335">
        <v>1545112800</v>
      </c>
      <c r="O335" s="13">
        <f t="shared" si="22"/>
        <v>43452.25</v>
      </c>
      <c r="P335" t="b">
        <v>0</v>
      </c>
      <c r="Q335" t="b">
        <v>0</v>
      </c>
      <c r="R335" s="9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 s="17">
        <v>66200</v>
      </c>
      <c r="E336" s="17">
        <v>123538</v>
      </c>
      <c r="F336" s="7">
        <f t="shared" si="20"/>
        <v>1.8661329305135952</v>
      </c>
      <c r="G336" s="9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 s="13">
        <f t="shared" si="21"/>
        <v>43110.25</v>
      </c>
      <c r="N336">
        <v>1516168800</v>
      </c>
      <c r="O336" s="13">
        <f t="shared" si="22"/>
        <v>43117.25</v>
      </c>
      <c r="P336" t="b">
        <v>0</v>
      </c>
      <c r="Q336" t="b">
        <v>0</v>
      </c>
      <c r="R336" s="9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 s="17">
        <v>173800</v>
      </c>
      <c r="E337" s="17">
        <v>198628</v>
      </c>
      <c r="F337" s="7">
        <f t="shared" si="20"/>
        <v>1.1428538550057536</v>
      </c>
      <c r="G337" s="9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 s="13">
        <f t="shared" si="21"/>
        <v>43784.25</v>
      </c>
      <c r="N337">
        <v>1574920800</v>
      </c>
      <c r="O337" s="13">
        <f t="shared" si="22"/>
        <v>43797.25</v>
      </c>
      <c r="P337" t="b">
        <v>0</v>
      </c>
      <c r="Q337" t="b">
        <v>0</v>
      </c>
      <c r="R337" s="9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 s="17">
        <v>70700</v>
      </c>
      <c r="E338" s="17">
        <v>68602</v>
      </c>
      <c r="F338" s="7">
        <f t="shared" si="20"/>
        <v>0.97032531824611035</v>
      </c>
      <c r="G338" s="9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 s="13">
        <f t="shared" si="21"/>
        <v>40527.25</v>
      </c>
      <c r="N338">
        <v>1292479200</v>
      </c>
      <c r="O338" s="13">
        <f t="shared" si="22"/>
        <v>40528.25</v>
      </c>
      <c r="P338" t="b">
        <v>0</v>
      </c>
      <c r="Q338" t="b">
        <v>1</v>
      </c>
      <c r="R338" s="9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 s="17">
        <v>94500</v>
      </c>
      <c r="E339" s="17">
        <v>116064</v>
      </c>
      <c r="F339" s="7">
        <f t="shared" si="20"/>
        <v>1.2281904761904763</v>
      </c>
      <c r="G339" s="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 s="13">
        <f t="shared" si="21"/>
        <v>43780.25</v>
      </c>
      <c r="N339">
        <v>1573538400</v>
      </c>
      <c r="O339" s="13">
        <f t="shared" si="22"/>
        <v>43781.25</v>
      </c>
      <c r="P339" t="b">
        <v>0</v>
      </c>
      <c r="Q339" t="b">
        <v>0</v>
      </c>
      <c r="R339" s="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 s="17">
        <v>69800</v>
      </c>
      <c r="E340" s="17">
        <v>125042</v>
      </c>
      <c r="F340" s="7">
        <f t="shared" si="20"/>
        <v>1.7914326647564469</v>
      </c>
      <c r="G340" s="9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 s="13">
        <f t="shared" si="21"/>
        <v>40821.208333333336</v>
      </c>
      <c r="N340">
        <v>1320382800</v>
      </c>
      <c r="O340" s="13">
        <f t="shared" si="22"/>
        <v>40851.208333333336</v>
      </c>
      <c r="P340" t="b">
        <v>0</v>
      </c>
      <c r="Q340" t="b">
        <v>0</v>
      </c>
      <c r="R340" s="9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 s="17">
        <v>136300</v>
      </c>
      <c r="E341" s="17">
        <v>108974</v>
      </c>
      <c r="F341" s="7">
        <f t="shared" si="20"/>
        <v>0.79951577402787966</v>
      </c>
      <c r="G341" s="9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 s="13">
        <f t="shared" si="21"/>
        <v>42949.208333333328</v>
      </c>
      <c r="N341">
        <v>1502859600</v>
      </c>
      <c r="O341" s="13">
        <f t="shared" si="22"/>
        <v>42963.208333333328</v>
      </c>
      <c r="P341" t="b">
        <v>0</v>
      </c>
      <c r="Q341" t="b">
        <v>0</v>
      </c>
      <c r="R341" s="9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 s="17">
        <v>37100</v>
      </c>
      <c r="E342" s="17">
        <v>34964</v>
      </c>
      <c r="F342" s="7">
        <f t="shared" si="20"/>
        <v>0.94242587601078165</v>
      </c>
      <c r="G342" s="9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 s="13">
        <f t="shared" si="21"/>
        <v>40889.25</v>
      </c>
      <c r="N342">
        <v>1323756000</v>
      </c>
      <c r="O342" s="13">
        <f t="shared" si="22"/>
        <v>40890.25</v>
      </c>
      <c r="P342" t="b">
        <v>0</v>
      </c>
      <c r="Q342" t="b">
        <v>0</v>
      </c>
      <c r="R342" s="9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 s="17">
        <v>114300</v>
      </c>
      <c r="E343" s="17">
        <v>96777</v>
      </c>
      <c r="F343" s="7">
        <f t="shared" si="20"/>
        <v>0.84669291338582675</v>
      </c>
      <c r="G343" s="9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 s="13">
        <f t="shared" si="21"/>
        <v>42244.208333333328</v>
      </c>
      <c r="N343">
        <v>1441342800</v>
      </c>
      <c r="O343" s="13">
        <f t="shared" si="22"/>
        <v>42251.208333333328</v>
      </c>
      <c r="P343" t="b">
        <v>0</v>
      </c>
      <c r="Q343" t="b">
        <v>0</v>
      </c>
      <c r="R343" s="9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 s="17">
        <v>47900</v>
      </c>
      <c r="E344" s="17">
        <v>31864</v>
      </c>
      <c r="F344" s="7">
        <f t="shared" si="20"/>
        <v>0.66521920668058454</v>
      </c>
      <c r="G344" s="9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 s="13">
        <f t="shared" si="21"/>
        <v>41475.208333333336</v>
      </c>
      <c r="N344">
        <v>1375333200</v>
      </c>
      <c r="O344" s="13">
        <f t="shared" si="22"/>
        <v>41487.208333333336</v>
      </c>
      <c r="P344" t="b">
        <v>0</v>
      </c>
      <c r="Q344" t="b">
        <v>0</v>
      </c>
      <c r="R344" s="9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 s="17">
        <v>9000</v>
      </c>
      <c r="E345" s="17">
        <v>4853</v>
      </c>
      <c r="F345" s="7">
        <f t="shared" si="20"/>
        <v>0.53922222222222227</v>
      </c>
      <c r="G345" s="9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 s="13">
        <f t="shared" si="21"/>
        <v>41597.25</v>
      </c>
      <c r="N345">
        <v>1389420000</v>
      </c>
      <c r="O345" s="13">
        <f t="shared" si="22"/>
        <v>41650.25</v>
      </c>
      <c r="P345" t="b">
        <v>0</v>
      </c>
      <c r="Q345" t="b">
        <v>0</v>
      </c>
      <c r="R345" s="9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 s="17">
        <v>197600</v>
      </c>
      <c r="E346" s="17">
        <v>82959</v>
      </c>
      <c r="F346" s="7">
        <f t="shared" si="20"/>
        <v>0.41983299595141699</v>
      </c>
      <c r="G346" s="9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 s="13">
        <f t="shared" si="21"/>
        <v>43122.25</v>
      </c>
      <c r="N346">
        <v>1520056800</v>
      </c>
      <c r="O346" s="13">
        <f t="shared" si="22"/>
        <v>43162.25</v>
      </c>
      <c r="P346" t="b">
        <v>0</v>
      </c>
      <c r="Q346" t="b">
        <v>0</v>
      </c>
      <c r="R346" s="9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 s="17">
        <v>157600</v>
      </c>
      <c r="E347" s="17">
        <v>23159</v>
      </c>
      <c r="F347" s="7">
        <f t="shared" si="20"/>
        <v>0.14694796954314721</v>
      </c>
      <c r="G347" s="9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 s="13">
        <f t="shared" si="21"/>
        <v>42194.208333333328</v>
      </c>
      <c r="N347">
        <v>1436504400</v>
      </c>
      <c r="O347" s="13">
        <f t="shared" si="22"/>
        <v>42195.208333333328</v>
      </c>
      <c r="P347" t="b">
        <v>0</v>
      </c>
      <c r="Q347" t="b">
        <v>0</v>
      </c>
      <c r="R347" s="9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 s="17">
        <v>8000</v>
      </c>
      <c r="E348" s="17">
        <v>2758</v>
      </c>
      <c r="F348" s="7">
        <f t="shared" si="20"/>
        <v>0.34475</v>
      </c>
      <c r="G348" s="9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 s="13">
        <f t="shared" si="21"/>
        <v>42971.208333333328</v>
      </c>
      <c r="N348">
        <v>1508302800</v>
      </c>
      <c r="O348" s="13">
        <f t="shared" si="22"/>
        <v>43026.208333333328</v>
      </c>
      <c r="P348" t="b">
        <v>0</v>
      </c>
      <c r="Q348" t="b">
        <v>1</v>
      </c>
      <c r="R348" s="9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 s="17">
        <v>900</v>
      </c>
      <c r="E349" s="17">
        <v>12607</v>
      </c>
      <c r="F349" s="7">
        <f t="shared" si="20"/>
        <v>14.007777777777777</v>
      </c>
      <c r="G349" s="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 s="13">
        <f t="shared" si="21"/>
        <v>42046.25</v>
      </c>
      <c r="N349">
        <v>1425708000</v>
      </c>
      <c r="O349" s="13">
        <f t="shared" si="22"/>
        <v>42070.25</v>
      </c>
      <c r="P349" t="b">
        <v>0</v>
      </c>
      <c r="Q349" t="b">
        <v>0</v>
      </c>
      <c r="R349" s="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 s="17">
        <v>199000</v>
      </c>
      <c r="E350" s="17">
        <v>142823</v>
      </c>
      <c r="F350" s="7">
        <f t="shared" si="20"/>
        <v>0.71770351758793971</v>
      </c>
      <c r="G350" s="9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 s="13">
        <f t="shared" si="21"/>
        <v>42782.25</v>
      </c>
      <c r="N350">
        <v>1488348000</v>
      </c>
      <c r="O350" s="13">
        <f t="shared" si="22"/>
        <v>42795.25</v>
      </c>
      <c r="P350" t="b">
        <v>0</v>
      </c>
      <c r="Q350" t="b">
        <v>0</v>
      </c>
      <c r="R350" s="9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 s="17">
        <v>180800</v>
      </c>
      <c r="E351" s="17">
        <v>95958</v>
      </c>
      <c r="F351" s="7">
        <f t="shared" si="20"/>
        <v>0.53074115044247783</v>
      </c>
      <c r="G351" s="9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 s="13">
        <f t="shared" si="21"/>
        <v>42930.208333333328</v>
      </c>
      <c r="N351">
        <v>1502600400</v>
      </c>
      <c r="O351" s="13">
        <f t="shared" si="22"/>
        <v>42960.208333333328</v>
      </c>
      <c r="P351" t="b">
        <v>0</v>
      </c>
      <c r="Q351" t="b">
        <v>0</v>
      </c>
      <c r="R351" s="9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 s="17">
        <v>100</v>
      </c>
      <c r="E352" s="17">
        <v>5</v>
      </c>
      <c r="F352" s="7">
        <f t="shared" si="20"/>
        <v>0.05</v>
      </c>
      <c r="G352" s="9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 s="13">
        <f t="shared" si="21"/>
        <v>42144.208333333328</v>
      </c>
      <c r="N352">
        <v>1433653200</v>
      </c>
      <c r="O352" s="13">
        <f t="shared" si="22"/>
        <v>42162.208333333328</v>
      </c>
      <c r="P352" t="b">
        <v>0</v>
      </c>
      <c r="Q352" t="b">
        <v>1</v>
      </c>
      <c r="R352" s="9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 s="17">
        <v>74100</v>
      </c>
      <c r="E353" s="17">
        <v>94631</v>
      </c>
      <c r="F353" s="7">
        <f t="shared" si="20"/>
        <v>1.2770715249662619</v>
      </c>
      <c r="G353" s="9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 s="13">
        <f t="shared" si="21"/>
        <v>42240.208333333328</v>
      </c>
      <c r="N353">
        <v>1441602000</v>
      </c>
      <c r="O353" s="13">
        <f t="shared" si="22"/>
        <v>42254.208333333328</v>
      </c>
      <c r="P353" t="b">
        <v>0</v>
      </c>
      <c r="Q353" t="b">
        <v>0</v>
      </c>
      <c r="R353" s="9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 s="17">
        <v>2800</v>
      </c>
      <c r="E354" s="17">
        <v>977</v>
      </c>
      <c r="F354" s="7">
        <f t="shared" si="20"/>
        <v>0.34892857142857142</v>
      </c>
      <c r="G354" s="9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 s="13">
        <f t="shared" si="21"/>
        <v>42315.25</v>
      </c>
      <c r="N354">
        <v>1447567200</v>
      </c>
      <c r="O354" s="13">
        <f t="shared" si="22"/>
        <v>42323.25</v>
      </c>
      <c r="P354" t="b">
        <v>0</v>
      </c>
      <c r="Q354" t="b">
        <v>0</v>
      </c>
      <c r="R354" s="9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 s="17">
        <v>33600</v>
      </c>
      <c r="E355" s="17">
        <v>137961</v>
      </c>
      <c r="F355" s="7">
        <f t="shared" si="20"/>
        <v>4.105982142857143</v>
      </c>
      <c r="G355" s="9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 s="13">
        <f t="shared" si="21"/>
        <v>43651.208333333328</v>
      </c>
      <c r="N355">
        <v>1562389200</v>
      </c>
      <c r="O355" s="13">
        <f t="shared" si="22"/>
        <v>43652.208333333328</v>
      </c>
      <c r="P355" t="b">
        <v>0</v>
      </c>
      <c r="Q355" t="b">
        <v>0</v>
      </c>
      <c r="R355" s="9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 s="17">
        <v>6100</v>
      </c>
      <c r="E356" s="17">
        <v>7548</v>
      </c>
      <c r="F356" s="7">
        <f t="shared" si="20"/>
        <v>1.2373770491803278</v>
      </c>
      <c r="G356" s="9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 s="13">
        <f t="shared" si="21"/>
        <v>41520.208333333336</v>
      </c>
      <c r="N356">
        <v>1378789200</v>
      </c>
      <c r="O356" s="13">
        <f t="shared" si="22"/>
        <v>41527.208333333336</v>
      </c>
      <c r="P356" t="b">
        <v>0</v>
      </c>
      <c r="Q356" t="b">
        <v>0</v>
      </c>
      <c r="R356" s="9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 s="17">
        <v>3800</v>
      </c>
      <c r="E357" s="17">
        <v>2241</v>
      </c>
      <c r="F357" s="7">
        <f t="shared" si="20"/>
        <v>0.58973684210526311</v>
      </c>
      <c r="G357" s="9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 s="13">
        <f t="shared" si="21"/>
        <v>42757.25</v>
      </c>
      <c r="N357">
        <v>1488520800</v>
      </c>
      <c r="O357" s="13">
        <f t="shared" si="22"/>
        <v>42797.25</v>
      </c>
      <c r="P357" t="b">
        <v>0</v>
      </c>
      <c r="Q357" t="b">
        <v>0</v>
      </c>
      <c r="R357" s="9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 s="17">
        <v>9300</v>
      </c>
      <c r="E358" s="17">
        <v>3431</v>
      </c>
      <c r="F358" s="7">
        <f t="shared" si="20"/>
        <v>0.36892473118279567</v>
      </c>
      <c r="G358" s="9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 s="13">
        <f t="shared" si="21"/>
        <v>40922.25</v>
      </c>
      <c r="N358">
        <v>1327298400</v>
      </c>
      <c r="O358" s="13">
        <f t="shared" si="22"/>
        <v>40931.25</v>
      </c>
      <c r="P358" t="b">
        <v>0</v>
      </c>
      <c r="Q358" t="b">
        <v>0</v>
      </c>
      <c r="R358" s="9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 s="17">
        <v>2300</v>
      </c>
      <c r="E359" s="17">
        <v>4253</v>
      </c>
      <c r="F359" s="7">
        <f t="shared" si="20"/>
        <v>1.8491304347826087</v>
      </c>
      <c r="G359" s="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 s="13">
        <f t="shared" si="21"/>
        <v>42250.208333333328</v>
      </c>
      <c r="N359">
        <v>1443416400</v>
      </c>
      <c r="O359" s="13">
        <f t="shared" si="22"/>
        <v>42275.208333333328</v>
      </c>
      <c r="P359" t="b">
        <v>0</v>
      </c>
      <c r="Q359" t="b">
        <v>0</v>
      </c>
      <c r="R359" s="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 s="17">
        <v>9700</v>
      </c>
      <c r="E360" s="17">
        <v>1146</v>
      </c>
      <c r="F360" s="7">
        <f t="shared" si="20"/>
        <v>0.11814432989690722</v>
      </c>
      <c r="G360" s="9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 s="13">
        <f t="shared" si="21"/>
        <v>43322.208333333328</v>
      </c>
      <c r="N360">
        <v>1534136400</v>
      </c>
      <c r="O360" s="13">
        <f t="shared" si="22"/>
        <v>43325.208333333328</v>
      </c>
      <c r="P360" t="b">
        <v>1</v>
      </c>
      <c r="Q360" t="b">
        <v>0</v>
      </c>
      <c r="R360" s="9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 s="17">
        <v>4000</v>
      </c>
      <c r="E361" s="17">
        <v>11948</v>
      </c>
      <c r="F361" s="7">
        <f t="shared" si="20"/>
        <v>2.9870000000000001</v>
      </c>
      <c r="G361" s="9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 s="13">
        <f t="shared" si="21"/>
        <v>40782.208333333336</v>
      </c>
      <c r="N361">
        <v>1315026000</v>
      </c>
      <c r="O361" s="13">
        <f t="shared" si="22"/>
        <v>40789.208333333336</v>
      </c>
      <c r="P361" t="b">
        <v>0</v>
      </c>
      <c r="Q361" t="b">
        <v>0</v>
      </c>
      <c r="R361" s="9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 s="17">
        <v>59700</v>
      </c>
      <c r="E362" s="17">
        <v>135132</v>
      </c>
      <c r="F362" s="7">
        <f t="shared" si="20"/>
        <v>2.2635175879396985</v>
      </c>
      <c r="G362" s="9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 s="13">
        <f t="shared" si="21"/>
        <v>40544.25</v>
      </c>
      <c r="N362">
        <v>1295071200</v>
      </c>
      <c r="O362" s="13">
        <f t="shared" si="22"/>
        <v>40558.25</v>
      </c>
      <c r="P362" t="b">
        <v>0</v>
      </c>
      <c r="Q362" t="b">
        <v>1</v>
      </c>
      <c r="R362" s="9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 s="17">
        <v>5500</v>
      </c>
      <c r="E363" s="17">
        <v>9546</v>
      </c>
      <c r="F363" s="7">
        <f t="shared" si="20"/>
        <v>1.7356363636363636</v>
      </c>
      <c r="G363" s="9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 s="13">
        <f t="shared" si="21"/>
        <v>43015.208333333328</v>
      </c>
      <c r="N363">
        <v>1509426000</v>
      </c>
      <c r="O363" s="13">
        <f t="shared" si="22"/>
        <v>43039.208333333328</v>
      </c>
      <c r="P363" t="b">
        <v>0</v>
      </c>
      <c r="Q363" t="b">
        <v>0</v>
      </c>
      <c r="R363" s="9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 s="17">
        <v>3700</v>
      </c>
      <c r="E364" s="17">
        <v>13755</v>
      </c>
      <c r="F364" s="7">
        <f t="shared" si="20"/>
        <v>3.7175675675675675</v>
      </c>
      <c r="G364" s="9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 s="13">
        <f t="shared" si="21"/>
        <v>40570.25</v>
      </c>
      <c r="N364">
        <v>1299391200</v>
      </c>
      <c r="O364" s="13">
        <f t="shared" si="22"/>
        <v>40608.25</v>
      </c>
      <c r="P364" t="b">
        <v>0</v>
      </c>
      <c r="Q364" t="b">
        <v>0</v>
      </c>
      <c r="R364" s="9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 s="17">
        <v>5200</v>
      </c>
      <c r="E365" s="17">
        <v>8330</v>
      </c>
      <c r="F365" s="7">
        <f t="shared" si="20"/>
        <v>1.601923076923077</v>
      </c>
      <c r="G365" s="9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 s="13">
        <f t="shared" si="21"/>
        <v>40904.25</v>
      </c>
      <c r="N365">
        <v>1325052000</v>
      </c>
      <c r="O365" s="13">
        <f t="shared" si="22"/>
        <v>40905.25</v>
      </c>
      <c r="P365" t="b">
        <v>0</v>
      </c>
      <c r="Q365" t="b">
        <v>0</v>
      </c>
      <c r="R365" s="9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 s="17">
        <v>900</v>
      </c>
      <c r="E366" s="17">
        <v>14547</v>
      </c>
      <c r="F366" s="7">
        <f t="shared" si="20"/>
        <v>16.163333333333334</v>
      </c>
      <c r="G366" s="9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 s="13">
        <f t="shared" si="21"/>
        <v>43164.25</v>
      </c>
      <c r="N366">
        <v>1522818000</v>
      </c>
      <c r="O366" s="13">
        <f t="shared" si="22"/>
        <v>43194.208333333328</v>
      </c>
      <c r="P366" t="b">
        <v>0</v>
      </c>
      <c r="Q366" t="b">
        <v>0</v>
      </c>
      <c r="R366" s="9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 s="17">
        <v>1600</v>
      </c>
      <c r="E367" s="17">
        <v>11735</v>
      </c>
      <c r="F367" s="7">
        <f t="shared" si="20"/>
        <v>7.3343749999999996</v>
      </c>
      <c r="G367" s="9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 s="13">
        <f t="shared" si="21"/>
        <v>42733.25</v>
      </c>
      <c r="N367">
        <v>1485324000</v>
      </c>
      <c r="O367" s="13">
        <f t="shared" si="22"/>
        <v>42760.25</v>
      </c>
      <c r="P367" t="b">
        <v>0</v>
      </c>
      <c r="Q367" t="b">
        <v>0</v>
      </c>
      <c r="R367" s="9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 s="17">
        <v>1800</v>
      </c>
      <c r="E368" s="17">
        <v>10658</v>
      </c>
      <c r="F368" s="7">
        <f t="shared" si="20"/>
        <v>5.9211111111111112</v>
      </c>
      <c r="G368" s="9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 s="13">
        <f t="shared" si="21"/>
        <v>40546.25</v>
      </c>
      <c r="N368">
        <v>1294120800</v>
      </c>
      <c r="O368" s="13">
        <f t="shared" si="22"/>
        <v>40547.25</v>
      </c>
      <c r="P368" t="b">
        <v>0</v>
      </c>
      <c r="Q368" t="b">
        <v>1</v>
      </c>
      <c r="R368" s="9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 s="17">
        <v>9900</v>
      </c>
      <c r="E369" s="17">
        <v>1870</v>
      </c>
      <c r="F369" s="7">
        <f t="shared" si="20"/>
        <v>0.18888888888888888</v>
      </c>
      <c r="G369" s="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 s="13">
        <f t="shared" si="21"/>
        <v>41930.208333333336</v>
      </c>
      <c r="N369">
        <v>1415685600</v>
      </c>
      <c r="O369" s="13">
        <f t="shared" si="22"/>
        <v>41954.25</v>
      </c>
      <c r="P369" t="b">
        <v>0</v>
      </c>
      <c r="Q369" t="b">
        <v>1</v>
      </c>
      <c r="R369" s="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 s="17">
        <v>5200</v>
      </c>
      <c r="E370" s="17">
        <v>14394</v>
      </c>
      <c r="F370" s="7">
        <f t="shared" si="20"/>
        <v>2.7680769230769231</v>
      </c>
      <c r="G370" s="9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 s="13">
        <f t="shared" si="21"/>
        <v>40464.208333333336</v>
      </c>
      <c r="N370">
        <v>1288933200</v>
      </c>
      <c r="O370" s="13">
        <f t="shared" si="22"/>
        <v>40487.208333333336</v>
      </c>
      <c r="P370" t="b">
        <v>0</v>
      </c>
      <c r="Q370" t="b">
        <v>1</v>
      </c>
      <c r="R370" s="9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 s="17">
        <v>5400</v>
      </c>
      <c r="E371" s="17">
        <v>14743</v>
      </c>
      <c r="F371" s="7">
        <f t="shared" si="20"/>
        <v>2.730185185185185</v>
      </c>
      <c r="G371" s="9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 s="13">
        <f t="shared" si="21"/>
        <v>41308.25</v>
      </c>
      <c r="N371">
        <v>1363237200</v>
      </c>
      <c r="O371" s="13">
        <f t="shared" si="22"/>
        <v>41347.208333333336</v>
      </c>
      <c r="P371" t="b">
        <v>0</v>
      </c>
      <c r="Q371" t="b">
        <v>1</v>
      </c>
      <c r="R371" s="9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 s="17">
        <v>112300</v>
      </c>
      <c r="E372" s="17">
        <v>178965</v>
      </c>
      <c r="F372" s="7">
        <f t="shared" si="20"/>
        <v>1.593633125556545</v>
      </c>
      <c r="G372" s="9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 s="13">
        <f t="shared" si="21"/>
        <v>43570.208333333328</v>
      </c>
      <c r="N372">
        <v>1555822800</v>
      </c>
      <c r="O372" s="13">
        <f t="shared" si="22"/>
        <v>43576.208333333328</v>
      </c>
      <c r="P372" t="b">
        <v>0</v>
      </c>
      <c r="Q372" t="b">
        <v>0</v>
      </c>
      <c r="R372" s="9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 s="17">
        <v>189200</v>
      </c>
      <c r="E373" s="17">
        <v>128410</v>
      </c>
      <c r="F373" s="7">
        <f t="shared" si="20"/>
        <v>0.67869978858350954</v>
      </c>
      <c r="G373" s="9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 s="13">
        <f t="shared" si="21"/>
        <v>42043.25</v>
      </c>
      <c r="N373">
        <v>1427778000</v>
      </c>
      <c r="O373" s="13">
        <f t="shared" si="22"/>
        <v>42094.208333333328</v>
      </c>
      <c r="P373" t="b">
        <v>0</v>
      </c>
      <c r="Q373" t="b">
        <v>0</v>
      </c>
      <c r="R373" s="9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 s="17">
        <v>900</v>
      </c>
      <c r="E374" s="17">
        <v>14324</v>
      </c>
      <c r="F374" s="7">
        <f t="shared" si="20"/>
        <v>15.915555555555555</v>
      </c>
      <c r="G374" s="9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 s="13">
        <f t="shared" si="21"/>
        <v>42012.25</v>
      </c>
      <c r="N374">
        <v>1422424800</v>
      </c>
      <c r="O374" s="13">
        <f t="shared" si="22"/>
        <v>42032.25</v>
      </c>
      <c r="P374" t="b">
        <v>0</v>
      </c>
      <c r="Q374" t="b">
        <v>1</v>
      </c>
      <c r="R374" s="9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 s="17">
        <v>22500</v>
      </c>
      <c r="E375" s="17">
        <v>164291</v>
      </c>
      <c r="F375" s="7">
        <f t="shared" si="20"/>
        <v>7.3018222222222224</v>
      </c>
      <c r="G375" s="9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 s="13">
        <f t="shared" si="21"/>
        <v>42964.208333333328</v>
      </c>
      <c r="N375">
        <v>1503637200</v>
      </c>
      <c r="O375" s="13">
        <f t="shared" si="22"/>
        <v>42972.208333333328</v>
      </c>
      <c r="P375" t="b">
        <v>0</v>
      </c>
      <c r="Q375" t="b">
        <v>0</v>
      </c>
      <c r="R375" s="9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 s="17">
        <v>167400</v>
      </c>
      <c r="E376" s="17">
        <v>22073</v>
      </c>
      <c r="F376" s="7">
        <f t="shared" si="20"/>
        <v>0.13185782556750297</v>
      </c>
      <c r="G376" s="9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 s="13">
        <f t="shared" si="21"/>
        <v>43476.25</v>
      </c>
      <c r="N376">
        <v>1547618400</v>
      </c>
      <c r="O376" s="13">
        <f t="shared" si="22"/>
        <v>43481.25</v>
      </c>
      <c r="P376" t="b">
        <v>0</v>
      </c>
      <c r="Q376" t="b">
        <v>1</v>
      </c>
      <c r="R376" s="9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 s="17">
        <v>2700</v>
      </c>
      <c r="E377" s="17">
        <v>1479</v>
      </c>
      <c r="F377" s="7">
        <f t="shared" si="20"/>
        <v>0.54777777777777781</v>
      </c>
      <c r="G377" s="9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 s="13">
        <f t="shared" si="21"/>
        <v>42293.208333333328</v>
      </c>
      <c r="N377">
        <v>1449900000</v>
      </c>
      <c r="O377" s="13">
        <f t="shared" si="22"/>
        <v>42350.25</v>
      </c>
      <c r="P377" t="b">
        <v>0</v>
      </c>
      <c r="Q377" t="b">
        <v>0</v>
      </c>
      <c r="R377" s="9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 s="17">
        <v>3400</v>
      </c>
      <c r="E378" s="17">
        <v>12275</v>
      </c>
      <c r="F378" s="7">
        <f t="shared" si="20"/>
        <v>3.6102941176470589</v>
      </c>
      <c r="G378" s="9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 s="13">
        <f t="shared" si="21"/>
        <v>41826.208333333336</v>
      </c>
      <c r="N378">
        <v>1405141200</v>
      </c>
      <c r="O378" s="13">
        <f t="shared" si="22"/>
        <v>41832.208333333336</v>
      </c>
      <c r="P378" t="b">
        <v>0</v>
      </c>
      <c r="Q378" t="b">
        <v>0</v>
      </c>
      <c r="R378" s="9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 s="17">
        <v>49700</v>
      </c>
      <c r="E379" s="17">
        <v>5098</v>
      </c>
      <c r="F379" s="7">
        <f t="shared" si="20"/>
        <v>0.10257545271629778</v>
      </c>
      <c r="G379" s="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 s="13">
        <f t="shared" si="21"/>
        <v>43760.208333333328</v>
      </c>
      <c r="N379">
        <v>1572933600</v>
      </c>
      <c r="O379" s="13">
        <f t="shared" si="22"/>
        <v>43774.25</v>
      </c>
      <c r="P379" t="b">
        <v>0</v>
      </c>
      <c r="Q379" t="b">
        <v>0</v>
      </c>
      <c r="R379" s="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 s="17">
        <v>178200</v>
      </c>
      <c r="E380" s="17">
        <v>24882</v>
      </c>
      <c r="F380" s="7">
        <f t="shared" si="20"/>
        <v>0.13962962962962963</v>
      </c>
      <c r="G380" s="9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 s="13">
        <f t="shared" si="21"/>
        <v>43241.208333333328</v>
      </c>
      <c r="N380">
        <v>1530162000</v>
      </c>
      <c r="O380" s="13">
        <f t="shared" si="22"/>
        <v>43279.208333333328</v>
      </c>
      <c r="P380" t="b">
        <v>0</v>
      </c>
      <c r="Q380" t="b">
        <v>0</v>
      </c>
      <c r="R380" s="9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 s="17">
        <v>7200</v>
      </c>
      <c r="E381" s="17">
        <v>2912</v>
      </c>
      <c r="F381" s="7">
        <f t="shared" si="20"/>
        <v>0.40444444444444444</v>
      </c>
      <c r="G381" s="9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 s="13">
        <f t="shared" si="21"/>
        <v>40843.208333333336</v>
      </c>
      <c r="N381">
        <v>1320904800</v>
      </c>
      <c r="O381" s="13">
        <f t="shared" si="22"/>
        <v>40857.25</v>
      </c>
      <c r="P381" t="b">
        <v>0</v>
      </c>
      <c r="Q381" t="b">
        <v>0</v>
      </c>
      <c r="R381" s="9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 s="17">
        <v>2500</v>
      </c>
      <c r="E382" s="17">
        <v>4008</v>
      </c>
      <c r="F382" s="7">
        <f t="shared" si="20"/>
        <v>1.6032</v>
      </c>
      <c r="G382" s="9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 s="13">
        <f t="shared" si="21"/>
        <v>41448.208333333336</v>
      </c>
      <c r="N382">
        <v>1372395600</v>
      </c>
      <c r="O382" s="13">
        <f t="shared" si="22"/>
        <v>41453.208333333336</v>
      </c>
      <c r="P382" t="b">
        <v>0</v>
      </c>
      <c r="Q382" t="b">
        <v>0</v>
      </c>
      <c r="R382" s="9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 s="17">
        <v>5300</v>
      </c>
      <c r="E383" s="17">
        <v>9749</v>
      </c>
      <c r="F383" s="7">
        <f t="shared" si="20"/>
        <v>1.8394339622641509</v>
      </c>
      <c r="G383" s="9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 s="13">
        <f t="shared" si="21"/>
        <v>42163.208333333328</v>
      </c>
      <c r="N383">
        <v>1437714000</v>
      </c>
      <c r="O383" s="13">
        <f t="shared" si="22"/>
        <v>42209.208333333328</v>
      </c>
      <c r="P383" t="b">
        <v>0</v>
      </c>
      <c r="Q383" t="b">
        <v>0</v>
      </c>
      <c r="R383" s="9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 s="17">
        <v>9100</v>
      </c>
      <c r="E384" s="17">
        <v>5803</v>
      </c>
      <c r="F384" s="7">
        <f t="shared" si="20"/>
        <v>0.63769230769230767</v>
      </c>
      <c r="G384" s="9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 s="13">
        <f t="shared" si="21"/>
        <v>43024.208333333328</v>
      </c>
      <c r="N384">
        <v>1509771600</v>
      </c>
      <c r="O384" s="13">
        <f t="shared" si="22"/>
        <v>43043.208333333328</v>
      </c>
      <c r="P384" t="b">
        <v>0</v>
      </c>
      <c r="Q384" t="b">
        <v>0</v>
      </c>
      <c r="R384" s="9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 s="17">
        <v>6300</v>
      </c>
      <c r="E385" s="17">
        <v>14199</v>
      </c>
      <c r="F385" s="7">
        <f t="shared" si="20"/>
        <v>2.2538095238095237</v>
      </c>
      <c r="G385" s="9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 s="13">
        <f t="shared" si="21"/>
        <v>43509.25</v>
      </c>
      <c r="N385">
        <v>1550556000</v>
      </c>
      <c r="O385" s="13">
        <f t="shared" si="22"/>
        <v>43515.25</v>
      </c>
      <c r="P385" t="b">
        <v>0</v>
      </c>
      <c r="Q385" t="b">
        <v>1</v>
      </c>
      <c r="R385" s="9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 s="17">
        <v>114400</v>
      </c>
      <c r="E386" s="17">
        <v>196779</v>
      </c>
      <c r="F386" s="7">
        <f t="shared" ref="F386:F449" si="24">E386/D386</f>
        <v>1.7200961538461539</v>
      </c>
      <c r="G386" s="9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 s="13">
        <f t="shared" ref="M386:M449" si="25">(((L386/60)/60)/24)+DATE(1970,1,1)</f>
        <v>42776.25</v>
      </c>
      <c r="N386">
        <v>1489039200</v>
      </c>
      <c r="O386" s="13">
        <f t="shared" ref="O386:O449" si="26">(((N386/60)/60)/24)+DATE(1970,1,1)</f>
        <v>42803.25</v>
      </c>
      <c r="P386" t="b">
        <v>1</v>
      </c>
      <c r="Q386" t="b">
        <v>1</v>
      </c>
      <c r="R386" s="9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 s="17">
        <v>38900</v>
      </c>
      <c r="E387" s="17">
        <v>56859</v>
      </c>
      <c r="F387" s="7">
        <f t="shared" si="24"/>
        <v>1.4616709511568124</v>
      </c>
      <c r="G387" s="9" t="s">
        <v>20</v>
      </c>
      <c r="H387">
        <v>1137</v>
      </c>
      <c r="I387" s="5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 s="13">
        <f t="shared" si="25"/>
        <v>43553.208333333328</v>
      </c>
      <c r="N387">
        <v>1556600400</v>
      </c>
      <c r="O387" s="13">
        <f t="shared" si="26"/>
        <v>43585.208333333328</v>
      </c>
      <c r="P387" t="b">
        <v>0</v>
      </c>
      <c r="Q387" t="b">
        <v>0</v>
      </c>
      <c r="R387" s="9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 s="17">
        <v>135500</v>
      </c>
      <c r="E388" s="17">
        <v>103554</v>
      </c>
      <c r="F388" s="7">
        <f t="shared" si="24"/>
        <v>0.76423616236162362</v>
      </c>
      <c r="G388" s="9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 s="13">
        <f t="shared" si="25"/>
        <v>40355.208333333336</v>
      </c>
      <c r="N388">
        <v>1278565200</v>
      </c>
      <c r="O388" s="13">
        <f t="shared" si="26"/>
        <v>40367.208333333336</v>
      </c>
      <c r="P388" t="b">
        <v>0</v>
      </c>
      <c r="Q388" t="b">
        <v>0</v>
      </c>
      <c r="R388" s="9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 s="17">
        <v>109000</v>
      </c>
      <c r="E389" s="17">
        <v>42795</v>
      </c>
      <c r="F389" s="7">
        <f t="shared" si="24"/>
        <v>0.39261467889908258</v>
      </c>
      <c r="G389" s="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 s="13">
        <f t="shared" si="25"/>
        <v>41072.208333333336</v>
      </c>
      <c r="N389">
        <v>1339909200</v>
      </c>
      <c r="O389" s="13">
        <f t="shared" si="26"/>
        <v>41077.208333333336</v>
      </c>
      <c r="P389" t="b">
        <v>0</v>
      </c>
      <c r="Q389" t="b">
        <v>0</v>
      </c>
      <c r="R389" s="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 s="17">
        <v>114800</v>
      </c>
      <c r="E390" s="17">
        <v>12938</v>
      </c>
      <c r="F390" s="7">
        <f t="shared" si="24"/>
        <v>0.11270034843205574</v>
      </c>
      <c r="G390" s="9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 s="13">
        <f t="shared" si="25"/>
        <v>40912.25</v>
      </c>
      <c r="N390">
        <v>1325829600</v>
      </c>
      <c r="O390" s="13">
        <f t="shared" si="26"/>
        <v>40914.25</v>
      </c>
      <c r="P390" t="b">
        <v>0</v>
      </c>
      <c r="Q390" t="b">
        <v>0</v>
      </c>
      <c r="R390" s="9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 s="17">
        <v>83000</v>
      </c>
      <c r="E391" s="17">
        <v>101352</v>
      </c>
      <c r="F391" s="7">
        <f t="shared" si="24"/>
        <v>1.2211084337349398</v>
      </c>
      <c r="G391" s="9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 s="13">
        <f t="shared" si="25"/>
        <v>40479.208333333336</v>
      </c>
      <c r="N391">
        <v>1290578400</v>
      </c>
      <c r="O391" s="13">
        <f t="shared" si="26"/>
        <v>40506.25</v>
      </c>
      <c r="P391" t="b">
        <v>0</v>
      </c>
      <c r="Q391" t="b">
        <v>0</v>
      </c>
      <c r="R391" s="9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 s="17">
        <v>2400</v>
      </c>
      <c r="E392" s="17">
        <v>4477</v>
      </c>
      <c r="F392" s="7">
        <f t="shared" si="24"/>
        <v>1.8654166666666667</v>
      </c>
      <c r="G392" s="9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 s="13">
        <f t="shared" si="25"/>
        <v>41530.208333333336</v>
      </c>
      <c r="N392">
        <v>1380344400</v>
      </c>
      <c r="O392" s="13">
        <f t="shared" si="26"/>
        <v>41545.208333333336</v>
      </c>
      <c r="P392" t="b">
        <v>0</v>
      </c>
      <c r="Q392" t="b">
        <v>0</v>
      </c>
      <c r="R392" s="9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 s="17">
        <v>60400</v>
      </c>
      <c r="E393" s="17">
        <v>4393</v>
      </c>
      <c r="F393" s="7">
        <f t="shared" si="24"/>
        <v>7.27317880794702E-2</v>
      </c>
      <c r="G393" s="9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 s="13">
        <f t="shared" si="25"/>
        <v>41653.25</v>
      </c>
      <c r="N393">
        <v>1389852000</v>
      </c>
      <c r="O393" s="13">
        <f t="shared" si="26"/>
        <v>41655.25</v>
      </c>
      <c r="P393" t="b">
        <v>0</v>
      </c>
      <c r="Q393" t="b">
        <v>0</v>
      </c>
      <c r="R393" s="9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 s="17">
        <v>102900</v>
      </c>
      <c r="E394" s="17">
        <v>67546</v>
      </c>
      <c r="F394" s="7">
        <f t="shared" si="24"/>
        <v>0.65642371234207963</v>
      </c>
      <c r="G394" s="9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 s="13">
        <f t="shared" si="25"/>
        <v>40549.25</v>
      </c>
      <c r="N394">
        <v>1294466400</v>
      </c>
      <c r="O394" s="13">
        <f t="shared" si="26"/>
        <v>40551.25</v>
      </c>
      <c r="P394" t="b">
        <v>0</v>
      </c>
      <c r="Q394" t="b">
        <v>0</v>
      </c>
      <c r="R394" s="9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 s="17">
        <v>62800</v>
      </c>
      <c r="E395" s="17">
        <v>143788</v>
      </c>
      <c r="F395" s="7">
        <f t="shared" si="24"/>
        <v>2.2896178343949045</v>
      </c>
      <c r="G395" s="9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 s="13">
        <f t="shared" si="25"/>
        <v>42933.208333333328</v>
      </c>
      <c r="N395">
        <v>1500354000</v>
      </c>
      <c r="O395" s="13">
        <f t="shared" si="26"/>
        <v>42934.208333333328</v>
      </c>
      <c r="P395" t="b">
        <v>0</v>
      </c>
      <c r="Q395" t="b">
        <v>0</v>
      </c>
      <c r="R395" s="9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 s="17">
        <v>800</v>
      </c>
      <c r="E396" s="17">
        <v>3755</v>
      </c>
      <c r="F396" s="7">
        <f t="shared" si="24"/>
        <v>4.6937499999999996</v>
      </c>
      <c r="G396" s="9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 s="13">
        <f t="shared" si="25"/>
        <v>41484.208333333336</v>
      </c>
      <c r="N396">
        <v>1375938000</v>
      </c>
      <c r="O396" s="13">
        <f t="shared" si="26"/>
        <v>41494.208333333336</v>
      </c>
      <c r="P396" t="b">
        <v>0</v>
      </c>
      <c r="Q396" t="b">
        <v>1</v>
      </c>
      <c r="R396" s="9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 s="17">
        <v>7100</v>
      </c>
      <c r="E397" s="17">
        <v>9238</v>
      </c>
      <c r="F397" s="7">
        <f t="shared" si="24"/>
        <v>1.3011267605633803</v>
      </c>
      <c r="G397" s="9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 s="13">
        <f t="shared" si="25"/>
        <v>40885.25</v>
      </c>
      <c r="N397">
        <v>1323410400</v>
      </c>
      <c r="O397" s="13">
        <f t="shared" si="26"/>
        <v>40886.25</v>
      </c>
      <c r="P397" t="b">
        <v>1</v>
      </c>
      <c r="Q397" t="b">
        <v>0</v>
      </c>
      <c r="R397" s="9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 s="17">
        <v>46100</v>
      </c>
      <c r="E398" s="17">
        <v>77012</v>
      </c>
      <c r="F398" s="7">
        <f t="shared" si="24"/>
        <v>1.6705422993492407</v>
      </c>
      <c r="G398" s="9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 s="13">
        <f t="shared" si="25"/>
        <v>43378.208333333328</v>
      </c>
      <c r="N398">
        <v>1539406800</v>
      </c>
      <c r="O398" s="13">
        <f t="shared" si="26"/>
        <v>43386.208333333328</v>
      </c>
      <c r="P398" t="b">
        <v>0</v>
      </c>
      <c r="Q398" t="b">
        <v>0</v>
      </c>
      <c r="R398" s="9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 s="17">
        <v>8100</v>
      </c>
      <c r="E399" s="17">
        <v>14083</v>
      </c>
      <c r="F399" s="7">
        <f t="shared" si="24"/>
        <v>1.738641975308642</v>
      </c>
      <c r="G399" s="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 s="13">
        <f t="shared" si="25"/>
        <v>41417.208333333336</v>
      </c>
      <c r="N399">
        <v>1369803600</v>
      </c>
      <c r="O399" s="13">
        <f t="shared" si="26"/>
        <v>41423.208333333336</v>
      </c>
      <c r="P399" t="b">
        <v>0</v>
      </c>
      <c r="Q399" t="b">
        <v>0</v>
      </c>
      <c r="R399" s="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 s="17">
        <v>1700</v>
      </c>
      <c r="E400" s="17">
        <v>12202</v>
      </c>
      <c r="F400" s="7">
        <f t="shared" si="24"/>
        <v>7.1776470588235295</v>
      </c>
      <c r="G400" s="9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 s="13">
        <f t="shared" si="25"/>
        <v>43228.208333333328</v>
      </c>
      <c r="N400">
        <v>1525928400</v>
      </c>
      <c r="O400" s="13">
        <f t="shared" si="26"/>
        <v>43230.208333333328</v>
      </c>
      <c r="P400" t="b">
        <v>0</v>
      </c>
      <c r="Q400" t="b">
        <v>1</v>
      </c>
      <c r="R400" s="9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 s="17">
        <v>97300</v>
      </c>
      <c r="E401" s="17">
        <v>62127</v>
      </c>
      <c r="F401" s="7">
        <f t="shared" si="24"/>
        <v>0.63850976361767731</v>
      </c>
      <c r="G401" s="9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 s="13">
        <f t="shared" si="25"/>
        <v>40576.25</v>
      </c>
      <c r="N401">
        <v>1297231200</v>
      </c>
      <c r="O401" s="13">
        <f t="shared" si="26"/>
        <v>40583.25</v>
      </c>
      <c r="P401" t="b">
        <v>0</v>
      </c>
      <c r="Q401" t="b">
        <v>0</v>
      </c>
      <c r="R401" s="9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 s="17">
        <v>100</v>
      </c>
      <c r="E402" s="17">
        <v>2</v>
      </c>
      <c r="F402" s="7">
        <f t="shared" si="24"/>
        <v>0.02</v>
      </c>
      <c r="G402" s="9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 s="13">
        <f t="shared" si="25"/>
        <v>41502.208333333336</v>
      </c>
      <c r="N402">
        <v>1378530000</v>
      </c>
      <c r="O402" s="13">
        <f t="shared" si="26"/>
        <v>41524.208333333336</v>
      </c>
      <c r="P402" t="b">
        <v>0</v>
      </c>
      <c r="Q402" t="b">
        <v>1</v>
      </c>
      <c r="R402" s="9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 s="17">
        <v>900</v>
      </c>
      <c r="E403" s="17">
        <v>13772</v>
      </c>
      <c r="F403" s="7">
        <f t="shared" si="24"/>
        <v>15.302222222222222</v>
      </c>
      <c r="G403" s="9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 s="13">
        <f t="shared" si="25"/>
        <v>43765.208333333328</v>
      </c>
      <c r="N403">
        <v>1572152400</v>
      </c>
      <c r="O403" s="13">
        <f t="shared" si="26"/>
        <v>43765.208333333328</v>
      </c>
      <c r="P403" t="b">
        <v>0</v>
      </c>
      <c r="Q403" t="b">
        <v>0</v>
      </c>
      <c r="R403" s="9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 s="17">
        <v>7300</v>
      </c>
      <c r="E404" s="17">
        <v>2946</v>
      </c>
      <c r="F404" s="7">
        <f t="shared" si="24"/>
        <v>0.40356164383561643</v>
      </c>
      <c r="G404" s="9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 s="13">
        <f t="shared" si="25"/>
        <v>40914.25</v>
      </c>
      <c r="N404">
        <v>1329890400</v>
      </c>
      <c r="O404" s="13">
        <f t="shared" si="26"/>
        <v>40961.25</v>
      </c>
      <c r="P404" t="b">
        <v>0</v>
      </c>
      <c r="Q404" t="b">
        <v>1</v>
      </c>
      <c r="R404" s="9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 s="17">
        <v>195800</v>
      </c>
      <c r="E405" s="17">
        <v>168820</v>
      </c>
      <c r="F405" s="7">
        <f t="shared" si="24"/>
        <v>0.86220633299284988</v>
      </c>
      <c r="G405" s="9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 s="13">
        <f t="shared" si="25"/>
        <v>40310.208333333336</v>
      </c>
      <c r="N405">
        <v>1276750800</v>
      </c>
      <c r="O405" s="13">
        <f t="shared" si="26"/>
        <v>40346.208333333336</v>
      </c>
      <c r="P405" t="b">
        <v>0</v>
      </c>
      <c r="Q405" t="b">
        <v>1</v>
      </c>
      <c r="R405" s="9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 s="17">
        <v>48900</v>
      </c>
      <c r="E406" s="17">
        <v>154321</v>
      </c>
      <c r="F406" s="7">
        <f t="shared" si="24"/>
        <v>3.1558486707566464</v>
      </c>
      <c r="G406" s="9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 s="13">
        <f t="shared" si="25"/>
        <v>43053.25</v>
      </c>
      <c r="N406">
        <v>1510898400</v>
      </c>
      <c r="O406" s="13">
        <f t="shared" si="26"/>
        <v>43056.25</v>
      </c>
      <c r="P406" t="b">
        <v>0</v>
      </c>
      <c r="Q406" t="b">
        <v>0</v>
      </c>
      <c r="R406" s="9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 s="17">
        <v>29600</v>
      </c>
      <c r="E407" s="17">
        <v>26527</v>
      </c>
      <c r="F407" s="7">
        <f t="shared" si="24"/>
        <v>0.89618243243243245</v>
      </c>
      <c r="G407" s="9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 s="13">
        <f t="shared" si="25"/>
        <v>43255.208333333328</v>
      </c>
      <c r="N407">
        <v>1532408400</v>
      </c>
      <c r="O407" s="13">
        <f t="shared" si="26"/>
        <v>43305.208333333328</v>
      </c>
      <c r="P407" t="b">
        <v>0</v>
      </c>
      <c r="Q407" t="b">
        <v>0</v>
      </c>
      <c r="R407" s="9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 s="17">
        <v>39300</v>
      </c>
      <c r="E408" s="17">
        <v>71583</v>
      </c>
      <c r="F408" s="7">
        <f t="shared" si="24"/>
        <v>1.8214503816793892</v>
      </c>
      <c r="G408" s="9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 s="13">
        <f t="shared" si="25"/>
        <v>41304.25</v>
      </c>
      <c r="N408">
        <v>1360562400</v>
      </c>
      <c r="O408" s="13">
        <f t="shared" si="26"/>
        <v>41316.25</v>
      </c>
      <c r="P408" t="b">
        <v>1</v>
      </c>
      <c r="Q408" t="b">
        <v>0</v>
      </c>
      <c r="R408" s="9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 s="17">
        <v>3400</v>
      </c>
      <c r="E409" s="17">
        <v>12100</v>
      </c>
      <c r="F409" s="7">
        <f t="shared" si="24"/>
        <v>3.5588235294117645</v>
      </c>
      <c r="G409" s="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 s="13">
        <f t="shared" si="25"/>
        <v>43751.208333333328</v>
      </c>
      <c r="N409">
        <v>1571547600</v>
      </c>
      <c r="O409" s="13">
        <f t="shared" si="26"/>
        <v>43758.208333333328</v>
      </c>
      <c r="P409" t="b">
        <v>0</v>
      </c>
      <c r="Q409" t="b">
        <v>0</v>
      </c>
      <c r="R409" s="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 s="17">
        <v>9200</v>
      </c>
      <c r="E410" s="17">
        <v>12129</v>
      </c>
      <c r="F410" s="7">
        <f t="shared" si="24"/>
        <v>1.3183695652173912</v>
      </c>
      <c r="G410" s="9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 s="13">
        <f t="shared" si="25"/>
        <v>42541.208333333328</v>
      </c>
      <c r="N410">
        <v>1468126800</v>
      </c>
      <c r="O410" s="13">
        <f t="shared" si="26"/>
        <v>42561.208333333328</v>
      </c>
      <c r="P410" t="b">
        <v>0</v>
      </c>
      <c r="Q410" t="b">
        <v>0</v>
      </c>
      <c r="R410" s="9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 s="17">
        <v>135600</v>
      </c>
      <c r="E411" s="17">
        <v>62804</v>
      </c>
      <c r="F411" s="7">
        <f t="shared" si="24"/>
        <v>0.46315634218289087</v>
      </c>
      <c r="G411" s="9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 s="13">
        <f t="shared" si="25"/>
        <v>42843.208333333328</v>
      </c>
      <c r="N411">
        <v>1492837200</v>
      </c>
      <c r="O411" s="13">
        <f t="shared" si="26"/>
        <v>42847.208333333328</v>
      </c>
      <c r="P411" t="b">
        <v>0</v>
      </c>
      <c r="Q411" t="b">
        <v>0</v>
      </c>
      <c r="R411" s="9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 s="17">
        <v>153700</v>
      </c>
      <c r="E412" s="17">
        <v>55536</v>
      </c>
      <c r="F412" s="7">
        <f t="shared" si="24"/>
        <v>0.36132726089785294</v>
      </c>
      <c r="G412" s="9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 s="13">
        <f t="shared" si="25"/>
        <v>42122.208333333328</v>
      </c>
      <c r="N412">
        <v>1430197200</v>
      </c>
      <c r="O412" s="13">
        <f t="shared" si="26"/>
        <v>42122.208333333328</v>
      </c>
      <c r="P412" t="b">
        <v>0</v>
      </c>
      <c r="Q412" t="b">
        <v>0</v>
      </c>
      <c r="R412" s="9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 s="17">
        <v>7800</v>
      </c>
      <c r="E413" s="17">
        <v>8161</v>
      </c>
      <c r="F413" s="7">
        <f t="shared" si="24"/>
        <v>1.0462820512820512</v>
      </c>
      <c r="G413" s="9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 s="13">
        <f t="shared" si="25"/>
        <v>42884.208333333328</v>
      </c>
      <c r="N413">
        <v>1496206800</v>
      </c>
      <c r="O413" s="13">
        <f t="shared" si="26"/>
        <v>42886.208333333328</v>
      </c>
      <c r="P413" t="b">
        <v>0</v>
      </c>
      <c r="Q413" t="b">
        <v>0</v>
      </c>
      <c r="R413" s="9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 s="17">
        <v>2100</v>
      </c>
      <c r="E414" s="17">
        <v>14046</v>
      </c>
      <c r="F414" s="7">
        <f t="shared" si="24"/>
        <v>6.6885714285714286</v>
      </c>
      <c r="G414" s="9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 s="13">
        <f t="shared" si="25"/>
        <v>41642.25</v>
      </c>
      <c r="N414">
        <v>1389592800</v>
      </c>
      <c r="O414" s="13">
        <f t="shared" si="26"/>
        <v>41652.25</v>
      </c>
      <c r="P414" t="b">
        <v>0</v>
      </c>
      <c r="Q414" t="b">
        <v>0</v>
      </c>
      <c r="R414" s="9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 s="17">
        <v>189500</v>
      </c>
      <c r="E415" s="17">
        <v>117628</v>
      </c>
      <c r="F415" s="7">
        <f t="shared" si="24"/>
        <v>0.62072823218997364</v>
      </c>
      <c r="G415" s="9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 s="13">
        <f t="shared" si="25"/>
        <v>43431.25</v>
      </c>
      <c r="N415">
        <v>1545631200</v>
      </c>
      <c r="O415" s="13">
        <f t="shared" si="26"/>
        <v>43458.25</v>
      </c>
      <c r="P415" t="b">
        <v>0</v>
      </c>
      <c r="Q415" t="b">
        <v>0</v>
      </c>
      <c r="R415" s="9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 s="17">
        <v>188200</v>
      </c>
      <c r="E416" s="17">
        <v>159405</v>
      </c>
      <c r="F416" s="7">
        <f t="shared" si="24"/>
        <v>0.84699787460148779</v>
      </c>
      <c r="G416" s="9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 s="13">
        <f t="shared" si="25"/>
        <v>40288.208333333336</v>
      </c>
      <c r="N416">
        <v>1272430800</v>
      </c>
      <c r="O416" s="13">
        <f t="shared" si="26"/>
        <v>40296.208333333336</v>
      </c>
      <c r="P416" t="b">
        <v>0</v>
      </c>
      <c r="Q416" t="b">
        <v>1</v>
      </c>
      <c r="R416" s="9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 s="17">
        <v>113500</v>
      </c>
      <c r="E417" s="17">
        <v>12552</v>
      </c>
      <c r="F417" s="7">
        <f t="shared" si="24"/>
        <v>0.11059030837004405</v>
      </c>
      <c r="G417" s="9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 s="13">
        <f t="shared" si="25"/>
        <v>40921.25</v>
      </c>
      <c r="N417">
        <v>1327903200</v>
      </c>
      <c r="O417" s="13">
        <f t="shared" si="26"/>
        <v>40938.25</v>
      </c>
      <c r="P417" t="b">
        <v>0</v>
      </c>
      <c r="Q417" t="b">
        <v>0</v>
      </c>
      <c r="R417" s="9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 s="17">
        <v>134600</v>
      </c>
      <c r="E418" s="17">
        <v>59007</v>
      </c>
      <c r="F418" s="7">
        <f t="shared" si="24"/>
        <v>0.43838781575037145</v>
      </c>
      <c r="G418" s="9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 s="13">
        <f t="shared" si="25"/>
        <v>40560.25</v>
      </c>
      <c r="N418">
        <v>1296021600</v>
      </c>
      <c r="O418" s="13">
        <f t="shared" si="26"/>
        <v>40569.25</v>
      </c>
      <c r="P418" t="b">
        <v>0</v>
      </c>
      <c r="Q418" t="b">
        <v>1</v>
      </c>
      <c r="R418" s="9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 s="17">
        <v>1700</v>
      </c>
      <c r="E419" s="17">
        <v>943</v>
      </c>
      <c r="F419" s="7">
        <f t="shared" si="24"/>
        <v>0.55470588235294116</v>
      </c>
      <c r="G419" s="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 s="13">
        <f t="shared" si="25"/>
        <v>43407.208333333328</v>
      </c>
      <c r="N419">
        <v>1543298400</v>
      </c>
      <c r="O419" s="13">
        <f t="shared" si="26"/>
        <v>43431.25</v>
      </c>
      <c r="P419" t="b">
        <v>0</v>
      </c>
      <c r="Q419" t="b">
        <v>0</v>
      </c>
      <c r="R419" s="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 s="17">
        <v>163700</v>
      </c>
      <c r="E420" s="17">
        <v>93963</v>
      </c>
      <c r="F420" s="7">
        <f t="shared" si="24"/>
        <v>0.57399511301160655</v>
      </c>
      <c r="G420" s="9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 s="13">
        <f t="shared" si="25"/>
        <v>41035.208333333336</v>
      </c>
      <c r="N420">
        <v>1336366800</v>
      </c>
      <c r="O420" s="13">
        <f t="shared" si="26"/>
        <v>41036.208333333336</v>
      </c>
      <c r="P420" t="b">
        <v>0</v>
      </c>
      <c r="Q420" t="b">
        <v>0</v>
      </c>
      <c r="R420" s="9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 s="17">
        <v>113800</v>
      </c>
      <c r="E421" s="17">
        <v>140469</v>
      </c>
      <c r="F421" s="7">
        <f t="shared" si="24"/>
        <v>1.2343497363796134</v>
      </c>
      <c r="G421" s="9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 s="13">
        <f t="shared" si="25"/>
        <v>40899.25</v>
      </c>
      <c r="N421">
        <v>1325052000</v>
      </c>
      <c r="O421" s="13">
        <f t="shared" si="26"/>
        <v>40905.25</v>
      </c>
      <c r="P421" t="b">
        <v>0</v>
      </c>
      <c r="Q421" t="b">
        <v>0</v>
      </c>
      <c r="R421" s="9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 s="17">
        <v>5000</v>
      </c>
      <c r="E422" s="17">
        <v>6423</v>
      </c>
      <c r="F422" s="7">
        <f t="shared" si="24"/>
        <v>1.2846</v>
      </c>
      <c r="G422" s="9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 s="13">
        <f t="shared" si="25"/>
        <v>42911.208333333328</v>
      </c>
      <c r="N422">
        <v>1499576400</v>
      </c>
      <c r="O422" s="13">
        <f t="shared" si="26"/>
        <v>42925.208333333328</v>
      </c>
      <c r="P422" t="b">
        <v>0</v>
      </c>
      <c r="Q422" t="b">
        <v>0</v>
      </c>
      <c r="R422" s="9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 s="17">
        <v>9400</v>
      </c>
      <c r="E423" s="17">
        <v>6015</v>
      </c>
      <c r="F423" s="7">
        <f t="shared" si="24"/>
        <v>0.63989361702127656</v>
      </c>
      <c r="G423" s="9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 s="13">
        <f t="shared" si="25"/>
        <v>42915.208333333328</v>
      </c>
      <c r="N423">
        <v>1501304400</v>
      </c>
      <c r="O423" s="13">
        <f t="shared" si="26"/>
        <v>42945.208333333328</v>
      </c>
      <c r="P423" t="b">
        <v>0</v>
      </c>
      <c r="Q423" t="b">
        <v>1</v>
      </c>
      <c r="R423" s="9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 s="17">
        <v>8700</v>
      </c>
      <c r="E424" s="17">
        <v>11075</v>
      </c>
      <c r="F424" s="7">
        <f t="shared" si="24"/>
        <v>1.2729885057471264</v>
      </c>
      <c r="G424" s="9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 s="13">
        <f t="shared" si="25"/>
        <v>40285.208333333336</v>
      </c>
      <c r="N424">
        <v>1273208400</v>
      </c>
      <c r="O424" s="13">
        <f t="shared" si="26"/>
        <v>40305.208333333336</v>
      </c>
      <c r="P424" t="b">
        <v>0</v>
      </c>
      <c r="Q424" t="b">
        <v>1</v>
      </c>
      <c r="R424" s="9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 s="17">
        <v>147800</v>
      </c>
      <c r="E425" s="17">
        <v>15723</v>
      </c>
      <c r="F425" s="7">
        <f t="shared" si="24"/>
        <v>0.10638024357239513</v>
      </c>
      <c r="G425" s="9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 s="13">
        <f t="shared" si="25"/>
        <v>40808.208333333336</v>
      </c>
      <c r="N425">
        <v>1316840400</v>
      </c>
      <c r="O425" s="13">
        <f t="shared" si="26"/>
        <v>40810.208333333336</v>
      </c>
      <c r="P425" t="b">
        <v>0</v>
      </c>
      <c r="Q425" t="b">
        <v>1</v>
      </c>
      <c r="R425" s="9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 s="17">
        <v>5100</v>
      </c>
      <c r="E426" s="17">
        <v>2064</v>
      </c>
      <c r="F426" s="7">
        <f t="shared" si="24"/>
        <v>0.40470588235294119</v>
      </c>
      <c r="G426" s="9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 s="13">
        <f t="shared" si="25"/>
        <v>43208.208333333328</v>
      </c>
      <c r="N426">
        <v>1524546000</v>
      </c>
      <c r="O426" s="13">
        <f t="shared" si="26"/>
        <v>43214.208333333328</v>
      </c>
      <c r="P426" t="b">
        <v>0</v>
      </c>
      <c r="Q426" t="b">
        <v>0</v>
      </c>
      <c r="R426" s="9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 s="17">
        <v>2700</v>
      </c>
      <c r="E427" s="17">
        <v>7767</v>
      </c>
      <c r="F427" s="7">
        <f t="shared" si="24"/>
        <v>2.8766666666666665</v>
      </c>
      <c r="G427" s="9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 s="13">
        <f t="shared" si="25"/>
        <v>42213.208333333328</v>
      </c>
      <c r="N427">
        <v>1438578000</v>
      </c>
      <c r="O427" s="13">
        <f t="shared" si="26"/>
        <v>42219.208333333328</v>
      </c>
      <c r="P427" t="b">
        <v>0</v>
      </c>
      <c r="Q427" t="b">
        <v>0</v>
      </c>
      <c r="R427" s="9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 s="17">
        <v>1800</v>
      </c>
      <c r="E428" s="17">
        <v>10313</v>
      </c>
      <c r="F428" s="7">
        <f t="shared" si="24"/>
        <v>5.7294444444444448</v>
      </c>
      <c r="G428" s="9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 s="13">
        <f t="shared" si="25"/>
        <v>41332.25</v>
      </c>
      <c r="N428">
        <v>1362549600</v>
      </c>
      <c r="O428" s="13">
        <f t="shared" si="26"/>
        <v>41339.25</v>
      </c>
      <c r="P428" t="b">
        <v>0</v>
      </c>
      <c r="Q428" t="b">
        <v>0</v>
      </c>
      <c r="R428" s="9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 s="17">
        <v>174500</v>
      </c>
      <c r="E429" s="17">
        <v>197018</v>
      </c>
      <c r="F429" s="7">
        <f t="shared" si="24"/>
        <v>1.1290429799426933</v>
      </c>
      <c r="G429" s="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 s="13">
        <f t="shared" si="25"/>
        <v>41895.208333333336</v>
      </c>
      <c r="N429">
        <v>1413349200</v>
      </c>
      <c r="O429" s="13">
        <f t="shared" si="26"/>
        <v>41927.208333333336</v>
      </c>
      <c r="P429" t="b">
        <v>0</v>
      </c>
      <c r="Q429" t="b">
        <v>1</v>
      </c>
      <c r="R429" s="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 s="17">
        <v>101400</v>
      </c>
      <c r="E430" s="17">
        <v>47037</v>
      </c>
      <c r="F430" s="7">
        <f t="shared" si="24"/>
        <v>0.46387573964497042</v>
      </c>
      <c r="G430" s="9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 s="13">
        <f t="shared" si="25"/>
        <v>40585.25</v>
      </c>
      <c r="N430">
        <v>1298008800</v>
      </c>
      <c r="O430" s="13">
        <f t="shared" si="26"/>
        <v>40592.25</v>
      </c>
      <c r="P430" t="b">
        <v>0</v>
      </c>
      <c r="Q430" t="b">
        <v>0</v>
      </c>
      <c r="R430" s="9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 s="17">
        <v>191000</v>
      </c>
      <c r="E431" s="17">
        <v>173191</v>
      </c>
      <c r="F431" s="7">
        <f t="shared" si="24"/>
        <v>0.90675916230366493</v>
      </c>
      <c r="G431" s="9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 s="13">
        <f t="shared" si="25"/>
        <v>41680.25</v>
      </c>
      <c r="N431">
        <v>1394427600</v>
      </c>
      <c r="O431" s="13">
        <f t="shared" si="26"/>
        <v>41708.208333333336</v>
      </c>
      <c r="P431" t="b">
        <v>0</v>
      </c>
      <c r="Q431" t="b">
        <v>1</v>
      </c>
      <c r="R431" s="9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 s="17">
        <v>8100</v>
      </c>
      <c r="E432" s="17">
        <v>5487</v>
      </c>
      <c r="F432" s="7">
        <f t="shared" si="24"/>
        <v>0.67740740740740746</v>
      </c>
      <c r="G432" s="9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 s="13">
        <f t="shared" si="25"/>
        <v>43737.208333333328</v>
      </c>
      <c r="N432">
        <v>1572670800</v>
      </c>
      <c r="O432" s="13">
        <f t="shared" si="26"/>
        <v>43771.208333333328</v>
      </c>
      <c r="P432" t="b">
        <v>0</v>
      </c>
      <c r="Q432" t="b">
        <v>0</v>
      </c>
      <c r="R432" s="9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 s="17">
        <v>5100</v>
      </c>
      <c r="E433" s="17">
        <v>9817</v>
      </c>
      <c r="F433" s="7">
        <f t="shared" si="24"/>
        <v>1.9249019607843136</v>
      </c>
      <c r="G433" s="9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 s="13">
        <f t="shared" si="25"/>
        <v>43273.208333333328</v>
      </c>
      <c r="N433">
        <v>1531112400</v>
      </c>
      <c r="O433" s="13">
        <f t="shared" si="26"/>
        <v>43290.208333333328</v>
      </c>
      <c r="P433" t="b">
        <v>1</v>
      </c>
      <c r="Q433" t="b">
        <v>0</v>
      </c>
      <c r="R433" s="9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 s="17">
        <v>7700</v>
      </c>
      <c r="E434" s="17">
        <v>6369</v>
      </c>
      <c r="F434" s="7">
        <f t="shared" si="24"/>
        <v>0.82714285714285718</v>
      </c>
      <c r="G434" s="9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 s="13">
        <f t="shared" si="25"/>
        <v>41761.208333333336</v>
      </c>
      <c r="N434">
        <v>1400734800</v>
      </c>
      <c r="O434" s="13">
        <f t="shared" si="26"/>
        <v>41781.208333333336</v>
      </c>
      <c r="P434" t="b">
        <v>0</v>
      </c>
      <c r="Q434" t="b">
        <v>0</v>
      </c>
      <c r="R434" s="9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 s="17">
        <v>121400</v>
      </c>
      <c r="E435" s="17">
        <v>65755</v>
      </c>
      <c r="F435" s="7">
        <f t="shared" si="24"/>
        <v>0.54163920922570019</v>
      </c>
      <c r="G435" s="9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 s="13">
        <f t="shared" si="25"/>
        <v>41603.25</v>
      </c>
      <c r="N435">
        <v>1386741600</v>
      </c>
      <c r="O435" s="13">
        <f t="shared" si="26"/>
        <v>41619.25</v>
      </c>
      <c r="P435" t="b">
        <v>0</v>
      </c>
      <c r="Q435" t="b">
        <v>1</v>
      </c>
      <c r="R435" s="9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 s="17">
        <v>5400</v>
      </c>
      <c r="E436" s="17">
        <v>903</v>
      </c>
      <c r="F436" s="7">
        <f t="shared" si="24"/>
        <v>0.16722222222222222</v>
      </c>
      <c r="G436" s="9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 s="13">
        <f t="shared" si="25"/>
        <v>42705.25</v>
      </c>
      <c r="N436">
        <v>1481781600</v>
      </c>
      <c r="O436" s="13">
        <f t="shared" si="26"/>
        <v>42719.25</v>
      </c>
      <c r="P436" t="b">
        <v>1</v>
      </c>
      <c r="Q436" t="b">
        <v>0</v>
      </c>
      <c r="R436" s="9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 s="17">
        <v>152400</v>
      </c>
      <c r="E437" s="17">
        <v>178120</v>
      </c>
      <c r="F437" s="7">
        <f t="shared" si="24"/>
        <v>1.168766404199475</v>
      </c>
      <c r="G437" s="9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 s="13">
        <f t="shared" si="25"/>
        <v>41988.25</v>
      </c>
      <c r="N437">
        <v>1419660000</v>
      </c>
      <c r="O437" s="13">
        <f t="shared" si="26"/>
        <v>42000.25</v>
      </c>
      <c r="P437" t="b">
        <v>0</v>
      </c>
      <c r="Q437" t="b">
        <v>1</v>
      </c>
      <c r="R437" s="9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 s="17">
        <v>1300</v>
      </c>
      <c r="E438" s="17">
        <v>13678</v>
      </c>
      <c r="F438" s="7">
        <f t="shared" si="24"/>
        <v>10.521538461538462</v>
      </c>
      <c r="G438" s="9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 s="13">
        <f t="shared" si="25"/>
        <v>43575.208333333328</v>
      </c>
      <c r="N438">
        <v>1555822800</v>
      </c>
      <c r="O438" s="13">
        <f t="shared" si="26"/>
        <v>43576.208333333328</v>
      </c>
      <c r="P438" t="b">
        <v>0</v>
      </c>
      <c r="Q438" t="b">
        <v>0</v>
      </c>
      <c r="R438" s="9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 s="17">
        <v>8100</v>
      </c>
      <c r="E439" s="17">
        <v>9969</v>
      </c>
      <c r="F439" s="7">
        <f t="shared" si="24"/>
        <v>1.2307407407407407</v>
      </c>
      <c r="G439" s="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 s="13">
        <f t="shared" si="25"/>
        <v>42260.208333333328</v>
      </c>
      <c r="N439">
        <v>1442379600</v>
      </c>
      <c r="O439" s="13">
        <f t="shared" si="26"/>
        <v>42263.208333333328</v>
      </c>
      <c r="P439" t="b">
        <v>0</v>
      </c>
      <c r="Q439" t="b">
        <v>1</v>
      </c>
      <c r="R439" s="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 s="17">
        <v>8300</v>
      </c>
      <c r="E440" s="17">
        <v>14827</v>
      </c>
      <c r="F440" s="7">
        <f t="shared" si="24"/>
        <v>1.7863855421686747</v>
      </c>
      <c r="G440" s="9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 s="13">
        <f t="shared" si="25"/>
        <v>41337.25</v>
      </c>
      <c r="N440">
        <v>1364965200</v>
      </c>
      <c r="O440" s="13">
        <f t="shared" si="26"/>
        <v>41367.208333333336</v>
      </c>
      <c r="P440" t="b">
        <v>0</v>
      </c>
      <c r="Q440" t="b">
        <v>0</v>
      </c>
      <c r="R440" s="9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 s="17">
        <v>28400</v>
      </c>
      <c r="E441" s="17">
        <v>100900</v>
      </c>
      <c r="F441" s="7">
        <f t="shared" si="24"/>
        <v>3.5528169014084505</v>
      </c>
      <c r="G441" s="9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 s="13">
        <f t="shared" si="25"/>
        <v>42680.208333333328</v>
      </c>
      <c r="N441">
        <v>1479016800</v>
      </c>
      <c r="O441" s="13">
        <f t="shared" si="26"/>
        <v>42687.25</v>
      </c>
      <c r="P441" t="b">
        <v>0</v>
      </c>
      <c r="Q441" t="b">
        <v>0</v>
      </c>
      <c r="R441" s="9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 s="17">
        <v>102500</v>
      </c>
      <c r="E442" s="17">
        <v>165954</v>
      </c>
      <c r="F442" s="7">
        <f t="shared" si="24"/>
        <v>1.6190634146341463</v>
      </c>
      <c r="G442" s="9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 s="13">
        <f t="shared" si="25"/>
        <v>42916.208333333328</v>
      </c>
      <c r="N442">
        <v>1499662800</v>
      </c>
      <c r="O442" s="13">
        <f t="shared" si="26"/>
        <v>42926.208333333328</v>
      </c>
      <c r="P442" t="b">
        <v>0</v>
      </c>
      <c r="Q442" t="b">
        <v>0</v>
      </c>
      <c r="R442" s="9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 s="17">
        <v>7000</v>
      </c>
      <c r="E443" s="17">
        <v>1744</v>
      </c>
      <c r="F443" s="7">
        <f t="shared" si="24"/>
        <v>0.24914285714285714</v>
      </c>
      <c r="G443" s="9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 s="13">
        <f t="shared" si="25"/>
        <v>41025.208333333336</v>
      </c>
      <c r="N443">
        <v>1337835600</v>
      </c>
      <c r="O443" s="13">
        <f t="shared" si="26"/>
        <v>41053.208333333336</v>
      </c>
      <c r="P443" t="b">
        <v>0</v>
      </c>
      <c r="Q443" t="b">
        <v>0</v>
      </c>
      <c r="R443" s="9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 s="17">
        <v>5400</v>
      </c>
      <c r="E444" s="17">
        <v>10731</v>
      </c>
      <c r="F444" s="7">
        <f t="shared" si="24"/>
        <v>1.9872222222222222</v>
      </c>
      <c r="G444" s="9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 s="13">
        <f t="shared" si="25"/>
        <v>42980.208333333328</v>
      </c>
      <c r="N444">
        <v>1505710800</v>
      </c>
      <c r="O444" s="13">
        <f t="shared" si="26"/>
        <v>42996.208333333328</v>
      </c>
      <c r="P444" t="b">
        <v>0</v>
      </c>
      <c r="Q444" t="b">
        <v>0</v>
      </c>
      <c r="R444" s="9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 s="17">
        <v>9300</v>
      </c>
      <c r="E445" s="17">
        <v>3232</v>
      </c>
      <c r="F445" s="7">
        <f t="shared" si="24"/>
        <v>0.34752688172043011</v>
      </c>
      <c r="G445" s="9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 s="13">
        <f t="shared" si="25"/>
        <v>40451.208333333336</v>
      </c>
      <c r="N445">
        <v>1287464400</v>
      </c>
      <c r="O445" s="13">
        <f t="shared" si="26"/>
        <v>40470.208333333336</v>
      </c>
      <c r="P445" t="b">
        <v>0</v>
      </c>
      <c r="Q445" t="b">
        <v>0</v>
      </c>
      <c r="R445" s="9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 s="17">
        <v>6200</v>
      </c>
      <c r="E446" s="17">
        <v>10938</v>
      </c>
      <c r="F446" s="7">
        <f t="shared" si="24"/>
        <v>1.7641935483870967</v>
      </c>
      <c r="G446" s="9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 s="13">
        <f t="shared" si="25"/>
        <v>40748.208333333336</v>
      </c>
      <c r="N446">
        <v>1311656400</v>
      </c>
      <c r="O446" s="13">
        <f t="shared" si="26"/>
        <v>40750.208333333336</v>
      </c>
      <c r="P446" t="b">
        <v>0</v>
      </c>
      <c r="Q446" t="b">
        <v>1</v>
      </c>
      <c r="R446" s="9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 s="17">
        <v>2100</v>
      </c>
      <c r="E447" s="17">
        <v>10739</v>
      </c>
      <c r="F447" s="7">
        <f t="shared" si="24"/>
        <v>5.1138095238095236</v>
      </c>
      <c r="G447" s="9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 s="13">
        <f t="shared" si="25"/>
        <v>40515.25</v>
      </c>
      <c r="N447">
        <v>1293170400</v>
      </c>
      <c r="O447" s="13">
        <f t="shared" si="26"/>
        <v>40536.25</v>
      </c>
      <c r="P447" t="b">
        <v>0</v>
      </c>
      <c r="Q447" t="b">
        <v>1</v>
      </c>
      <c r="R447" s="9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 s="17">
        <v>6800</v>
      </c>
      <c r="E448" s="17">
        <v>5579</v>
      </c>
      <c r="F448" s="7">
        <f t="shared" si="24"/>
        <v>0.82044117647058823</v>
      </c>
      <c r="G448" s="9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 s="13">
        <f t="shared" si="25"/>
        <v>41261.25</v>
      </c>
      <c r="N448">
        <v>1355983200</v>
      </c>
      <c r="O448" s="13">
        <f t="shared" si="26"/>
        <v>41263.25</v>
      </c>
      <c r="P448" t="b">
        <v>0</v>
      </c>
      <c r="Q448" t="b">
        <v>0</v>
      </c>
      <c r="R448" s="9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 s="17">
        <v>155200</v>
      </c>
      <c r="E449" s="17">
        <v>37754</v>
      </c>
      <c r="F449" s="7">
        <f t="shared" si="24"/>
        <v>0.24326030927835052</v>
      </c>
      <c r="G449" s="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 s="13">
        <f t="shared" si="25"/>
        <v>43088.25</v>
      </c>
      <c r="N449">
        <v>1515045600</v>
      </c>
      <c r="O449" s="13">
        <f t="shared" si="26"/>
        <v>43104.25</v>
      </c>
      <c r="P449" t="b">
        <v>0</v>
      </c>
      <c r="Q449" t="b">
        <v>0</v>
      </c>
      <c r="R449" s="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 s="17">
        <v>89900</v>
      </c>
      <c r="E450" s="17">
        <v>45384</v>
      </c>
      <c r="F450" s="7">
        <f t="shared" ref="F450:F513" si="28">E450/D450</f>
        <v>0.50482758620689661</v>
      </c>
      <c r="G450" s="9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 s="13">
        <f t="shared" ref="M450:M513" si="29">(((L450/60)/60)/24)+DATE(1970,1,1)</f>
        <v>41378.208333333336</v>
      </c>
      <c r="N450">
        <v>1366088400</v>
      </c>
      <c r="O450" s="13">
        <f t="shared" ref="O450:O513" si="30">(((N450/60)/60)/24)+DATE(1970,1,1)</f>
        <v>41380.208333333336</v>
      </c>
      <c r="P450" t="b">
        <v>0</v>
      </c>
      <c r="Q450" t="b">
        <v>1</v>
      </c>
      <c r="R450" s="9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 s="17">
        <v>900</v>
      </c>
      <c r="E451" s="17">
        <v>8703</v>
      </c>
      <c r="F451" s="7">
        <f t="shared" si="28"/>
        <v>9.67</v>
      </c>
      <c r="G451" s="9" t="s">
        <v>20</v>
      </c>
      <c r="H451">
        <v>86</v>
      </c>
      <c r="I451" s="5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 s="13">
        <f t="shared" si="29"/>
        <v>43530.25</v>
      </c>
      <c r="N451">
        <v>1553317200</v>
      </c>
      <c r="O451" s="13">
        <f t="shared" si="30"/>
        <v>43547.208333333328</v>
      </c>
      <c r="P451" t="b">
        <v>0</v>
      </c>
      <c r="Q451" t="b">
        <v>0</v>
      </c>
      <c r="R451" s="9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 s="17">
        <v>100</v>
      </c>
      <c r="E452" s="17">
        <v>4</v>
      </c>
      <c r="F452" s="7">
        <f t="shared" si="28"/>
        <v>0.04</v>
      </c>
      <c r="G452" s="9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 s="13">
        <f t="shared" si="29"/>
        <v>43394.208333333328</v>
      </c>
      <c r="N452">
        <v>1542088800</v>
      </c>
      <c r="O452" s="13">
        <f t="shared" si="30"/>
        <v>43417.25</v>
      </c>
      <c r="P452" t="b">
        <v>0</v>
      </c>
      <c r="Q452" t="b">
        <v>0</v>
      </c>
      <c r="R452" s="9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 s="17">
        <v>148400</v>
      </c>
      <c r="E453" s="17">
        <v>182302</v>
      </c>
      <c r="F453" s="7">
        <f t="shared" si="28"/>
        <v>1.2284501347708894</v>
      </c>
      <c r="G453" s="9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 s="13">
        <f t="shared" si="29"/>
        <v>42935.208333333328</v>
      </c>
      <c r="N453">
        <v>1503118800</v>
      </c>
      <c r="O453" s="13">
        <f t="shared" si="30"/>
        <v>42966.208333333328</v>
      </c>
      <c r="P453" t="b">
        <v>0</v>
      </c>
      <c r="Q453" t="b">
        <v>0</v>
      </c>
      <c r="R453" s="9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 s="17">
        <v>4800</v>
      </c>
      <c r="E454" s="17">
        <v>3045</v>
      </c>
      <c r="F454" s="7">
        <f t="shared" si="28"/>
        <v>0.63437500000000002</v>
      </c>
      <c r="G454" s="9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 s="13">
        <f t="shared" si="29"/>
        <v>40365.208333333336</v>
      </c>
      <c r="N454">
        <v>1278478800</v>
      </c>
      <c r="O454" s="13">
        <f t="shared" si="30"/>
        <v>40366.208333333336</v>
      </c>
      <c r="P454" t="b">
        <v>0</v>
      </c>
      <c r="Q454" t="b">
        <v>0</v>
      </c>
      <c r="R454" s="9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 s="17">
        <v>182400</v>
      </c>
      <c r="E455" s="17">
        <v>102749</v>
      </c>
      <c r="F455" s="7">
        <f t="shared" si="28"/>
        <v>0.56331688596491225</v>
      </c>
      <c r="G455" s="9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 s="13">
        <f t="shared" si="29"/>
        <v>42705.25</v>
      </c>
      <c r="N455">
        <v>1484114400</v>
      </c>
      <c r="O455" s="13">
        <f t="shared" si="30"/>
        <v>42746.25</v>
      </c>
      <c r="P455" t="b">
        <v>0</v>
      </c>
      <c r="Q455" t="b">
        <v>0</v>
      </c>
      <c r="R455" s="9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 s="17">
        <v>4000</v>
      </c>
      <c r="E456" s="17">
        <v>1763</v>
      </c>
      <c r="F456" s="7">
        <f t="shared" si="28"/>
        <v>0.44074999999999998</v>
      </c>
      <c r="G456" s="9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 s="13">
        <f t="shared" si="29"/>
        <v>41568.208333333336</v>
      </c>
      <c r="N456">
        <v>1385445600</v>
      </c>
      <c r="O456" s="13">
        <f t="shared" si="30"/>
        <v>41604.25</v>
      </c>
      <c r="P456" t="b">
        <v>0</v>
      </c>
      <c r="Q456" t="b">
        <v>1</v>
      </c>
      <c r="R456" s="9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 s="17">
        <v>116500</v>
      </c>
      <c r="E457" s="17">
        <v>137904</v>
      </c>
      <c r="F457" s="7">
        <f t="shared" si="28"/>
        <v>1.1837253218884121</v>
      </c>
      <c r="G457" s="9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 s="13">
        <f t="shared" si="29"/>
        <v>40809.208333333336</v>
      </c>
      <c r="N457">
        <v>1318741200</v>
      </c>
      <c r="O457" s="13">
        <f t="shared" si="30"/>
        <v>40832.208333333336</v>
      </c>
      <c r="P457" t="b">
        <v>0</v>
      </c>
      <c r="Q457" t="b">
        <v>0</v>
      </c>
      <c r="R457" s="9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 s="17">
        <v>146400</v>
      </c>
      <c r="E458" s="17">
        <v>152438</v>
      </c>
      <c r="F458" s="7">
        <f t="shared" si="28"/>
        <v>1.041243169398907</v>
      </c>
      <c r="G458" s="9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 s="13">
        <f t="shared" si="29"/>
        <v>43141.25</v>
      </c>
      <c r="N458">
        <v>1518242400</v>
      </c>
      <c r="O458" s="13">
        <f t="shared" si="30"/>
        <v>43141.25</v>
      </c>
      <c r="P458" t="b">
        <v>0</v>
      </c>
      <c r="Q458" t="b">
        <v>1</v>
      </c>
      <c r="R458" s="9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 s="17">
        <v>5000</v>
      </c>
      <c r="E459" s="17">
        <v>1332</v>
      </c>
      <c r="F459" s="7">
        <f t="shared" si="28"/>
        <v>0.26640000000000003</v>
      </c>
      <c r="G459" s="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 s="13">
        <f t="shared" si="29"/>
        <v>42657.208333333328</v>
      </c>
      <c r="N459">
        <v>1476594000</v>
      </c>
      <c r="O459" s="13">
        <f t="shared" si="30"/>
        <v>42659.208333333328</v>
      </c>
      <c r="P459" t="b">
        <v>0</v>
      </c>
      <c r="Q459" t="b">
        <v>0</v>
      </c>
      <c r="R459" s="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 s="17">
        <v>33800</v>
      </c>
      <c r="E460" s="17">
        <v>118706</v>
      </c>
      <c r="F460" s="7">
        <f t="shared" si="28"/>
        <v>3.5120118343195266</v>
      </c>
      <c r="G460" s="9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 s="13">
        <f t="shared" si="29"/>
        <v>40265.208333333336</v>
      </c>
      <c r="N460">
        <v>1273554000</v>
      </c>
      <c r="O460" s="13">
        <f t="shared" si="30"/>
        <v>40309.208333333336</v>
      </c>
      <c r="P460" t="b">
        <v>0</v>
      </c>
      <c r="Q460" t="b">
        <v>0</v>
      </c>
      <c r="R460" s="9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 s="17">
        <v>6300</v>
      </c>
      <c r="E461" s="17">
        <v>5674</v>
      </c>
      <c r="F461" s="7">
        <f t="shared" si="28"/>
        <v>0.90063492063492068</v>
      </c>
      <c r="G461" s="9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 s="13">
        <f t="shared" si="29"/>
        <v>42001.25</v>
      </c>
      <c r="N461">
        <v>1421906400</v>
      </c>
      <c r="O461" s="13">
        <f t="shared" si="30"/>
        <v>42026.25</v>
      </c>
      <c r="P461" t="b">
        <v>0</v>
      </c>
      <c r="Q461" t="b">
        <v>0</v>
      </c>
      <c r="R461" s="9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 s="17">
        <v>2400</v>
      </c>
      <c r="E462" s="17">
        <v>4119</v>
      </c>
      <c r="F462" s="7">
        <f t="shared" si="28"/>
        <v>1.7162500000000001</v>
      </c>
      <c r="G462" s="9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 s="13">
        <f t="shared" si="29"/>
        <v>40399.208333333336</v>
      </c>
      <c r="N462">
        <v>1281589200</v>
      </c>
      <c r="O462" s="13">
        <f t="shared" si="30"/>
        <v>40402.208333333336</v>
      </c>
      <c r="P462" t="b">
        <v>0</v>
      </c>
      <c r="Q462" t="b">
        <v>0</v>
      </c>
      <c r="R462" s="9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 s="17">
        <v>98800</v>
      </c>
      <c r="E463" s="17">
        <v>139354</v>
      </c>
      <c r="F463" s="7">
        <f t="shared" si="28"/>
        <v>1.4104655870445344</v>
      </c>
      <c r="G463" s="9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 s="13">
        <f t="shared" si="29"/>
        <v>41757.208333333336</v>
      </c>
      <c r="N463">
        <v>1400389200</v>
      </c>
      <c r="O463" s="13">
        <f t="shared" si="30"/>
        <v>41777.208333333336</v>
      </c>
      <c r="P463" t="b">
        <v>0</v>
      </c>
      <c r="Q463" t="b">
        <v>0</v>
      </c>
      <c r="R463" s="9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 s="17">
        <v>188800</v>
      </c>
      <c r="E464" s="17">
        <v>57734</v>
      </c>
      <c r="F464" s="7">
        <f t="shared" si="28"/>
        <v>0.30579449152542371</v>
      </c>
      <c r="G464" s="9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 s="13">
        <f t="shared" si="29"/>
        <v>41304.25</v>
      </c>
      <c r="N464">
        <v>1362808800</v>
      </c>
      <c r="O464" s="13">
        <f t="shared" si="30"/>
        <v>41342.25</v>
      </c>
      <c r="P464" t="b">
        <v>0</v>
      </c>
      <c r="Q464" t="b">
        <v>0</v>
      </c>
      <c r="R464" s="9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 s="17">
        <v>134300</v>
      </c>
      <c r="E465" s="17">
        <v>145265</v>
      </c>
      <c r="F465" s="7">
        <f t="shared" si="28"/>
        <v>1.0816455696202532</v>
      </c>
      <c r="G465" s="9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 s="13">
        <f t="shared" si="29"/>
        <v>41639.25</v>
      </c>
      <c r="N465">
        <v>1388815200</v>
      </c>
      <c r="O465" s="13">
        <f t="shared" si="30"/>
        <v>41643.25</v>
      </c>
      <c r="P465" t="b">
        <v>0</v>
      </c>
      <c r="Q465" t="b">
        <v>0</v>
      </c>
      <c r="R465" s="9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 s="17">
        <v>71200</v>
      </c>
      <c r="E466" s="17">
        <v>95020</v>
      </c>
      <c r="F466" s="7">
        <f t="shared" si="28"/>
        <v>1.3345505617977529</v>
      </c>
      <c r="G466" s="9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 s="13">
        <f t="shared" si="29"/>
        <v>43142.25</v>
      </c>
      <c r="N466">
        <v>1519538400</v>
      </c>
      <c r="O466" s="13">
        <f t="shared" si="30"/>
        <v>43156.25</v>
      </c>
      <c r="P466" t="b">
        <v>0</v>
      </c>
      <c r="Q466" t="b">
        <v>0</v>
      </c>
      <c r="R466" s="9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 s="17">
        <v>4700</v>
      </c>
      <c r="E467" s="17">
        <v>8829</v>
      </c>
      <c r="F467" s="7">
        <f t="shared" si="28"/>
        <v>1.8785106382978722</v>
      </c>
      <c r="G467" s="9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 s="13">
        <f t="shared" si="29"/>
        <v>43127.25</v>
      </c>
      <c r="N467">
        <v>1517810400</v>
      </c>
      <c r="O467" s="13">
        <f t="shared" si="30"/>
        <v>43136.25</v>
      </c>
      <c r="P467" t="b">
        <v>0</v>
      </c>
      <c r="Q467" t="b">
        <v>0</v>
      </c>
      <c r="R467" s="9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 s="17">
        <v>1200</v>
      </c>
      <c r="E468" s="17">
        <v>3984</v>
      </c>
      <c r="F468" s="7">
        <f t="shared" si="28"/>
        <v>3.32</v>
      </c>
      <c r="G468" s="9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 s="13">
        <f t="shared" si="29"/>
        <v>41409.208333333336</v>
      </c>
      <c r="N468">
        <v>1370581200</v>
      </c>
      <c r="O468" s="13">
        <f t="shared" si="30"/>
        <v>41432.208333333336</v>
      </c>
      <c r="P468" t="b">
        <v>0</v>
      </c>
      <c r="Q468" t="b">
        <v>1</v>
      </c>
      <c r="R468" s="9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 s="17">
        <v>1400</v>
      </c>
      <c r="E469" s="17">
        <v>8053</v>
      </c>
      <c r="F469" s="7">
        <f t="shared" si="28"/>
        <v>5.7521428571428572</v>
      </c>
      <c r="G469" s="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 s="13">
        <f t="shared" si="29"/>
        <v>42331.25</v>
      </c>
      <c r="N469">
        <v>1448863200</v>
      </c>
      <c r="O469" s="13">
        <f t="shared" si="30"/>
        <v>42338.25</v>
      </c>
      <c r="P469" t="b">
        <v>0</v>
      </c>
      <c r="Q469" t="b">
        <v>1</v>
      </c>
      <c r="R469" s="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 s="17">
        <v>4000</v>
      </c>
      <c r="E470" s="17">
        <v>1620</v>
      </c>
      <c r="F470" s="7">
        <f t="shared" si="28"/>
        <v>0.40500000000000003</v>
      </c>
      <c r="G470" s="9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 s="13">
        <f t="shared" si="29"/>
        <v>43569.208333333328</v>
      </c>
      <c r="N470">
        <v>1556600400</v>
      </c>
      <c r="O470" s="13">
        <f t="shared" si="30"/>
        <v>43585.208333333328</v>
      </c>
      <c r="P470" t="b">
        <v>0</v>
      </c>
      <c r="Q470" t="b">
        <v>0</v>
      </c>
      <c r="R470" s="9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 s="17">
        <v>5600</v>
      </c>
      <c r="E471" s="17">
        <v>10328</v>
      </c>
      <c r="F471" s="7">
        <f t="shared" si="28"/>
        <v>1.8442857142857143</v>
      </c>
      <c r="G471" s="9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 s="13">
        <f t="shared" si="29"/>
        <v>42142.208333333328</v>
      </c>
      <c r="N471">
        <v>1432098000</v>
      </c>
      <c r="O471" s="13">
        <f t="shared" si="30"/>
        <v>42144.208333333328</v>
      </c>
      <c r="P471" t="b">
        <v>0</v>
      </c>
      <c r="Q471" t="b">
        <v>0</v>
      </c>
      <c r="R471" s="9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 s="17">
        <v>3600</v>
      </c>
      <c r="E472" s="17">
        <v>10289</v>
      </c>
      <c r="F472" s="7">
        <f t="shared" si="28"/>
        <v>2.8580555555555556</v>
      </c>
      <c r="G472" s="9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 s="13">
        <f t="shared" si="29"/>
        <v>42716.25</v>
      </c>
      <c r="N472">
        <v>1482127200</v>
      </c>
      <c r="O472" s="13">
        <f t="shared" si="30"/>
        <v>42723.25</v>
      </c>
      <c r="P472" t="b">
        <v>0</v>
      </c>
      <c r="Q472" t="b">
        <v>0</v>
      </c>
      <c r="R472" s="9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 s="17">
        <v>3100</v>
      </c>
      <c r="E473" s="17">
        <v>9889</v>
      </c>
      <c r="F473" s="7">
        <f t="shared" si="28"/>
        <v>3.19</v>
      </c>
      <c r="G473" s="9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 s="13">
        <f t="shared" si="29"/>
        <v>41031.208333333336</v>
      </c>
      <c r="N473">
        <v>1335934800</v>
      </c>
      <c r="O473" s="13">
        <f t="shared" si="30"/>
        <v>41031.208333333336</v>
      </c>
      <c r="P473" t="b">
        <v>0</v>
      </c>
      <c r="Q473" t="b">
        <v>1</v>
      </c>
      <c r="R473" s="9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 s="17">
        <v>153800</v>
      </c>
      <c r="E474" s="17">
        <v>60342</v>
      </c>
      <c r="F474" s="7">
        <f t="shared" si="28"/>
        <v>0.39234070221066319</v>
      </c>
      <c r="G474" s="9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 s="13">
        <f t="shared" si="29"/>
        <v>43535.208333333328</v>
      </c>
      <c r="N474">
        <v>1556946000</v>
      </c>
      <c r="O474" s="13">
        <f t="shared" si="30"/>
        <v>43589.208333333328</v>
      </c>
      <c r="P474" t="b">
        <v>0</v>
      </c>
      <c r="Q474" t="b">
        <v>0</v>
      </c>
      <c r="R474" s="9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 s="17">
        <v>5000</v>
      </c>
      <c r="E475" s="17">
        <v>8907</v>
      </c>
      <c r="F475" s="7">
        <f t="shared" si="28"/>
        <v>1.7814000000000001</v>
      </c>
      <c r="G475" s="9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 s="13">
        <f t="shared" si="29"/>
        <v>43277.208333333328</v>
      </c>
      <c r="N475">
        <v>1530075600</v>
      </c>
      <c r="O475" s="13">
        <f t="shared" si="30"/>
        <v>43278.208333333328</v>
      </c>
      <c r="P475" t="b">
        <v>0</v>
      </c>
      <c r="Q475" t="b">
        <v>0</v>
      </c>
      <c r="R475" s="9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 s="17">
        <v>4000</v>
      </c>
      <c r="E476" s="17">
        <v>14606</v>
      </c>
      <c r="F476" s="7">
        <f t="shared" si="28"/>
        <v>3.6515</v>
      </c>
      <c r="G476" s="9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 s="13">
        <f t="shared" si="29"/>
        <v>41989.25</v>
      </c>
      <c r="N476">
        <v>1418796000</v>
      </c>
      <c r="O476" s="13">
        <f t="shared" si="30"/>
        <v>41990.25</v>
      </c>
      <c r="P476" t="b">
        <v>0</v>
      </c>
      <c r="Q476" t="b">
        <v>0</v>
      </c>
      <c r="R476" s="9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 s="17">
        <v>7400</v>
      </c>
      <c r="E477" s="17">
        <v>8432</v>
      </c>
      <c r="F477" s="7">
        <f t="shared" si="28"/>
        <v>1.1394594594594594</v>
      </c>
      <c r="G477" s="9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 s="13">
        <f t="shared" si="29"/>
        <v>41450.208333333336</v>
      </c>
      <c r="N477">
        <v>1372482000</v>
      </c>
      <c r="O477" s="13">
        <f t="shared" si="30"/>
        <v>41454.208333333336</v>
      </c>
      <c r="P477" t="b">
        <v>0</v>
      </c>
      <c r="Q477" t="b">
        <v>1</v>
      </c>
      <c r="R477" s="9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 s="17">
        <v>191500</v>
      </c>
      <c r="E478" s="17">
        <v>57122</v>
      </c>
      <c r="F478" s="7">
        <f t="shared" si="28"/>
        <v>0.29828720626631855</v>
      </c>
      <c r="G478" s="9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 s="13">
        <f t="shared" si="29"/>
        <v>43322.208333333328</v>
      </c>
      <c r="N478">
        <v>1534395600</v>
      </c>
      <c r="O478" s="13">
        <f t="shared" si="30"/>
        <v>43328.208333333328</v>
      </c>
      <c r="P478" t="b">
        <v>0</v>
      </c>
      <c r="Q478" t="b">
        <v>0</v>
      </c>
      <c r="R478" s="9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 s="17">
        <v>8500</v>
      </c>
      <c r="E479" s="17">
        <v>4613</v>
      </c>
      <c r="F479" s="7">
        <f t="shared" si="28"/>
        <v>0.54270588235294115</v>
      </c>
      <c r="G479" s="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 s="13">
        <f t="shared" si="29"/>
        <v>40720.208333333336</v>
      </c>
      <c r="N479">
        <v>1311397200</v>
      </c>
      <c r="O479" s="13">
        <f t="shared" si="30"/>
        <v>40747.208333333336</v>
      </c>
      <c r="P479" t="b">
        <v>0</v>
      </c>
      <c r="Q479" t="b">
        <v>0</v>
      </c>
      <c r="R479" s="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 s="17">
        <v>68800</v>
      </c>
      <c r="E480" s="17">
        <v>162603</v>
      </c>
      <c r="F480" s="7">
        <f t="shared" si="28"/>
        <v>2.3634156976744185</v>
      </c>
      <c r="G480" s="9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 s="13">
        <f t="shared" si="29"/>
        <v>42072.208333333328</v>
      </c>
      <c r="N480">
        <v>1426914000</v>
      </c>
      <c r="O480" s="13">
        <f t="shared" si="30"/>
        <v>42084.208333333328</v>
      </c>
      <c r="P480" t="b">
        <v>0</v>
      </c>
      <c r="Q480" t="b">
        <v>0</v>
      </c>
      <c r="R480" s="9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 s="17">
        <v>2400</v>
      </c>
      <c r="E481" s="17">
        <v>12310</v>
      </c>
      <c r="F481" s="7">
        <f t="shared" si="28"/>
        <v>5.1291666666666664</v>
      </c>
      <c r="G481" s="9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 s="13">
        <f t="shared" si="29"/>
        <v>42945.208333333328</v>
      </c>
      <c r="N481">
        <v>1501477200</v>
      </c>
      <c r="O481" s="13">
        <f t="shared" si="30"/>
        <v>42947.208333333328</v>
      </c>
      <c r="P481" t="b">
        <v>0</v>
      </c>
      <c r="Q481" t="b">
        <v>0</v>
      </c>
      <c r="R481" s="9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 s="17">
        <v>8600</v>
      </c>
      <c r="E482" s="17">
        <v>8656</v>
      </c>
      <c r="F482" s="7">
        <f t="shared" si="28"/>
        <v>1.0065116279069768</v>
      </c>
      <c r="G482" s="9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 s="13">
        <f t="shared" si="29"/>
        <v>40248.25</v>
      </c>
      <c r="N482">
        <v>1269061200</v>
      </c>
      <c r="O482" s="13">
        <f t="shared" si="30"/>
        <v>40257.208333333336</v>
      </c>
      <c r="P482" t="b">
        <v>0</v>
      </c>
      <c r="Q482" t="b">
        <v>1</v>
      </c>
      <c r="R482" s="9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 s="17">
        <v>196600</v>
      </c>
      <c r="E483" s="17">
        <v>159931</v>
      </c>
      <c r="F483" s="7">
        <f t="shared" si="28"/>
        <v>0.81348423194303154</v>
      </c>
      <c r="G483" s="9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 s="13">
        <f t="shared" si="29"/>
        <v>41913.208333333336</v>
      </c>
      <c r="N483">
        <v>1415772000</v>
      </c>
      <c r="O483" s="13">
        <f t="shared" si="30"/>
        <v>41955.25</v>
      </c>
      <c r="P483" t="b">
        <v>0</v>
      </c>
      <c r="Q483" t="b">
        <v>1</v>
      </c>
      <c r="R483" s="9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 s="17">
        <v>4200</v>
      </c>
      <c r="E484" s="17">
        <v>689</v>
      </c>
      <c r="F484" s="7">
        <f t="shared" si="28"/>
        <v>0.16404761904761905</v>
      </c>
      <c r="G484" s="9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 s="13">
        <f t="shared" si="29"/>
        <v>40963.25</v>
      </c>
      <c r="N484">
        <v>1331013600</v>
      </c>
      <c r="O484" s="13">
        <f t="shared" si="30"/>
        <v>40974.25</v>
      </c>
      <c r="P484" t="b">
        <v>0</v>
      </c>
      <c r="Q484" t="b">
        <v>1</v>
      </c>
      <c r="R484" s="9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 s="17">
        <v>91400</v>
      </c>
      <c r="E485" s="17">
        <v>48236</v>
      </c>
      <c r="F485" s="7">
        <f t="shared" si="28"/>
        <v>0.52774617067833696</v>
      </c>
      <c r="G485" s="9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 s="13">
        <f t="shared" si="29"/>
        <v>43811.25</v>
      </c>
      <c r="N485">
        <v>1576735200</v>
      </c>
      <c r="O485" s="13">
        <f t="shared" si="30"/>
        <v>43818.25</v>
      </c>
      <c r="P485" t="b">
        <v>0</v>
      </c>
      <c r="Q485" t="b">
        <v>0</v>
      </c>
      <c r="R485" s="9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 s="17">
        <v>29600</v>
      </c>
      <c r="E486" s="17">
        <v>77021</v>
      </c>
      <c r="F486" s="7">
        <f t="shared" si="28"/>
        <v>2.6020608108108108</v>
      </c>
      <c r="G486" s="9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 s="13">
        <f t="shared" si="29"/>
        <v>41855.208333333336</v>
      </c>
      <c r="N486">
        <v>1411362000</v>
      </c>
      <c r="O486" s="13">
        <f t="shared" si="30"/>
        <v>41904.208333333336</v>
      </c>
      <c r="P486" t="b">
        <v>0</v>
      </c>
      <c r="Q486" t="b">
        <v>1</v>
      </c>
      <c r="R486" s="9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 s="17">
        <v>90600</v>
      </c>
      <c r="E487" s="17">
        <v>27844</v>
      </c>
      <c r="F487" s="7">
        <f t="shared" si="28"/>
        <v>0.30732891832229581</v>
      </c>
      <c r="G487" s="9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 s="13">
        <f t="shared" si="29"/>
        <v>43626.208333333328</v>
      </c>
      <c r="N487">
        <v>1563685200</v>
      </c>
      <c r="O487" s="13">
        <f t="shared" si="30"/>
        <v>43667.208333333328</v>
      </c>
      <c r="P487" t="b">
        <v>0</v>
      </c>
      <c r="Q487" t="b">
        <v>0</v>
      </c>
      <c r="R487" s="9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 s="17">
        <v>5200</v>
      </c>
      <c r="E488" s="17">
        <v>702</v>
      </c>
      <c r="F488" s="7">
        <f t="shared" si="28"/>
        <v>0.13500000000000001</v>
      </c>
      <c r="G488" s="9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 s="13">
        <f t="shared" si="29"/>
        <v>43168.25</v>
      </c>
      <c r="N488">
        <v>1521867600</v>
      </c>
      <c r="O488" s="13">
        <f t="shared" si="30"/>
        <v>43183.208333333328</v>
      </c>
      <c r="P488" t="b">
        <v>0</v>
      </c>
      <c r="Q488" t="b">
        <v>1</v>
      </c>
      <c r="R488" s="9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 s="17">
        <v>110300</v>
      </c>
      <c r="E489" s="17">
        <v>197024</v>
      </c>
      <c r="F489" s="7">
        <f t="shared" si="28"/>
        <v>1.7862556663644606</v>
      </c>
      <c r="G489" s="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 s="13">
        <f t="shared" si="29"/>
        <v>42845.208333333328</v>
      </c>
      <c r="N489">
        <v>1495515600</v>
      </c>
      <c r="O489" s="13">
        <f t="shared" si="30"/>
        <v>42878.208333333328</v>
      </c>
      <c r="P489" t="b">
        <v>0</v>
      </c>
      <c r="Q489" t="b">
        <v>0</v>
      </c>
      <c r="R489" s="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 s="17">
        <v>5300</v>
      </c>
      <c r="E490" s="17">
        <v>11663</v>
      </c>
      <c r="F490" s="7">
        <f t="shared" si="28"/>
        <v>2.2005660377358489</v>
      </c>
      <c r="G490" s="9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 s="13">
        <f t="shared" si="29"/>
        <v>42403.25</v>
      </c>
      <c r="N490">
        <v>1455948000</v>
      </c>
      <c r="O490" s="13">
        <f t="shared" si="30"/>
        <v>42420.25</v>
      </c>
      <c r="P490" t="b">
        <v>0</v>
      </c>
      <c r="Q490" t="b">
        <v>0</v>
      </c>
      <c r="R490" s="9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 s="17">
        <v>9200</v>
      </c>
      <c r="E491" s="17">
        <v>9339</v>
      </c>
      <c r="F491" s="7">
        <f t="shared" si="28"/>
        <v>1.015108695652174</v>
      </c>
      <c r="G491" s="9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 s="13">
        <f t="shared" si="29"/>
        <v>40406.208333333336</v>
      </c>
      <c r="N491">
        <v>1282366800</v>
      </c>
      <c r="O491" s="13">
        <f t="shared" si="30"/>
        <v>40411.208333333336</v>
      </c>
      <c r="P491" t="b">
        <v>0</v>
      </c>
      <c r="Q491" t="b">
        <v>0</v>
      </c>
      <c r="R491" s="9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 s="17">
        <v>2400</v>
      </c>
      <c r="E492" s="17">
        <v>4596</v>
      </c>
      <c r="F492" s="7">
        <f t="shared" si="28"/>
        <v>1.915</v>
      </c>
      <c r="G492" s="9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 s="13">
        <f t="shared" si="29"/>
        <v>43786.25</v>
      </c>
      <c r="N492">
        <v>1574575200</v>
      </c>
      <c r="O492" s="13">
        <f t="shared" si="30"/>
        <v>43793.25</v>
      </c>
      <c r="P492" t="b">
        <v>0</v>
      </c>
      <c r="Q492" t="b">
        <v>0</v>
      </c>
      <c r="R492" s="9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 s="17">
        <v>56800</v>
      </c>
      <c r="E493" s="17">
        <v>173437</v>
      </c>
      <c r="F493" s="7">
        <f t="shared" si="28"/>
        <v>3.0534683098591549</v>
      </c>
      <c r="G493" s="9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 s="13">
        <f t="shared" si="29"/>
        <v>41456.208333333336</v>
      </c>
      <c r="N493">
        <v>1374901200</v>
      </c>
      <c r="O493" s="13">
        <f t="shared" si="30"/>
        <v>41482.208333333336</v>
      </c>
      <c r="P493" t="b">
        <v>0</v>
      </c>
      <c r="Q493" t="b">
        <v>1</v>
      </c>
      <c r="R493" s="9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 s="17">
        <v>191000</v>
      </c>
      <c r="E494" s="17">
        <v>45831</v>
      </c>
      <c r="F494" s="7">
        <f t="shared" si="28"/>
        <v>0.23995287958115183</v>
      </c>
      <c r="G494" s="9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 s="13">
        <f t="shared" si="29"/>
        <v>40336.208333333336</v>
      </c>
      <c r="N494">
        <v>1278910800</v>
      </c>
      <c r="O494" s="13">
        <f t="shared" si="30"/>
        <v>40371.208333333336</v>
      </c>
      <c r="P494" t="b">
        <v>1</v>
      </c>
      <c r="Q494" t="b">
        <v>1</v>
      </c>
      <c r="R494" s="9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 s="17">
        <v>900</v>
      </c>
      <c r="E495" s="17">
        <v>6514</v>
      </c>
      <c r="F495" s="7">
        <f t="shared" si="28"/>
        <v>7.2377777777777776</v>
      </c>
      <c r="G495" s="9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 s="13">
        <f t="shared" si="29"/>
        <v>43645.208333333328</v>
      </c>
      <c r="N495">
        <v>1562907600</v>
      </c>
      <c r="O495" s="13">
        <f t="shared" si="30"/>
        <v>43658.208333333328</v>
      </c>
      <c r="P495" t="b">
        <v>0</v>
      </c>
      <c r="Q495" t="b">
        <v>0</v>
      </c>
      <c r="R495" s="9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 s="17">
        <v>2500</v>
      </c>
      <c r="E496" s="17">
        <v>13684</v>
      </c>
      <c r="F496" s="7">
        <f t="shared" si="28"/>
        <v>5.4736000000000002</v>
      </c>
      <c r="G496" s="9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 s="13">
        <f t="shared" si="29"/>
        <v>40990.208333333336</v>
      </c>
      <c r="N496">
        <v>1332478800</v>
      </c>
      <c r="O496" s="13">
        <f t="shared" si="30"/>
        <v>40991.208333333336</v>
      </c>
      <c r="P496" t="b">
        <v>0</v>
      </c>
      <c r="Q496" t="b">
        <v>0</v>
      </c>
      <c r="R496" s="9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 s="17">
        <v>3200</v>
      </c>
      <c r="E497" s="17">
        <v>13264</v>
      </c>
      <c r="F497" s="7">
        <f t="shared" si="28"/>
        <v>4.1449999999999996</v>
      </c>
      <c r="G497" s="9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 s="13">
        <f t="shared" si="29"/>
        <v>41800.208333333336</v>
      </c>
      <c r="N497">
        <v>1402722000</v>
      </c>
      <c r="O497" s="13">
        <f t="shared" si="30"/>
        <v>41804.208333333336</v>
      </c>
      <c r="P497" t="b">
        <v>0</v>
      </c>
      <c r="Q497" t="b">
        <v>0</v>
      </c>
      <c r="R497" s="9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 s="17">
        <v>183800</v>
      </c>
      <c r="E498" s="17">
        <v>1667</v>
      </c>
      <c r="F498" s="7">
        <f t="shared" si="28"/>
        <v>9.0696409140369975E-3</v>
      </c>
      <c r="G498" s="9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 s="13">
        <f t="shared" si="29"/>
        <v>42876.208333333328</v>
      </c>
      <c r="N498">
        <v>1496811600</v>
      </c>
      <c r="O498" s="13">
        <f t="shared" si="30"/>
        <v>42893.208333333328</v>
      </c>
      <c r="P498" t="b">
        <v>0</v>
      </c>
      <c r="Q498" t="b">
        <v>0</v>
      </c>
      <c r="R498" s="9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 s="17">
        <v>9800</v>
      </c>
      <c r="E499" s="17">
        <v>3349</v>
      </c>
      <c r="F499" s="7">
        <f t="shared" si="28"/>
        <v>0.34173469387755101</v>
      </c>
      <c r="G499" s="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 s="13">
        <f t="shared" si="29"/>
        <v>42724.25</v>
      </c>
      <c r="N499">
        <v>1482213600</v>
      </c>
      <c r="O499" s="13">
        <f t="shared" si="30"/>
        <v>42724.25</v>
      </c>
      <c r="P499" t="b">
        <v>0</v>
      </c>
      <c r="Q499" t="b">
        <v>1</v>
      </c>
      <c r="R499" s="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 s="17">
        <v>193400</v>
      </c>
      <c r="E500" s="17">
        <v>46317</v>
      </c>
      <c r="F500" s="7">
        <f t="shared" si="28"/>
        <v>0.239488107549121</v>
      </c>
      <c r="G500" s="9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 s="13">
        <f t="shared" si="29"/>
        <v>42005.25</v>
      </c>
      <c r="N500">
        <v>1420264800</v>
      </c>
      <c r="O500" s="13">
        <f t="shared" si="30"/>
        <v>42007.25</v>
      </c>
      <c r="P500" t="b">
        <v>0</v>
      </c>
      <c r="Q500" t="b">
        <v>0</v>
      </c>
      <c r="R500" s="9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 s="17">
        <v>163800</v>
      </c>
      <c r="E501" s="17">
        <v>78743</v>
      </c>
      <c r="F501" s="7">
        <f t="shared" si="28"/>
        <v>0.48072649572649573</v>
      </c>
      <c r="G501" s="9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 s="13">
        <f t="shared" si="29"/>
        <v>42444.208333333328</v>
      </c>
      <c r="N501">
        <v>1458450000</v>
      </c>
      <c r="O501" s="13">
        <f t="shared" si="30"/>
        <v>42449.208333333328</v>
      </c>
      <c r="P501" t="b">
        <v>0</v>
      </c>
      <c r="Q501" t="b">
        <v>1</v>
      </c>
      <c r="R501" s="9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 s="17">
        <v>100</v>
      </c>
      <c r="E502" s="17">
        <v>0</v>
      </c>
      <c r="F502" s="7">
        <f t="shared" si="28"/>
        <v>0</v>
      </c>
      <c r="G502" s="9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 s="13">
        <f t="shared" si="29"/>
        <v>41395.208333333336</v>
      </c>
      <c r="N502">
        <v>1369803600</v>
      </c>
      <c r="O502" s="13">
        <f t="shared" si="30"/>
        <v>41423.208333333336</v>
      </c>
      <c r="P502" t="b">
        <v>0</v>
      </c>
      <c r="Q502" t="b">
        <v>1</v>
      </c>
      <c r="R502" s="9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 s="17">
        <v>153600</v>
      </c>
      <c r="E503" s="17">
        <v>107743</v>
      </c>
      <c r="F503" s="7">
        <f t="shared" si="28"/>
        <v>0.70145182291666663</v>
      </c>
      <c r="G503" s="9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 s="13">
        <f t="shared" si="29"/>
        <v>41345.208333333336</v>
      </c>
      <c r="N503">
        <v>1363237200</v>
      </c>
      <c r="O503" s="13">
        <f t="shared" si="30"/>
        <v>41347.208333333336</v>
      </c>
      <c r="P503" t="b">
        <v>0</v>
      </c>
      <c r="Q503" t="b">
        <v>0</v>
      </c>
      <c r="R503" s="9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 s="17">
        <v>1300</v>
      </c>
      <c r="E504" s="17">
        <v>6889</v>
      </c>
      <c r="F504" s="7">
        <f t="shared" si="28"/>
        <v>5.2992307692307694</v>
      </c>
      <c r="G504" s="9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 s="13">
        <f t="shared" si="29"/>
        <v>41117.208333333336</v>
      </c>
      <c r="N504">
        <v>1345870800</v>
      </c>
      <c r="O504" s="13">
        <f t="shared" si="30"/>
        <v>41146.208333333336</v>
      </c>
      <c r="P504" t="b">
        <v>0</v>
      </c>
      <c r="Q504" t="b">
        <v>1</v>
      </c>
      <c r="R504" s="9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 s="17">
        <v>25500</v>
      </c>
      <c r="E505" s="17">
        <v>45983</v>
      </c>
      <c r="F505" s="7">
        <f t="shared" si="28"/>
        <v>1.8032549019607844</v>
      </c>
      <c r="G505" s="9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 s="13">
        <f t="shared" si="29"/>
        <v>42186.208333333328</v>
      </c>
      <c r="N505">
        <v>1437454800</v>
      </c>
      <c r="O505" s="13">
        <f t="shared" si="30"/>
        <v>42206.208333333328</v>
      </c>
      <c r="P505" t="b">
        <v>0</v>
      </c>
      <c r="Q505" t="b">
        <v>0</v>
      </c>
      <c r="R505" s="9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 s="17">
        <v>7500</v>
      </c>
      <c r="E506" s="17">
        <v>6924</v>
      </c>
      <c r="F506" s="7">
        <f t="shared" si="28"/>
        <v>0.92320000000000002</v>
      </c>
      <c r="G506" s="9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 s="13">
        <f t="shared" si="29"/>
        <v>42142.208333333328</v>
      </c>
      <c r="N506">
        <v>1432011600</v>
      </c>
      <c r="O506" s="13">
        <f t="shared" si="30"/>
        <v>42143.208333333328</v>
      </c>
      <c r="P506" t="b">
        <v>0</v>
      </c>
      <c r="Q506" t="b">
        <v>0</v>
      </c>
      <c r="R506" s="9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 s="17">
        <v>89900</v>
      </c>
      <c r="E507" s="17">
        <v>12497</v>
      </c>
      <c r="F507" s="7">
        <f t="shared" si="28"/>
        <v>0.13901001112347053</v>
      </c>
      <c r="G507" s="9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 s="13">
        <f t="shared" si="29"/>
        <v>41341.25</v>
      </c>
      <c r="N507">
        <v>1366347600</v>
      </c>
      <c r="O507" s="13">
        <f t="shared" si="30"/>
        <v>41383.208333333336</v>
      </c>
      <c r="P507" t="b">
        <v>0</v>
      </c>
      <c r="Q507" t="b">
        <v>1</v>
      </c>
      <c r="R507" s="9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 s="17">
        <v>18000</v>
      </c>
      <c r="E508" s="17">
        <v>166874</v>
      </c>
      <c r="F508" s="7">
        <f t="shared" si="28"/>
        <v>9.2707777777777771</v>
      </c>
      <c r="G508" s="9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 s="13">
        <f t="shared" si="29"/>
        <v>43062.25</v>
      </c>
      <c r="N508">
        <v>1512885600</v>
      </c>
      <c r="O508" s="13">
        <f t="shared" si="30"/>
        <v>43079.25</v>
      </c>
      <c r="P508" t="b">
        <v>0</v>
      </c>
      <c r="Q508" t="b">
        <v>1</v>
      </c>
      <c r="R508" s="9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 s="17">
        <v>2100</v>
      </c>
      <c r="E509" s="17">
        <v>837</v>
      </c>
      <c r="F509" s="7">
        <f t="shared" si="28"/>
        <v>0.39857142857142858</v>
      </c>
      <c r="G509" s="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 s="13">
        <f t="shared" si="29"/>
        <v>41373.208333333336</v>
      </c>
      <c r="N509">
        <v>1369717200</v>
      </c>
      <c r="O509" s="13">
        <f t="shared" si="30"/>
        <v>41422.208333333336</v>
      </c>
      <c r="P509" t="b">
        <v>0</v>
      </c>
      <c r="Q509" t="b">
        <v>1</v>
      </c>
      <c r="R509" s="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 s="17">
        <v>172700</v>
      </c>
      <c r="E510" s="17">
        <v>193820</v>
      </c>
      <c r="F510" s="7">
        <f t="shared" si="28"/>
        <v>1.1222929936305732</v>
      </c>
      <c r="G510" s="9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 s="13">
        <f t="shared" si="29"/>
        <v>43310.208333333328</v>
      </c>
      <c r="N510">
        <v>1534654800</v>
      </c>
      <c r="O510" s="13">
        <f t="shared" si="30"/>
        <v>43331.208333333328</v>
      </c>
      <c r="P510" t="b">
        <v>0</v>
      </c>
      <c r="Q510" t="b">
        <v>0</v>
      </c>
      <c r="R510" s="9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 s="17">
        <v>168500</v>
      </c>
      <c r="E511" s="17">
        <v>119510</v>
      </c>
      <c r="F511" s="7">
        <f t="shared" si="28"/>
        <v>0.70925816023738875</v>
      </c>
      <c r="G511" s="9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 s="13">
        <f t="shared" si="29"/>
        <v>41034.208333333336</v>
      </c>
      <c r="N511">
        <v>1337058000</v>
      </c>
      <c r="O511" s="13">
        <f t="shared" si="30"/>
        <v>41044.208333333336</v>
      </c>
      <c r="P511" t="b">
        <v>0</v>
      </c>
      <c r="Q511" t="b">
        <v>0</v>
      </c>
      <c r="R511" s="9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 s="17">
        <v>7800</v>
      </c>
      <c r="E512" s="17">
        <v>9289</v>
      </c>
      <c r="F512" s="7">
        <f t="shared" si="28"/>
        <v>1.1908974358974358</v>
      </c>
      <c r="G512" s="9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 s="13">
        <f t="shared" si="29"/>
        <v>43251.208333333328</v>
      </c>
      <c r="N512">
        <v>1529816400</v>
      </c>
      <c r="O512" s="13">
        <f t="shared" si="30"/>
        <v>43275.208333333328</v>
      </c>
      <c r="P512" t="b">
        <v>0</v>
      </c>
      <c r="Q512" t="b">
        <v>0</v>
      </c>
      <c r="R512" s="9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 s="17">
        <v>147800</v>
      </c>
      <c r="E513" s="17">
        <v>35498</v>
      </c>
      <c r="F513" s="7">
        <f t="shared" si="28"/>
        <v>0.24017591339648173</v>
      </c>
      <c r="G513" s="9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 s="13">
        <f t="shared" si="29"/>
        <v>43671.208333333328</v>
      </c>
      <c r="N513">
        <v>1564894800</v>
      </c>
      <c r="O513" s="13">
        <f t="shared" si="30"/>
        <v>43681.208333333328</v>
      </c>
      <c r="P513" t="b">
        <v>0</v>
      </c>
      <c r="Q513" t="b">
        <v>0</v>
      </c>
      <c r="R513" s="9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 s="17">
        <v>9100</v>
      </c>
      <c r="E514" s="17">
        <v>12678</v>
      </c>
      <c r="F514" s="7">
        <f t="shared" ref="F514:F577" si="32">E514/D514</f>
        <v>1.3931868131868133</v>
      </c>
      <c r="G514" s="9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 s="13">
        <f t="shared" ref="M514:M577" si="33">(((L514/60)/60)/24)+DATE(1970,1,1)</f>
        <v>41825.208333333336</v>
      </c>
      <c r="N514">
        <v>1404622800</v>
      </c>
      <c r="O514" s="13">
        <f t="shared" ref="O514:O577" si="34">(((N514/60)/60)/24)+DATE(1970,1,1)</f>
        <v>41826.208333333336</v>
      </c>
      <c r="P514" t="b">
        <v>0</v>
      </c>
      <c r="Q514" t="b">
        <v>1</v>
      </c>
      <c r="R514" s="9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 s="17">
        <v>8300</v>
      </c>
      <c r="E515" s="17">
        <v>3260</v>
      </c>
      <c r="F515" s="7">
        <f t="shared" si="32"/>
        <v>0.39277108433734942</v>
      </c>
      <c r="G515" s="9" t="s">
        <v>74</v>
      </c>
      <c r="H515">
        <v>35</v>
      </c>
      <c r="I515" s="5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 s="13">
        <f t="shared" si="33"/>
        <v>40430.208333333336</v>
      </c>
      <c r="N515">
        <v>1284181200</v>
      </c>
      <c r="O515" s="13">
        <f t="shared" si="34"/>
        <v>40432.208333333336</v>
      </c>
      <c r="P515" t="b">
        <v>0</v>
      </c>
      <c r="Q515" t="b">
        <v>0</v>
      </c>
      <c r="R515" s="9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 s="17">
        <v>138700</v>
      </c>
      <c r="E516" s="17">
        <v>31123</v>
      </c>
      <c r="F516" s="7">
        <f t="shared" si="32"/>
        <v>0.22439077144917088</v>
      </c>
      <c r="G516" s="9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 s="13">
        <f t="shared" si="33"/>
        <v>41614.25</v>
      </c>
      <c r="N516">
        <v>1386741600</v>
      </c>
      <c r="O516" s="13">
        <f t="shared" si="34"/>
        <v>41619.25</v>
      </c>
      <c r="P516" t="b">
        <v>0</v>
      </c>
      <c r="Q516" t="b">
        <v>1</v>
      </c>
      <c r="R516" s="9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 s="17">
        <v>8600</v>
      </c>
      <c r="E517" s="17">
        <v>4797</v>
      </c>
      <c r="F517" s="7">
        <f t="shared" si="32"/>
        <v>0.55779069767441858</v>
      </c>
      <c r="G517" s="9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 s="13">
        <f t="shared" si="33"/>
        <v>40900.25</v>
      </c>
      <c r="N517">
        <v>1324792800</v>
      </c>
      <c r="O517" s="13">
        <f t="shared" si="34"/>
        <v>40902.25</v>
      </c>
      <c r="P517" t="b">
        <v>0</v>
      </c>
      <c r="Q517" t="b">
        <v>1</v>
      </c>
      <c r="R517" s="9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 s="17">
        <v>125400</v>
      </c>
      <c r="E518" s="17">
        <v>53324</v>
      </c>
      <c r="F518" s="7">
        <f t="shared" si="32"/>
        <v>0.42523125996810207</v>
      </c>
      <c r="G518" s="9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 s="13">
        <f t="shared" si="33"/>
        <v>40396.208333333336</v>
      </c>
      <c r="N518">
        <v>1284354000</v>
      </c>
      <c r="O518" s="13">
        <f t="shared" si="34"/>
        <v>40434.208333333336</v>
      </c>
      <c r="P518" t="b">
        <v>0</v>
      </c>
      <c r="Q518" t="b">
        <v>0</v>
      </c>
      <c r="R518" s="9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 s="17">
        <v>5900</v>
      </c>
      <c r="E519" s="17">
        <v>6608</v>
      </c>
      <c r="F519" s="7">
        <f t="shared" si="32"/>
        <v>1.1200000000000001</v>
      </c>
      <c r="G519" s="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 s="13">
        <f t="shared" si="33"/>
        <v>42860.208333333328</v>
      </c>
      <c r="N519">
        <v>1494392400</v>
      </c>
      <c r="O519" s="13">
        <f t="shared" si="34"/>
        <v>42865.208333333328</v>
      </c>
      <c r="P519" t="b">
        <v>0</v>
      </c>
      <c r="Q519" t="b">
        <v>0</v>
      </c>
      <c r="R519" s="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 s="17">
        <v>8800</v>
      </c>
      <c r="E520" s="17">
        <v>622</v>
      </c>
      <c r="F520" s="7">
        <f t="shared" si="32"/>
        <v>7.0681818181818179E-2</v>
      </c>
      <c r="G520" s="9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 s="13">
        <f t="shared" si="33"/>
        <v>43154.25</v>
      </c>
      <c r="N520">
        <v>1519538400</v>
      </c>
      <c r="O520" s="13">
        <f t="shared" si="34"/>
        <v>43156.25</v>
      </c>
      <c r="P520" t="b">
        <v>0</v>
      </c>
      <c r="Q520" t="b">
        <v>1</v>
      </c>
      <c r="R520" s="9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 s="17">
        <v>177700</v>
      </c>
      <c r="E521" s="17">
        <v>180802</v>
      </c>
      <c r="F521" s="7">
        <f t="shared" si="32"/>
        <v>1.0174563871693867</v>
      </c>
      <c r="G521" s="9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 s="13">
        <f t="shared" si="33"/>
        <v>42012.25</v>
      </c>
      <c r="N521">
        <v>1421906400</v>
      </c>
      <c r="O521" s="13">
        <f t="shared" si="34"/>
        <v>42026.25</v>
      </c>
      <c r="P521" t="b">
        <v>0</v>
      </c>
      <c r="Q521" t="b">
        <v>1</v>
      </c>
      <c r="R521" s="9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 s="17">
        <v>800</v>
      </c>
      <c r="E522" s="17">
        <v>3406</v>
      </c>
      <c r="F522" s="7">
        <f t="shared" si="32"/>
        <v>4.2575000000000003</v>
      </c>
      <c r="G522" s="9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 s="13">
        <f t="shared" si="33"/>
        <v>43574.208333333328</v>
      </c>
      <c r="N522">
        <v>1555909200</v>
      </c>
      <c r="O522" s="13">
        <f t="shared" si="34"/>
        <v>43577.208333333328</v>
      </c>
      <c r="P522" t="b">
        <v>0</v>
      </c>
      <c r="Q522" t="b">
        <v>0</v>
      </c>
      <c r="R522" s="9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 s="17">
        <v>7600</v>
      </c>
      <c r="E523" s="17">
        <v>11061</v>
      </c>
      <c r="F523" s="7">
        <f t="shared" si="32"/>
        <v>1.4553947368421052</v>
      </c>
      <c r="G523" s="9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 s="13">
        <f t="shared" si="33"/>
        <v>42605.208333333328</v>
      </c>
      <c r="N523">
        <v>1472446800</v>
      </c>
      <c r="O523" s="13">
        <f t="shared" si="34"/>
        <v>42611.208333333328</v>
      </c>
      <c r="P523" t="b">
        <v>0</v>
      </c>
      <c r="Q523" t="b">
        <v>1</v>
      </c>
      <c r="R523" s="9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 s="17">
        <v>50500</v>
      </c>
      <c r="E524" s="17">
        <v>16389</v>
      </c>
      <c r="F524" s="7">
        <f t="shared" si="32"/>
        <v>0.32453465346534655</v>
      </c>
      <c r="G524" s="9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 s="13">
        <f t="shared" si="33"/>
        <v>41093.208333333336</v>
      </c>
      <c r="N524">
        <v>1342328400</v>
      </c>
      <c r="O524" s="13">
        <f t="shared" si="34"/>
        <v>41105.208333333336</v>
      </c>
      <c r="P524" t="b">
        <v>0</v>
      </c>
      <c r="Q524" t="b">
        <v>0</v>
      </c>
      <c r="R524" s="9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 s="17">
        <v>900</v>
      </c>
      <c r="E525" s="17">
        <v>6303</v>
      </c>
      <c r="F525" s="7">
        <f t="shared" si="32"/>
        <v>7.003333333333333</v>
      </c>
      <c r="G525" s="9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 s="13">
        <f t="shared" si="33"/>
        <v>40241.25</v>
      </c>
      <c r="N525">
        <v>1268114400</v>
      </c>
      <c r="O525" s="13">
        <f t="shared" si="34"/>
        <v>40246.25</v>
      </c>
      <c r="P525" t="b">
        <v>0</v>
      </c>
      <c r="Q525" t="b">
        <v>0</v>
      </c>
      <c r="R525" s="9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 s="17">
        <v>96700</v>
      </c>
      <c r="E526" s="17">
        <v>81136</v>
      </c>
      <c r="F526" s="7">
        <f t="shared" si="32"/>
        <v>0.83904860392967939</v>
      </c>
      <c r="G526" s="9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 s="13">
        <f t="shared" si="33"/>
        <v>40294.208333333336</v>
      </c>
      <c r="N526">
        <v>1273381200</v>
      </c>
      <c r="O526" s="13">
        <f t="shared" si="34"/>
        <v>40307.208333333336</v>
      </c>
      <c r="P526" t="b">
        <v>0</v>
      </c>
      <c r="Q526" t="b">
        <v>0</v>
      </c>
      <c r="R526" s="9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 s="17">
        <v>2100</v>
      </c>
      <c r="E527" s="17">
        <v>1768</v>
      </c>
      <c r="F527" s="7">
        <f t="shared" si="32"/>
        <v>0.84190476190476193</v>
      </c>
      <c r="G527" s="9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 s="13">
        <f t="shared" si="33"/>
        <v>40505.25</v>
      </c>
      <c r="N527">
        <v>1290837600</v>
      </c>
      <c r="O527" s="13">
        <f t="shared" si="34"/>
        <v>40509.25</v>
      </c>
      <c r="P527" t="b">
        <v>0</v>
      </c>
      <c r="Q527" t="b">
        <v>0</v>
      </c>
      <c r="R527" s="9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 s="17">
        <v>8300</v>
      </c>
      <c r="E528" s="17">
        <v>12944</v>
      </c>
      <c r="F528" s="7">
        <f t="shared" si="32"/>
        <v>1.5595180722891566</v>
      </c>
      <c r="G528" s="9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 s="13">
        <f t="shared" si="33"/>
        <v>42364.25</v>
      </c>
      <c r="N528">
        <v>1454306400</v>
      </c>
      <c r="O528" s="13">
        <f t="shared" si="34"/>
        <v>42401.25</v>
      </c>
      <c r="P528" t="b">
        <v>0</v>
      </c>
      <c r="Q528" t="b">
        <v>1</v>
      </c>
      <c r="R528" s="9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 s="17">
        <v>189200</v>
      </c>
      <c r="E529" s="17">
        <v>188480</v>
      </c>
      <c r="F529" s="7">
        <f t="shared" si="32"/>
        <v>0.99619450317124736</v>
      </c>
      <c r="G529" s="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 s="13">
        <f t="shared" si="33"/>
        <v>42405.25</v>
      </c>
      <c r="N529">
        <v>1457762400</v>
      </c>
      <c r="O529" s="13">
        <f t="shared" si="34"/>
        <v>42441.25</v>
      </c>
      <c r="P529" t="b">
        <v>0</v>
      </c>
      <c r="Q529" t="b">
        <v>0</v>
      </c>
      <c r="R529" s="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 s="17">
        <v>9000</v>
      </c>
      <c r="E530" s="17">
        <v>7227</v>
      </c>
      <c r="F530" s="7">
        <f t="shared" si="32"/>
        <v>0.80300000000000005</v>
      </c>
      <c r="G530" s="9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 s="13">
        <f t="shared" si="33"/>
        <v>41601.25</v>
      </c>
      <c r="N530">
        <v>1389074400</v>
      </c>
      <c r="O530" s="13">
        <f t="shared" si="34"/>
        <v>41646.25</v>
      </c>
      <c r="P530" t="b">
        <v>0</v>
      </c>
      <c r="Q530" t="b">
        <v>0</v>
      </c>
      <c r="R530" s="9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 s="17">
        <v>5100</v>
      </c>
      <c r="E531" s="17">
        <v>574</v>
      </c>
      <c r="F531" s="7">
        <f t="shared" si="32"/>
        <v>0.11254901960784314</v>
      </c>
      <c r="G531" s="9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 s="13">
        <f t="shared" si="33"/>
        <v>41769.208333333336</v>
      </c>
      <c r="N531">
        <v>1402117200</v>
      </c>
      <c r="O531" s="13">
        <f t="shared" si="34"/>
        <v>41797.208333333336</v>
      </c>
      <c r="P531" t="b">
        <v>0</v>
      </c>
      <c r="Q531" t="b">
        <v>0</v>
      </c>
      <c r="R531" s="9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 s="17">
        <v>105000</v>
      </c>
      <c r="E532" s="17">
        <v>96328</v>
      </c>
      <c r="F532" s="7">
        <f t="shared" si="32"/>
        <v>0.91740952380952379</v>
      </c>
      <c r="G532" s="9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 s="13">
        <f t="shared" si="33"/>
        <v>40421.208333333336</v>
      </c>
      <c r="N532">
        <v>1284440400</v>
      </c>
      <c r="O532" s="13">
        <f t="shared" si="34"/>
        <v>40435.208333333336</v>
      </c>
      <c r="P532" t="b">
        <v>0</v>
      </c>
      <c r="Q532" t="b">
        <v>1</v>
      </c>
      <c r="R532" s="9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 s="17">
        <v>186700</v>
      </c>
      <c r="E533" s="17">
        <v>178338</v>
      </c>
      <c r="F533" s="7">
        <f t="shared" si="32"/>
        <v>0.95521156936261387</v>
      </c>
      <c r="G533" s="9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 s="13">
        <f t="shared" si="33"/>
        <v>41589.25</v>
      </c>
      <c r="N533">
        <v>1388988000</v>
      </c>
      <c r="O533" s="13">
        <f t="shared" si="34"/>
        <v>41645.25</v>
      </c>
      <c r="P533" t="b">
        <v>0</v>
      </c>
      <c r="Q533" t="b">
        <v>0</v>
      </c>
      <c r="R533" s="9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 s="17">
        <v>1600</v>
      </c>
      <c r="E534" s="17">
        <v>8046</v>
      </c>
      <c r="F534" s="7">
        <f t="shared" si="32"/>
        <v>5.0287499999999996</v>
      </c>
      <c r="G534" s="9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 s="13">
        <f t="shared" si="33"/>
        <v>43125.25</v>
      </c>
      <c r="N534">
        <v>1516946400</v>
      </c>
      <c r="O534" s="13">
        <f t="shared" si="34"/>
        <v>43126.25</v>
      </c>
      <c r="P534" t="b">
        <v>0</v>
      </c>
      <c r="Q534" t="b">
        <v>0</v>
      </c>
      <c r="R534" s="9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 s="17">
        <v>115600</v>
      </c>
      <c r="E535" s="17">
        <v>184086</v>
      </c>
      <c r="F535" s="7">
        <f t="shared" si="32"/>
        <v>1.5924394463667819</v>
      </c>
      <c r="G535" s="9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 s="13">
        <f t="shared" si="33"/>
        <v>41479.208333333336</v>
      </c>
      <c r="N535">
        <v>1377752400</v>
      </c>
      <c r="O535" s="13">
        <f t="shared" si="34"/>
        <v>41515.208333333336</v>
      </c>
      <c r="P535" t="b">
        <v>0</v>
      </c>
      <c r="Q535" t="b">
        <v>0</v>
      </c>
      <c r="R535" s="9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 s="17">
        <v>89100</v>
      </c>
      <c r="E536" s="17">
        <v>13385</v>
      </c>
      <c r="F536" s="7">
        <f t="shared" si="32"/>
        <v>0.15022446689113356</v>
      </c>
      <c r="G536" s="9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 s="13">
        <f t="shared" si="33"/>
        <v>43329.208333333328</v>
      </c>
      <c r="N536">
        <v>1534568400</v>
      </c>
      <c r="O536" s="13">
        <f t="shared" si="34"/>
        <v>43330.208333333328</v>
      </c>
      <c r="P536" t="b">
        <v>0</v>
      </c>
      <c r="Q536" t="b">
        <v>1</v>
      </c>
      <c r="R536" s="9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 s="17">
        <v>2600</v>
      </c>
      <c r="E537" s="17">
        <v>12533</v>
      </c>
      <c r="F537" s="7">
        <f t="shared" si="32"/>
        <v>4.820384615384615</v>
      </c>
      <c r="G537" s="9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 s="13">
        <f t="shared" si="33"/>
        <v>43259.208333333328</v>
      </c>
      <c r="N537">
        <v>1528606800</v>
      </c>
      <c r="O537" s="13">
        <f t="shared" si="34"/>
        <v>43261.208333333328</v>
      </c>
      <c r="P537" t="b">
        <v>0</v>
      </c>
      <c r="Q537" t="b">
        <v>1</v>
      </c>
      <c r="R537" s="9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 s="17">
        <v>9800</v>
      </c>
      <c r="E538" s="17">
        <v>14697</v>
      </c>
      <c r="F538" s="7">
        <f t="shared" si="32"/>
        <v>1.4996938775510205</v>
      </c>
      <c r="G538" s="9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 s="13">
        <f t="shared" si="33"/>
        <v>40414.208333333336</v>
      </c>
      <c r="N538">
        <v>1284872400</v>
      </c>
      <c r="O538" s="13">
        <f t="shared" si="34"/>
        <v>40440.208333333336</v>
      </c>
      <c r="P538" t="b">
        <v>0</v>
      </c>
      <c r="Q538" t="b">
        <v>0</v>
      </c>
      <c r="R538" s="9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 s="17">
        <v>84400</v>
      </c>
      <c r="E539" s="17">
        <v>98935</v>
      </c>
      <c r="F539" s="7">
        <f t="shared" si="32"/>
        <v>1.1722156398104266</v>
      </c>
      <c r="G539" s="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 s="13">
        <f t="shared" si="33"/>
        <v>43342.208333333328</v>
      </c>
      <c r="N539">
        <v>1537592400</v>
      </c>
      <c r="O539" s="13">
        <f t="shared" si="34"/>
        <v>43365.208333333328</v>
      </c>
      <c r="P539" t="b">
        <v>1</v>
      </c>
      <c r="Q539" t="b">
        <v>1</v>
      </c>
      <c r="R539" s="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 s="17">
        <v>151300</v>
      </c>
      <c r="E540" s="17">
        <v>57034</v>
      </c>
      <c r="F540" s="7">
        <f t="shared" si="32"/>
        <v>0.37695968274950431</v>
      </c>
      <c r="G540" s="9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 s="13">
        <f t="shared" si="33"/>
        <v>41539.208333333336</v>
      </c>
      <c r="N540">
        <v>1381208400</v>
      </c>
      <c r="O540" s="13">
        <f t="shared" si="34"/>
        <v>41555.208333333336</v>
      </c>
      <c r="P540" t="b">
        <v>0</v>
      </c>
      <c r="Q540" t="b">
        <v>0</v>
      </c>
      <c r="R540" s="9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 s="17">
        <v>9800</v>
      </c>
      <c r="E541" s="17">
        <v>7120</v>
      </c>
      <c r="F541" s="7">
        <f t="shared" si="32"/>
        <v>0.72653061224489801</v>
      </c>
      <c r="G541" s="9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 s="13">
        <f t="shared" si="33"/>
        <v>43647.208333333328</v>
      </c>
      <c r="N541">
        <v>1562475600</v>
      </c>
      <c r="O541" s="13">
        <f t="shared" si="34"/>
        <v>43653.208333333328</v>
      </c>
      <c r="P541" t="b">
        <v>0</v>
      </c>
      <c r="Q541" t="b">
        <v>1</v>
      </c>
      <c r="R541" s="9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 s="17">
        <v>5300</v>
      </c>
      <c r="E542" s="17">
        <v>14097</v>
      </c>
      <c r="F542" s="7">
        <f t="shared" si="32"/>
        <v>2.6598113207547169</v>
      </c>
      <c r="G542" s="9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 s="13">
        <f t="shared" si="33"/>
        <v>43225.208333333328</v>
      </c>
      <c r="N542">
        <v>1527397200</v>
      </c>
      <c r="O542" s="13">
        <f t="shared" si="34"/>
        <v>43247.208333333328</v>
      </c>
      <c r="P542" t="b">
        <v>0</v>
      </c>
      <c r="Q542" t="b">
        <v>0</v>
      </c>
      <c r="R542" s="9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 s="17">
        <v>178000</v>
      </c>
      <c r="E543" s="17">
        <v>43086</v>
      </c>
      <c r="F543" s="7">
        <f t="shared" si="32"/>
        <v>0.24205617977528091</v>
      </c>
      <c r="G543" s="9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 s="13">
        <f t="shared" si="33"/>
        <v>42165.208333333328</v>
      </c>
      <c r="N543">
        <v>1436158800</v>
      </c>
      <c r="O543" s="13">
        <f t="shared" si="34"/>
        <v>42191.208333333328</v>
      </c>
      <c r="P543" t="b">
        <v>0</v>
      </c>
      <c r="Q543" t="b">
        <v>0</v>
      </c>
      <c r="R543" s="9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 s="17">
        <v>77000</v>
      </c>
      <c r="E544" s="17">
        <v>1930</v>
      </c>
      <c r="F544" s="7">
        <f t="shared" si="32"/>
        <v>2.5064935064935064E-2</v>
      </c>
      <c r="G544" s="9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 s="13">
        <f t="shared" si="33"/>
        <v>42391.25</v>
      </c>
      <c r="N544">
        <v>1456034400</v>
      </c>
      <c r="O544" s="13">
        <f t="shared" si="34"/>
        <v>42421.25</v>
      </c>
      <c r="P544" t="b">
        <v>0</v>
      </c>
      <c r="Q544" t="b">
        <v>0</v>
      </c>
      <c r="R544" s="9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 s="17">
        <v>84900</v>
      </c>
      <c r="E545" s="17">
        <v>13864</v>
      </c>
      <c r="F545" s="7">
        <f t="shared" si="32"/>
        <v>0.1632979976442874</v>
      </c>
      <c r="G545" s="9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 s="13">
        <f t="shared" si="33"/>
        <v>41528.208333333336</v>
      </c>
      <c r="N545">
        <v>1380171600</v>
      </c>
      <c r="O545" s="13">
        <f t="shared" si="34"/>
        <v>41543.208333333336</v>
      </c>
      <c r="P545" t="b">
        <v>0</v>
      </c>
      <c r="Q545" t="b">
        <v>0</v>
      </c>
      <c r="R545" s="9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 s="17">
        <v>2800</v>
      </c>
      <c r="E546" s="17">
        <v>7742</v>
      </c>
      <c r="F546" s="7">
        <f t="shared" si="32"/>
        <v>2.7650000000000001</v>
      </c>
      <c r="G546" s="9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 s="13">
        <f t="shared" si="33"/>
        <v>42377.25</v>
      </c>
      <c r="N546">
        <v>1453356000</v>
      </c>
      <c r="O546" s="13">
        <f t="shared" si="34"/>
        <v>42390.25</v>
      </c>
      <c r="P546" t="b">
        <v>0</v>
      </c>
      <c r="Q546" t="b">
        <v>0</v>
      </c>
      <c r="R546" s="9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 s="17">
        <v>184800</v>
      </c>
      <c r="E547" s="17">
        <v>164109</v>
      </c>
      <c r="F547" s="7">
        <f t="shared" si="32"/>
        <v>0.88803571428571426</v>
      </c>
      <c r="G547" s="9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 s="13">
        <f t="shared" si="33"/>
        <v>43824.25</v>
      </c>
      <c r="N547">
        <v>1578981600</v>
      </c>
      <c r="O547" s="13">
        <f t="shared" si="34"/>
        <v>43844.25</v>
      </c>
      <c r="P547" t="b">
        <v>0</v>
      </c>
      <c r="Q547" t="b">
        <v>0</v>
      </c>
      <c r="R547" s="9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 s="17">
        <v>4200</v>
      </c>
      <c r="E548" s="17">
        <v>6870</v>
      </c>
      <c r="F548" s="7">
        <f t="shared" si="32"/>
        <v>1.6357142857142857</v>
      </c>
      <c r="G548" s="9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 s="13">
        <f t="shared" si="33"/>
        <v>43360.208333333328</v>
      </c>
      <c r="N548">
        <v>1537419600</v>
      </c>
      <c r="O548" s="13">
        <f t="shared" si="34"/>
        <v>43363.208333333328</v>
      </c>
      <c r="P548" t="b">
        <v>0</v>
      </c>
      <c r="Q548" t="b">
        <v>1</v>
      </c>
      <c r="R548" s="9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 s="17">
        <v>1300</v>
      </c>
      <c r="E549" s="17">
        <v>12597</v>
      </c>
      <c r="F549" s="7">
        <f t="shared" si="32"/>
        <v>9.69</v>
      </c>
      <c r="G549" s="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 s="13">
        <f t="shared" si="33"/>
        <v>42029.25</v>
      </c>
      <c r="N549">
        <v>1423202400</v>
      </c>
      <c r="O549" s="13">
        <f t="shared" si="34"/>
        <v>42041.25</v>
      </c>
      <c r="P549" t="b">
        <v>0</v>
      </c>
      <c r="Q549" t="b">
        <v>0</v>
      </c>
      <c r="R549" s="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 s="17">
        <v>66100</v>
      </c>
      <c r="E550" s="17">
        <v>179074</v>
      </c>
      <c r="F550" s="7">
        <f t="shared" si="32"/>
        <v>2.7091376701966716</v>
      </c>
      <c r="G550" s="9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 s="13">
        <f t="shared" si="33"/>
        <v>42461.208333333328</v>
      </c>
      <c r="N550">
        <v>1460610000</v>
      </c>
      <c r="O550" s="13">
        <f t="shared" si="34"/>
        <v>42474.208333333328</v>
      </c>
      <c r="P550" t="b">
        <v>0</v>
      </c>
      <c r="Q550" t="b">
        <v>0</v>
      </c>
      <c r="R550" s="9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 s="17">
        <v>29500</v>
      </c>
      <c r="E551" s="17">
        <v>83843</v>
      </c>
      <c r="F551" s="7">
        <f t="shared" si="32"/>
        <v>2.8421355932203389</v>
      </c>
      <c r="G551" s="9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 s="13">
        <f t="shared" si="33"/>
        <v>41422.208333333336</v>
      </c>
      <c r="N551">
        <v>1370494800</v>
      </c>
      <c r="O551" s="13">
        <f t="shared" si="34"/>
        <v>41431.208333333336</v>
      </c>
      <c r="P551" t="b">
        <v>0</v>
      </c>
      <c r="Q551" t="b">
        <v>0</v>
      </c>
      <c r="R551" s="9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 s="17">
        <v>100</v>
      </c>
      <c r="E552" s="17">
        <v>4</v>
      </c>
      <c r="F552" s="7">
        <f t="shared" si="32"/>
        <v>0.04</v>
      </c>
      <c r="G552" s="9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 s="13">
        <f t="shared" si="33"/>
        <v>40968.25</v>
      </c>
      <c r="N552">
        <v>1332306000</v>
      </c>
      <c r="O552" s="13">
        <f t="shared" si="34"/>
        <v>40989.208333333336</v>
      </c>
      <c r="P552" t="b">
        <v>0</v>
      </c>
      <c r="Q552" t="b">
        <v>0</v>
      </c>
      <c r="R552" s="9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 s="17">
        <v>180100</v>
      </c>
      <c r="E553" s="17">
        <v>105598</v>
      </c>
      <c r="F553" s="7">
        <f t="shared" si="32"/>
        <v>0.58632981676846196</v>
      </c>
      <c r="G553" s="9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 s="13">
        <f t="shared" si="33"/>
        <v>41993.25</v>
      </c>
      <c r="N553">
        <v>1422511200</v>
      </c>
      <c r="O553" s="13">
        <f t="shared" si="34"/>
        <v>42033.25</v>
      </c>
      <c r="P553" t="b">
        <v>0</v>
      </c>
      <c r="Q553" t="b">
        <v>1</v>
      </c>
      <c r="R553" s="9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 s="17">
        <v>9000</v>
      </c>
      <c r="E554" s="17">
        <v>8866</v>
      </c>
      <c r="F554" s="7">
        <f t="shared" si="32"/>
        <v>0.98511111111111116</v>
      </c>
      <c r="G554" s="9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 s="13">
        <f t="shared" si="33"/>
        <v>42700.25</v>
      </c>
      <c r="N554">
        <v>1480312800</v>
      </c>
      <c r="O554" s="13">
        <f t="shared" si="34"/>
        <v>42702.25</v>
      </c>
      <c r="P554" t="b">
        <v>0</v>
      </c>
      <c r="Q554" t="b">
        <v>0</v>
      </c>
      <c r="R554" s="9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 s="17">
        <v>170600</v>
      </c>
      <c r="E555" s="17">
        <v>75022</v>
      </c>
      <c r="F555" s="7">
        <f t="shared" si="32"/>
        <v>0.43975381008206332</v>
      </c>
      <c r="G555" s="9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 s="13">
        <f t="shared" si="33"/>
        <v>40545.25</v>
      </c>
      <c r="N555">
        <v>1294034400</v>
      </c>
      <c r="O555" s="13">
        <f t="shared" si="34"/>
        <v>40546.25</v>
      </c>
      <c r="P555" t="b">
        <v>0</v>
      </c>
      <c r="Q555" t="b">
        <v>0</v>
      </c>
      <c r="R555" s="9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 s="17">
        <v>9500</v>
      </c>
      <c r="E556" s="17">
        <v>14408</v>
      </c>
      <c r="F556" s="7">
        <f t="shared" si="32"/>
        <v>1.5166315789473683</v>
      </c>
      <c r="G556" s="9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 s="13">
        <f t="shared" si="33"/>
        <v>42723.25</v>
      </c>
      <c r="N556">
        <v>1482645600</v>
      </c>
      <c r="O556" s="13">
        <f t="shared" si="34"/>
        <v>42729.25</v>
      </c>
      <c r="P556" t="b">
        <v>0</v>
      </c>
      <c r="Q556" t="b">
        <v>0</v>
      </c>
      <c r="R556" s="9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 s="17">
        <v>6300</v>
      </c>
      <c r="E557" s="17">
        <v>14089</v>
      </c>
      <c r="F557" s="7">
        <f t="shared" si="32"/>
        <v>2.2363492063492063</v>
      </c>
      <c r="G557" s="9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 s="13">
        <f t="shared" si="33"/>
        <v>41731.208333333336</v>
      </c>
      <c r="N557">
        <v>1399093200</v>
      </c>
      <c r="O557" s="13">
        <f t="shared" si="34"/>
        <v>41762.208333333336</v>
      </c>
      <c r="P557" t="b">
        <v>0</v>
      </c>
      <c r="Q557" t="b">
        <v>0</v>
      </c>
      <c r="R557" s="9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 s="17">
        <v>5200</v>
      </c>
      <c r="E558" s="17">
        <v>12467</v>
      </c>
      <c r="F558" s="7">
        <f t="shared" si="32"/>
        <v>2.3975</v>
      </c>
      <c r="G558" s="9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 s="13">
        <f t="shared" si="33"/>
        <v>40792.208333333336</v>
      </c>
      <c r="N558">
        <v>1315890000</v>
      </c>
      <c r="O558" s="13">
        <f t="shared" si="34"/>
        <v>40799.208333333336</v>
      </c>
      <c r="P558" t="b">
        <v>0</v>
      </c>
      <c r="Q558" t="b">
        <v>1</v>
      </c>
      <c r="R558" s="9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 s="17">
        <v>6000</v>
      </c>
      <c r="E559" s="17">
        <v>11960</v>
      </c>
      <c r="F559" s="7">
        <f t="shared" si="32"/>
        <v>1.9933333333333334</v>
      </c>
      <c r="G559" s="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 s="13">
        <f t="shared" si="33"/>
        <v>42279.208333333328</v>
      </c>
      <c r="N559">
        <v>1444021200</v>
      </c>
      <c r="O559" s="13">
        <f t="shared" si="34"/>
        <v>42282.208333333328</v>
      </c>
      <c r="P559" t="b">
        <v>0</v>
      </c>
      <c r="Q559" t="b">
        <v>1</v>
      </c>
      <c r="R559" s="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 s="17">
        <v>5800</v>
      </c>
      <c r="E560" s="17">
        <v>7966</v>
      </c>
      <c r="F560" s="7">
        <f t="shared" si="32"/>
        <v>1.373448275862069</v>
      </c>
      <c r="G560" s="9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 s="13">
        <f t="shared" si="33"/>
        <v>42424.25</v>
      </c>
      <c r="N560">
        <v>1460005200</v>
      </c>
      <c r="O560" s="13">
        <f t="shared" si="34"/>
        <v>42467.208333333328</v>
      </c>
      <c r="P560" t="b">
        <v>0</v>
      </c>
      <c r="Q560" t="b">
        <v>0</v>
      </c>
      <c r="R560" s="9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 s="17">
        <v>105300</v>
      </c>
      <c r="E561" s="17">
        <v>106321</v>
      </c>
      <c r="F561" s="7">
        <f t="shared" si="32"/>
        <v>1.009696106362773</v>
      </c>
      <c r="G561" s="9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 s="13">
        <f t="shared" si="33"/>
        <v>42584.208333333328</v>
      </c>
      <c r="N561">
        <v>1470718800</v>
      </c>
      <c r="O561" s="13">
        <f t="shared" si="34"/>
        <v>42591.208333333328</v>
      </c>
      <c r="P561" t="b">
        <v>0</v>
      </c>
      <c r="Q561" t="b">
        <v>0</v>
      </c>
      <c r="R561" s="9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 s="17">
        <v>20000</v>
      </c>
      <c r="E562" s="17">
        <v>158832</v>
      </c>
      <c r="F562" s="7">
        <f t="shared" si="32"/>
        <v>7.9416000000000002</v>
      </c>
      <c r="G562" s="9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 s="13">
        <f t="shared" si="33"/>
        <v>40865.25</v>
      </c>
      <c r="N562">
        <v>1325052000</v>
      </c>
      <c r="O562" s="13">
        <f t="shared" si="34"/>
        <v>40905.25</v>
      </c>
      <c r="P562" t="b">
        <v>0</v>
      </c>
      <c r="Q562" t="b">
        <v>0</v>
      </c>
      <c r="R562" s="9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 s="17">
        <v>3000</v>
      </c>
      <c r="E563" s="17">
        <v>11091</v>
      </c>
      <c r="F563" s="7">
        <f t="shared" si="32"/>
        <v>3.6970000000000001</v>
      </c>
      <c r="G563" s="9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 s="13">
        <f t="shared" si="33"/>
        <v>40833.208333333336</v>
      </c>
      <c r="N563">
        <v>1319000400</v>
      </c>
      <c r="O563" s="13">
        <f t="shared" si="34"/>
        <v>40835.208333333336</v>
      </c>
      <c r="P563" t="b">
        <v>0</v>
      </c>
      <c r="Q563" t="b">
        <v>0</v>
      </c>
      <c r="R563" s="9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 s="17">
        <v>9900</v>
      </c>
      <c r="E564" s="17">
        <v>1269</v>
      </c>
      <c r="F564" s="7">
        <f t="shared" si="32"/>
        <v>0.12818181818181817</v>
      </c>
      <c r="G564" s="9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 s="13">
        <f t="shared" si="33"/>
        <v>43536.208333333328</v>
      </c>
      <c r="N564">
        <v>1552539600</v>
      </c>
      <c r="O564" s="13">
        <f t="shared" si="34"/>
        <v>43538.208333333328</v>
      </c>
      <c r="P564" t="b">
        <v>0</v>
      </c>
      <c r="Q564" t="b">
        <v>0</v>
      </c>
      <c r="R564" s="9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 s="17">
        <v>3700</v>
      </c>
      <c r="E565" s="17">
        <v>5107</v>
      </c>
      <c r="F565" s="7">
        <f t="shared" si="32"/>
        <v>1.3802702702702703</v>
      </c>
      <c r="G565" s="9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 s="13">
        <f t="shared" si="33"/>
        <v>43417.25</v>
      </c>
      <c r="N565">
        <v>1543816800</v>
      </c>
      <c r="O565" s="13">
        <f t="shared" si="34"/>
        <v>43437.25</v>
      </c>
      <c r="P565" t="b">
        <v>0</v>
      </c>
      <c r="Q565" t="b">
        <v>0</v>
      </c>
      <c r="R565" s="9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 s="17">
        <v>168700</v>
      </c>
      <c r="E566" s="17">
        <v>141393</v>
      </c>
      <c r="F566" s="7">
        <f t="shared" si="32"/>
        <v>0.83813278008298753</v>
      </c>
      <c r="G566" s="9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 s="13">
        <f t="shared" si="33"/>
        <v>42078.208333333328</v>
      </c>
      <c r="N566">
        <v>1427086800</v>
      </c>
      <c r="O566" s="13">
        <f t="shared" si="34"/>
        <v>42086.208333333328</v>
      </c>
      <c r="P566" t="b">
        <v>0</v>
      </c>
      <c r="Q566" t="b">
        <v>0</v>
      </c>
      <c r="R566" s="9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 s="17">
        <v>94900</v>
      </c>
      <c r="E567" s="17">
        <v>194166</v>
      </c>
      <c r="F567" s="7">
        <f t="shared" si="32"/>
        <v>2.0460063224446787</v>
      </c>
      <c r="G567" s="9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 s="13">
        <f t="shared" si="33"/>
        <v>40862.25</v>
      </c>
      <c r="N567">
        <v>1323064800</v>
      </c>
      <c r="O567" s="13">
        <f t="shared" si="34"/>
        <v>40882.25</v>
      </c>
      <c r="P567" t="b">
        <v>0</v>
      </c>
      <c r="Q567" t="b">
        <v>0</v>
      </c>
      <c r="R567" s="9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 s="17">
        <v>9300</v>
      </c>
      <c r="E568" s="17">
        <v>4124</v>
      </c>
      <c r="F568" s="7">
        <f t="shared" si="32"/>
        <v>0.44344086021505374</v>
      </c>
      <c r="G568" s="9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 s="13">
        <f t="shared" si="33"/>
        <v>42424.25</v>
      </c>
      <c r="N568">
        <v>1458277200</v>
      </c>
      <c r="O568" s="13">
        <f t="shared" si="34"/>
        <v>42447.208333333328</v>
      </c>
      <c r="P568" t="b">
        <v>0</v>
      </c>
      <c r="Q568" t="b">
        <v>1</v>
      </c>
      <c r="R568" s="9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 s="17">
        <v>6800</v>
      </c>
      <c r="E569" s="17">
        <v>14865</v>
      </c>
      <c r="F569" s="7">
        <f t="shared" si="32"/>
        <v>2.1860294117647059</v>
      </c>
      <c r="G569" s="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 s="13">
        <f t="shared" si="33"/>
        <v>41830.208333333336</v>
      </c>
      <c r="N569">
        <v>1405141200</v>
      </c>
      <c r="O569" s="13">
        <f t="shared" si="34"/>
        <v>41832.208333333336</v>
      </c>
      <c r="P569" t="b">
        <v>0</v>
      </c>
      <c r="Q569" t="b">
        <v>0</v>
      </c>
      <c r="R569" s="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 s="17">
        <v>72400</v>
      </c>
      <c r="E570" s="17">
        <v>134688</v>
      </c>
      <c r="F570" s="7">
        <f t="shared" si="32"/>
        <v>1.8603314917127072</v>
      </c>
      <c r="G570" s="9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 s="13">
        <f t="shared" si="33"/>
        <v>40374.208333333336</v>
      </c>
      <c r="N570">
        <v>1283058000</v>
      </c>
      <c r="O570" s="13">
        <f t="shared" si="34"/>
        <v>40419.208333333336</v>
      </c>
      <c r="P570" t="b">
        <v>0</v>
      </c>
      <c r="Q570" t="b">
        <v>0</v>
      </c>
      <c r="R570" s="9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 s="17">
        <v>20100</v>
      </c>
      <c r="E571" s="17">
        <v>47705</v>
      </c>
      <c r="F571" s="7">
        <f t="shared" si="32"/>
        <v>2.3733830845771142</v>
      </c>
      <c r="G571" s="9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 s="13">
        <f t="shared" si="33"/>
        <v>40554.25</v>
      </c>
      <c r="N571">
        <v>1295762400</v>
      </c>
      <c r="O571" s="13">
        <f t="shared" si="34"/>
        <v>40566.25</v>
      </c>
      <c r="P571" t="b">
        <v>0</v>
      </c>
      <c r="Q571" t="b">
        <v>0</v>
      </c>
      <c r="R571" s="9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 s="17">
        <v>31200</v>
      </c>
      <c r="E572" s="17">
        <v>95364</v>
      </c>
      <c r="F572" s="7">
        <f t="shared" si="32"/>
        <v>3.0565384615384614</v>
      </c>
      <c r="G572" s="9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 s="13">
        <f t="shared" si="33"/>
        <v>41993.25</v>
      </c>
      <c r="N572">
        <v>1419573600</v>
      </c>
      <c r="O572" s="13">
        <f t="shared" si="34"/>
        <v>41999.25</v>
      </c>
      <c r="P572" t="b">
        <v>0</v>
      </c>
      <c r="Q572" t="b">
        <v>1</v>
      </c>
      <c r="R572" s="9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 s="17">
        <v>3500</v>
      </c>
      <c r="E573" s="17">
        <v>3295</v>
      </c>
      <c r="F573" s="7">
        <f t="shared" si="32"/>
        <v>0.94142857142857139</v>
      </c>
      <c r="G573" s="9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 s="13">
        <f t="shared" si="33"/>
        <v>42174.208333333328</v>
      </c>
      <c r="N573">
        <v>1438750800</v>
      </c>
      <c r="O573" s="13">
        <f t="shared" si="34"/>
        <v>42221.208333333328</v>
      </c>
      <c r="P573" t="b">
        <v>0</v>
      </c>
      <c r="Q573" t="b">
        <v>0</v>
      </c>
      <c r="R573" s="9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 s="17">
        <v>9000</v>
      </c>
      <c r="E574" s="17">
        <v>4896</v>
      </c>
      <c r="F574" s="7">
        <f t="shared" si="32"/>
        <v>0.54400000000000004</v>
      </c>
      <c r="G574" s="9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 s="13">
        <f t="shared" si="33"/>
        <v>42275.208333333328</v>
      </c>
      <c r="N574">
        <v>1444798800</v>
      </c>
      <c r="O574" s="13">
        <f t="shared" si="34"/>
        <v>42291.208333333328</v>
      </c>
      <c r="P574" t="b">
        <v>0</v>
      </c>
      <c r="Q574" t="b">
        <v>1</v>
      </c>
      <c r="R574" s="9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 s="17">
        <v>6700</v>
      </c>
      <c r="E575" s="17">
        <v>7496</v>
      </c>
      <c r="F575" s="7">
        <f t="shared" si="32"/>
        <v>1.1188059701492536</v>
      </c>
      <c r="G575" s="9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 s="13">
        <f t="shared" si="33"/>
        <v>41761.208333333336</v>
      </c>
      <c r="N575">
        <v>1399179600</v>
      </c>
      <c r="O575" s="13">
        <f t="shared" si="34"/>
        <v>41763.208333333336</v>
      </c>
      <c r="P575" t="b">
        <v>0</v>
      </c>
      <c r="Q575" t="b">
        <v>0</v>
      </c>
      <c r="R575" s="9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 s="17">
        <v>2700</v>
      </c>
      <c r="E576" s="17">
        <v>9967</v>
      </c>
      <c r="F576" s="7">
        <f t="shared" si="32"/>
        <v>3.6914814814814814</v>
      </c>
      <c r="G576" s="9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 s="13">
        <f t="shared" si="33"/>
        <v>43806.25</v>
      </c>
      <c r="N576">
        <v>1576562400</v>
      </c>
      <c r="O576" s="13">
        <f t="shared" si="34"/>
        <v>43816.25</v>
      </c>
      <c r="P576" t="b">
        <v>0</v>
      </c>
      <c r="Q576" t="b">
        <v>1</v>
      </c>
      <c r="R576" s="9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 s="17">
        <v>83300</v>
      </c>
      <c r="E577" s="17">
        <v>52421</v>
      </c>
      <c r="F577" s="7">
        <f t="shared" si="32"/>
        <v>0.62930372148859548</v>
      </c>
      <c r="G577" s="9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 s="13">
        <f t="shared" si="33"/>
        <v>41779.208333333336</v>
      </c>
      <c r="N577">
        <v>1400821200</v>
      </c>
      <c r="O577" s="13">
        <f t="shared" si="34"/>
        <v>41782.208333333336</v>
      </c>
      <c r="P577" t="b">
        <v>0</v>
      </c>
      <c r="Q577" t="b">
        <v>1</v>
      </c>
      <c r="R577" s="9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 s="17">
        <v>9700</v>
      </c>
      <c r="E578" s="17">
        <v>6298</v>
      </c>
      <c r="F578" s="7">
        <f t="shared" ref="F578:F641" si="36">E578/D578</f>
        <v>0.6492783505154639</v>
      </c>
      <c r="G578" s="9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 s="13">
        <f t="shared" ref="M578:M641" si="37">(((L578/60)/60)/24)+DATE(1970,1,1)</f>
        <v>43040.208333333328</v>
      </c>
      <c r="N578">
        <v>1510984800</v>
      </c>
      <c r="O578" s="13">
        <f t="shared" ref="O578:O641" si="38">(((N578/60)/60)/24)+DATE(1970,1,1)</f>
        <v>43057.25</v>
      </c>
      <c r="P578" t="b">
        <v>0</v>
      </c>
      <c r="Q578" t="b">
        <v>0</v>
      </c>
      <c r="R578" s="9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 s="17">
        <v>8200</v>
      </c>
      <c r="E579" s="17">
        <v>1546</v>
      </c>
      <c r="F579" s="7">
        <f t="shared" si="36"/>
        <v>0.18853658536585366</v>
      </c>
      <c r="G579" s="9" t="s">
        <v>74</v>
      </c>
      <c r="H579">
        <v>37</v>
      </c>
      <c r="I579" s="5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 s="13">
        <f t="shared" si="37"/>
        <v>40613.25</v>
      </c>
      <c r="N579">
        <v>1302066000</v>
      </c>
      <c r="O579" s="13">
        <f t="shared" si="38"/>
        <v>40639.208333333336</v>
      </c>
      <c r="P579" t="b">
        <v>0</v>
      </c>
      <c r="Q579" t="b">
        <v>0</v>
      </c>
      <c r="R579" s="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 s="17">
        <v>96500</v>
      </c>
      <c r="E580" s="17">
        <v>16168</v>
      </c>
      <c r="F580" s="7">
        <f t="shared" si="36"/>
        <v>0.1675440414507772</v>
      </c>
      <c r="G580" s="9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 s="13">
        <f t="shared" si="37"/>
        <v>40878.25</v>
      </c>
      <c r="N580">
        <v>1322978400</v>
      </c>
      <c r="O580" s="13">
        <f t="shared" si="38"/>
        <v>40881.25</v>
      </c>
      <c r="P580" t="b">
        <v>0</v>
      </c>
      <c r="Q580" t="b">
        <v>0</v>
      </c>
      <c r="R580" s="9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 s="17">
        <v>6200</v>
      </c>
      <c r="E581" s="17">
        <v>6269</v>
      </c>
      <c r="F581" s="7">
        <f t="shared" si="36"/>
        <v>1.0111290322580646</v>
      </c>
      <c r="G581" s="9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 s="13">
        <f t="shared" si="37"/>
        <v>40762.208333333336</v>
      </c>
      <c r="N581">
        <v>1313730000</v>
      </c>
      <c r="O581" s="13">
        <f t="shared" si="38"/>
        <v>40774.208333333336</v>
      </c>
      <c r="P581" t="b">
        <v>0</v>
      </c>
      <c r="Q581" t="b">
        <v>0</v>
      </c>
      <c r="R581" s="9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 s="17">
        <v>43800</v>
      </c>
      <c r="E582" s="17">
        <v>149578</v>
      </c>
      <c r="F582" s="7">
        <f t="shared" si="36"/>
        <v>3.4150228310502282</v>
      </c>
      <c r="G582" s="9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 s="13">
        <f t="shared" si="37"/>
        <v>41696.25</v>
      </c>
      <c r="N582">
        <v>1394085600</v>
      </c>
      <c r="O582" s="13">
        <f t="shared" si="38"/>
        <v>41704.25</v>
      </c>
      <c r="P582" t="b">
        <v>0</v>
      </c>
      <c r="Q582" t="b">
        <v>0</v>
      </c>
      <c r="R582" s="9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 s="17">
        <v>6000</v>
      </c>
      <c r="E583" s="17">
        <v>3841</v>
      </c>
      <c r="F583" s="7">
        <f t="shared" si="36"/>
        <v>0.64016666666666666</v>
      </c>
      <c r="G583" s="9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 s="13">
        <f t="shared" si="37"/>
        <v>40662.208333333336</v>
      </c>
      <c r="N583">
        <v>1305349200</v>
      </c>
      <c r="O583" s="13">
        <f t="shared" si="38"/>
        <v>40677.208333333336</v>
      </c>
      <c r="P583" t="b">
        <v>0</v>
      </c>
      <c r="Q583" t="b">
        <v>0</v>
      </c>
      <c r="R583" s="9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 s="17">
        <v>8700</v>
      </c>
      <c r="E584" s="17">
        <v>4531</v>
      </c>
      <c r="F584" s="7">
        <f t="shared" si="36"/>
        <v>0.5208045977011494</v>
      </c>
      <c r="G584" s="9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 s="13">
        <f t="shared" si="37"/>
        <v>42165.208333333328</v>
      </c>
      <c r="N584">
        <v>1434344400</v>
      </c>
      <c r="O584" s="13">
        <f t="shared" si="38"/>
        <v>42170.208333333328</v>
      </c>
      <c r="P584" t="b">
        <v>0</v>
      </c>
      <c r="Q584" t="b">
        <v>1</v>
      </c>
      <c r="R584" s="9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 s="17">
        <v>18900</v>
      </c>
      <c r="E585" s="17">
        <v>60934</v>
      </c>
      <c r="F585" s="7">
        <f t="shared" si="36"/>
        <v>3.2240211640211642</v>
      </c>
      <c r="G585" s="9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 s="13">
        <f t="shared" si="37"/>
        <v>40959.25</v>
      </c>
      <c r="N585">
        <v>1331186400</v>
      </c>
      <c r="O585" s="13">
        <f t="shared" si="38"/>
        <v>40976.25</v>
      </c>
      <c r="P585" t="b">
        <v>0</v>
      </c>
      <c r="Q585" t="b">
        <v>0</v>
      </c>
      <c r="R585" s="9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 s="17">
        <v>86400</v>
      </c>
      <c r="E586" s="17">
        <v>103255</v>
      </c>
      <c r="F586" s="7">
        <f t="shared" si="36"/>
        <v>1.1950810185185186</v>
      </c>
      <c r="G586" s="9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 s="13">
        <f t="shared" si="37"/>
        <v>41024.208333333336</v>
      </c>
      <c r="N586">
        <v>1336539600</v>
      </c>
      <c r="O586" s="13">
        <f t="shared" si="38"/>
        <v>41038.208333333336</v>
      </c>
      <c r="P586" t="b">
        <v>0</v>
      </c>
      <c r="Q586" t="b">
        <v>0</v>
      </c>
      <c r="R586" s="9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 s="17">
        <v>8900</v>
      </c>
      <c r="E587" s="17">
        <v>13065</v>
      </c>
      <c r="F587" s="7">
        <f t="shared" si="36"/>
        <v>1.4679775280898877</v>
      </c>
      <c r="G587" s="9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 s="13">
        <f t="shared" si="37"/>
        <v>40255.208333333336</v>
      </c>
      <c r="N587">
        <v>1269752400</v>
      </c>
      <c r="O587" s="13">
        <f t="shared" si="38"/>
        <v>40265.208333333336</v>
      </c>
      <c r="P587" t="b">
        <v>0</v>
      </c>
      <c r="Q587" t="b">
        <v>0</v>
      </c>
      <c r="R587" s="9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 s="17">
        <v>700</v>
      </c>
      <c r="E588" s="17">
        <v>6654</v>
      </c>
      <c r="F588" s="7">
        <f t="shared" si="36"/>
        <v>9.5057142857142853</v>
      </c>
      <c r="G588" s="9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 s="13">
        <f t="shared" si="37"/>
        <v>40499.25</v>
      </c>
      <c r="N588">
        <v>1291615200</v>
      </c>
      <c r="O588" s="13">
        <f t="shared" si="38"/>
        <v>40518.25</v>
      </c>
      <c r="P588" t="b">
        <v>0</v>
      </c>
      <c r="Q588" t="b">
        <v>0</v>
      </c>
      <c r="R588" s="9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 s="17">
        <v>9400</v>
      </c>
      <c r="E589" s="17">
        <v>6852</v>
      </c>
      <c r="F589" s="7">
        <f t="shared" si="36"/>
        <v>0.72893617021276591</v>
      </c>
      <c r="G589" s="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 s="13">
        <f t="shared" si="37"/>
        <v>43484.25</v>
      </c>
      <c r="N589">
        <v>1552366800</v>
      </c>
      <c r="O589" s="13">
        <f t="shared" si="38"/>
        <v>43536.208333333328</v>
      </c>
      <c r="P589" t="b">
        <v>0</v>
      </c>
      <c r="Q589" t="b">
        <v>1</v>
      </c>
      <c r="R589" s="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 s="17">
        <v>157600</v>
      </c>
      <c r="E590" s="17">
        <v>124517</v>
      </c>
      <c r="F590" s="7">
        <f t="shared" si="36"/>
        <v>0.7900824873096447</v>
      </c>
      <c r="G590" s="9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 s="13">
        <f t="shared" si="37"/>
        <v>40262.208333333336</v>
      </c>
      <c r="N590">
        <v>1272171600</v>
      </c>
      <c r="O590" s="13">
        <f t="shared" si="38"/>
        <v>40293.208333333336</v>
      </c>
      <c r="P590" t="b">
        <v>0</v>
      </c>
      <c r="Q590" t="b">
        <v>0</v>
      </c>
      <c r="R590" s="9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 s="17">
        <v>7900</v>
      </c>
      <c r="E591" s="17">
        <v>5113</v>
      </c>
      <c r="F591" s="7">
        <f t="shared" si="36"/>
        <v>0.64721518987341775</v>
      </c>
      <c r="G591" s="9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 s="13">
        <f t="shared" si="37"/>
        <v>42190.208333333328</v>
      </c>
      <c r="N591">
        <v>1436677200</v>
      </c>
      <c r="O591" s="13">
        <f t="shared" si="38"/>
        <v>42197.208333333328</v>
      </c>
      <c r="P591" t="b">
        <v>0</v>
      </c>
      <c r="Q591" t="b">
        <v>0</v>
      </c>
      <c r="R591" s="9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 s="17">
        <v>7100</v>
      </c>
      <c r="E592" s="17">
        <v>5824</v>
      </c>
      <c r="F592" s="7">
        <f t="shared" si="36"/>
        <v>0.82028169014084507</v>
      </c>
      <c r="G592" s="9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 s="13">
        <f t="shared" si="37"/>
        <v>41994.25</v>
      </c>
      <c r="N592">
        <v>1420092000</v>
      </c>
      <c r="O592" s="13">
        <f t="shared" si="38"/>
        <v>42005.25</v>
      </c>
      <c r="P592" t="b">
        <v>0</v>
      </c>
      <c r="Q592" t="b">
        <v>0</v>
      </c>
      <c r="R592" s="9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 s="17">
        <v>600</v>
      </c>
      <c r="E593" s="17">
        <v>6226</v>
      </c>
      <c r="F593" s="7">
        <f t="shared" si="36"/>
        <v>10.376666666666667</v>
      </c>
      <c r="G593" s="9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 s="13">
        <f t="shared" si="37"/>
        <v>40373.208333333336</v>
      </c>
      <c r="N593">
        <v>1279947600</v>
      </c>
      <c r="O593" s="13">
        <f t="shared" si="38"/>
        <v>40383.208333333336</v>
      </c>
      <c r="P593" t="b">
        <v>0</v>
      </c>
      <c r="Q593" t="b">
        <v>0</v>
      </c>
      <c r="R593" s="9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 s="17">
        <v>156800</v>
      </c>
      <c r="E594" s="17">
        <v>20243</v>
      </c>
      <c r="F594" s="7">
        <f t="shared" si="36"/>
        <v>0.12910076530612244</v>
      </c>
      <c r="G594" s="9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 s="13">
        <f t="shared" si="37"/>
        <v>41789.208333333336</v>
      </c>
      <c r="N594">
        <v>1402203600</v>
      </c>
      <c r="O594" s="13">
        <f t="shared" si="38"/>
        <v>41798.208333333336</v>
      </c>
      <c r="P594" t="b">
        <v>0</v>
      </c>
      <c r="Q594" t="b">
        <v>0</v>
      </c>
      <c r="R594" s="9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 s="17">
        <v>121600</v>
      </c>
      <c r="E595" s="17">
        <v>188288</v>
      </c>
      <c r="F595" s="7">
        <f t="shared" si="36"/>
        <v>1.5484210526315789</v>
      </c>
      <c r="G595" s="9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 s="13">
        <f t="shared" si="37"/>
        <v>41724.208333333336</v>
      </c>
      <c r="N595">
        <v>1396933200</v>
      </c>
      <c r="O595" s="13">
        <f t="shared" si="38"/>
        <v>41737.208333333336</v>
      </c>
      <c r="P595" t="b">
        <v>0</v>
      </c>
      <c r="Q595" t="b">
        <v>0</v>
      </c>
      <c r="R595" s="9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 s="17">
        <v>157300</v>
      </c>
      <c r="E596" s="17">
        <v>11167</v>
      </c>
      <c r="F596" s="7">
        <f t="shared" si="36"/>
        <v>7.0991735537190084E-2</v>
      </c>
      <c r="G596" s="9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 s="13">
        <f t="shared" si="37"/>
        <v>42548.208333333328</v>
      </c>
      <c r="N596">
        <v>1467262800</v>
      </c>
      <c r="O596" s="13">
        <f t="shared" si="38"/>
        <v>42551.208333333328</v>
      </c>
      <c r="P596" t="b">
        <v>0</v>
      </c>
      <c r="Q596" t="b">
        <v>1</v>
      </c>
      <c r="R596" s="9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 s="17">
        <v>70300</v>
      </c>
      <c r="E597" s="17">
        <v>146595</v>
      </c>
      <c r="F597" s="7">
        <f t="shared" si="36"/>
        <v>2.0852773826458035</v>
      </c>
      <c r="G597" s="9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 s="13">
        <f t="shared" si="37"/>
        <v>40253.208333333336</v>
      </c>
      <c r="N597">
        <v>1270530000</v>
      </c>
      <c r="O597" s="13">
        <f t="shared" si="38"/>
        <v>40274.208333333336</v>
      </c>
      <c r="P597" t="b">
        <v>0</v>
      </c>
      <c r="Q597" t="b">
        <v>1</v>
      </c>
      <c r="R597" s="9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 s="17">
        <v>7900</v>
      </c>
      <c r="E598" s="17">
        <v>7875</v>
      </c>
      <c r="F598" s="7">
        <f t="shared" si="36"/>
        <v>0.99683544303797467</v>
      </c>
      <c r="G598" s="9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 s="13">
        <f t="shared" si="37"/>
        <v>42434.25</v>
      </c>
      <c r="N598">
        <v>1457762400</v>
      </c>
      <c r="O598" s="13">
        <f t="shared" si="38"/>
        <v>42441.25</v>
      </c>
      <c r="P598" t="b">
        <v>0</v>
      </c>
      <c r="Q598" t="b">
        <v>1</v>
      </c>
      <c r="R598" s="9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 s="17">
        <v>73800</v>
      </c>
      <c r="E599" s="17">
        <v>148779</v>
      </c>
      <c r="F599" s="7">
        <f t="shared" si="36"/>
        <v>2.0159756097560977</v>
      </c>
      <c r="G599" s="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 s="13">
        <f t="shared" si="37"/>
        <v>43786.25</v>
      </c>
      <c r="N599">
        <v>1575525600</v>
      </c>
      <c r="O599" s="13">
        <f t="shared" si="38"/>
        <v>43804.25</v>
      </c>
      <c r="P599" t="b">
        <v>0</v>
      </c>
      <c r="Q599" t="b">
        <v>0</v>
      </c>
      <c r="R599" s="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 s="17">
        <v>108500</v>
      </c>
      <c r="E600" s="17">
        <v>175868</v>
      </c>
      <c r="F600" s="7">
        <f t="shared" si="36"/>
        <v>1.6209032258064515</v>
      </c>
      <c r="G600" s="9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 s="13">
        <f t="shared" si="37"/>
        <v>40344.208333333336</v>
      </c>
      <c r="N600">
        <v>1279083600</v>
      </c>
      <c r="O600" s="13">
        <f t="shared" si="38"/>
        <v>40373.208333333336</v>
      </c>
      <c r="P600" t="b">
        <v>0</v>
      </c>
      <c r="Q600" t="b">
        <v>0</v>
      </c>
      <c r="R600" s="9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 s="17">
        <v>140300</v>
      </c>
      <c r="E601" s="17">
        <v>5112</v>
      </c>
      <c r="F601" s="7">
        <f t="shared" si="36"/>
        <v>3.6436208125445471E-2</v>
      </c>
      <c r="G601" s="9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 s="13">
        <f t="shared" si="37"/>
        <v>42047.25</v>
      </c>
      <c r="N601">
        <v>1424412000</v>
      </c>
      <c r="O601" s="13">
        <f t="shared" si="38"/>
        <v>42055.25</v>
      </c>
      <c r="P601" t="b">
        <v>0</v>
      </c>
      <c r="Q601" t="b">
        <v>0</v>
      </c>
      <c r="R601" s="9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 s="17">
        <v>100</v>
      </c>
      <c r="E602" s="17">
        <v>5</v>
      </c>
      <c r="F602" s="7">
        <f t="shared" si="36"/>
        <v>0.05</v>
      </c>
      <c r="G602" s="9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 s="13">
        <f t="shared" si="37"/>
        <v>41485.208333333336</v>
      </c>
      <c r="N602">
        <v>1376197200</v>
      </c>
      <c r="O602" s="13">
        <f t="shared" si="38"/>
        <v>41497.208333333336</v>
      </c>
      <c r="P602" t="b">
        <v>0</v>
      </c>
      <c r="Q602" t="b">
        <v>0</v>
      </c>
      <c r="R602" s="9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 s="17">
        <v>6300</v>
      </c>
      <c r="E603" s="17">
        <v>13018</v>
      </c>
      <c r="F603" s="7">
        <f t="shared" si="36"/>
        <v>2.0663492063492064</v>
      </c>
      <c r="G603" s="9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 s="13">
        <f t="shared" si="37"/>
        <v>41789.208333333336</v>
      </c>
      <c r="N603">
        <v>1402894800</v>
      </c>
      <c r="O603" s="13">
        <f t="shared" si="38"/>
        <v>41806.208333333336</v>
      </c>
      <c r="P603" t="b">
        <v>1</v>
      </c>
      <c r="Q603" t="b">
        <v>0</v>
      </c>
      <c r="R603" s="9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 s="17">
        <v>71100</v>
      </c>
      <c r="E604" s="17">
        <v>91176</v>
      </c>
      <c r="F604" s="7">
        <f t="shared" si="36"/>
        <v>1.2823628691983122</v>
      </c>
      <c r="G604" s="9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 s="13">
        <f t="shared" si="37"/>
        <v>42160.208333333328</v>
      </c>
      <c r="N604">
        <v>1434430800</v>
      </c>
      <c r="O604" s="13">
        <f t="shared" si="38"/>
        <v>42171.208333333328</v>
      </c>
      <c r="P604" t="b">
        <v>0</v>
      </c>
      <c r="Q604" t="b">
        <v>0</v>
      </c>
      <c r="R604" s="9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 s="17">
        <v>5300</v>
      </c>
      <c r="E605" s="17">
        <v>6342</v>
      </c>
      <c r="F605" s="7">
        <f t="shared" si="36"/>
        <v>1.1966037735849056</v>
      </c>
      <c r="G605" s="9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 s="13">
        <f t="shared" si="37"/>
        <v>43573.208333333328</v>
      </c>
      <c r="N605">
        <v>1557896400</v>
      </c>
      <c r="O605" s="13">
        <f t="shared" si="38"/>
        <v>43600.208333333328</v>
      </c>
      <c r="P605" t="b">
        <v>0</v>
      </c>
      <c r="Q605" t="b">
        <v>0</v>
      </c>
      <c r="R605" s="9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 s="17">
        <v>88700</v>
      </c>
      <c r="E606" s="17">
        <v>151438</v>
      </c>
      <c r="F606" s="7">
        <f t="shared" si="36"/>
        <v>1.7073055242390078</v>
      </c>
      <c r="G606" s="9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 s="13">
        <f t="shared" si="37"/>
        <v>40565.25</v>
      </c>
      <c r="N606">
        <v>1297490400</v>
      </c>
      <c r="O606" s="13">
        <f t="shared" si="38"/>
        <v>40586.25</v>
      </c>
      <c r="P606" t="b">
        <v>0</v>
      </c>
      <c r="Q606" t="b">
        <v>0</v>
      </c>
      <c r="R606" s="9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 s="17">
        <v>3300</v>
      </c>
      <c r="E607" s="17">
        <v>6178</v>
      </c>
      <c r="F607" s="7">
        <f t="shared" si="36"/>
        <v>1.8721212121212121</v>
      </c>
      <c r="G607" s="9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 s="13">
        <f t="shared" si="37"/>
        <v>42280.208333333328</v>
      </c>
      <c r="N607">
        <v>1447394400</v>
      </c>
      <c r="O607" s="13">
        <f t="shared" si="38"/>
        <v>42321.25</v>
      </c>
      <c r="P607" t="b">
        <v>0</v>
      </c>
      <c r="Q607" t="b">
        <v>0</v>
      </c>
      <c r="R607" s="9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 s="17">
        <v>3400</v>
      </c>
      <c r="E608" s="17">
        <v>6405</v>
      </c>
      <c r="F608" s="7">
        <f t="shared" si="36"/>
        <v>1.8838235294117647</v>
      </c>
      <c r="G608" s="9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 s="13">
        <f t="shared" si="37"/>
        <v>42436.25</v>
      </c>
      <c r="N608">
        <v>1458277200</v>
      </c>
      <c r="O608" s="13">
        <f t="shared" si="38"/>
        <v>42447.208333333328</v>
      </c>
      <c r="P608" t="b">
        <v>0</v>
      </c>
      <c r="Q608" t="b">
        <v>0</v>
      </c>
      <c r="R608" s="9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 s="17">
        <v>137600</v>
      </c>
      <c r="E609" s="17">
        <v>180667</v>
      </c>
      <c r="F609" s="7">
        <f t="shared" si="36"/>
        <v>1.3129869186046512</v>
      </c>
      <c r="G609" s="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 s="13">
        <f t="shared" si="37"/>
        <v>41721.208333333336</v>
      </c>
      <c r="N609">
        <v>1395723600</v>
      </c>
      <c r="O609" s="13">
        <f t="shared" si="38"/>
        <v>41723.208333333336</v>
      </c>
      <c r="P609" t="b">
        <v>0</v>
      </c>
      <c r="Q609" t="b">
        <v>0</v>
      </c>
      <c r="R609" s="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 s="17">
        <v>3900</v>
      </c>
      <c r="E610" s="17">
        <v>11075</v>
      </c>
      <c r="F610" s="7">
        <f t="shared" si="36"/>
        <v>2.8397435897435899</v>
      </c>
      <c r="G610" s="9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 s="13">
        <f t="shared" si="37"/>
        <v>43530.25</v>
      </c>
      <c r="N610">
        <v>1552197600</v>
      </c>
      <c r="O610" s="13">
        <f t="shared" si="38"/>
        <v>43534.25</v>
      </c>
      <c r="P610" t="b">
        <v>0</v>
      </c>
      <c r="Q610" t="b">
        <v>1</v>
      </c>
      <c r="R610" s="9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 s="17">
        <v>10000</v>
      </c>
      <c r="E611" s="17">
        <v>12042</v>
      </c>
      <c r="F611" s="7">
        <f t="shared" si="36"/>
        <v>1.2041999999999999</v>
      </c>
      <c r="G611" s="9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 s="13">
        <f t="shared" si="37"/>
        <v>43481.25</v>
      </c>
      <c r="N611">
        <v>1549087200</v>
      </c>
      <c r="O611" s="13">
        <f t="shared" si="38"/>
        <v>43498.25</v>
      </c>
      <c r="P611" t="b">
        <v>0</v>
      </c>
      <c r="Q611" t="b">
        <v>0</v>
      </c>
      <c r="R611" s="9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 s="17">
        <v>42800</v>
      </c>
      <c r="E612" s="17">
        <v>179356</v>
      </c>
      <c r="F612" s="7">
        <f t="shared" si="36"/>
        <v>4.1905607476635511</v>
      </c>
      <c r="G612" s="9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 s="13">
        <f t="shared" si="37"/>
        <v>41259.25</v>
      </c>
      <c r="N612">
        <v>1356847200</v>
      </c>
      <c r="O612" s="13">
        <f t="shared" si="38"/>
        <v>41273.25</v>
      </c>
      <c r="P612" t="b">
        <v>0</v>
      </c>
      <c r="Q612" t="b">
        <v>0</v>
      </c>
      <c r="R612" s="9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 s="17">
        <v>8200</v>
      </c>
      <c r="E613" s="17">
        <v>1136</v>
      </c>
      <c r="F613" s="7">
        <f t="shared" si="36"/>
        <v>0.13853658536585367</v>
      </c>
      <c r="G613" s="9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 s="13">
        <f t="shared" si="37"/>
        <v>41480.208333333336</v>
      </c>
      <c r="N613">
        <v>1375765200</v>
      </c>
      <c r="O613" s="13">
        <f t="shared" si="38"/>
        <v>41492.208333333336</v>
      </c>
      <c r="P613" t="b">
        <v>0</v>
      </c>
      <c r="Q613" t="b">
        <v>0</v>
      </c>
      <c r="R613" s="9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 s="17">
        <v>6200</v>
      </c>
      <c r="E614" s="17">
        <v>8645</v>
      </c>
      <c r="F614" s="7">
        <f t="shared" si="36"/>
        <v>1.3943548387096774</v>
      </c>
      <c r="G614" s="9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 s="13">
        <f t="shared" si="37"/>
        <v>40474.208333333336</v>
      </c>
      <c r="N614">
        <v>1289800800</v>
      </c>
      <c r="O614" s="13">
        <f t="shared" si="38"/>
        <v>40497.25</v>
      </c>
      <c r="P614" t="b">
        <v>0</v>
      </c>
      <c r="Q614" t="b">
        <v>0</v>
      </c>
      <c r="R614" s="9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 s="17">
        <v>1100</v>
      </c>
      <c r="E615" s="17">
        <v>1914</v>
      </c>
      <c r="F615" s="7">
        <f t="shared" si="36"/>
        <v>1.74</v>
      </c>
      <c r="G615" s="9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 s="13">
        <f t="shared" si="37"/>
        <v>42973.208333333328</v>
      </c>
      <c r="N615">
        <v>1504501200</v>
      </c>
      <c r="O615" s="13">
        <f t="shared" si="38"/>
        <v>42982.208333333328</v>
      </c>
      <c r="P615" t="b">
        <v>0</v>
      </c>
      <c r="Q615" t="b">
        <v>0</v>
      </c>
      <c r="R615" s="9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 s="17">
        <v>26500</v>
      </c>
      <c r="E616" s="17">
        <v>41205</v>
      </c>
      <c r="F616" s="7">
        <f t="shared" si="36"/>
        <v>1.5549056603773586</v>
      </c>
      <c r="G616" s="9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 s="13">
        <f t="shared" si="37"/>
        <v>42746.25</v>
      </c>
      <c r="N616">
        <v>1485669600</v>
      </c>
      <c r="O616" s="13">
        <f t="shared" si="38"/>
        <v>42764.25</v>
      </c>
      <c r="P616" t="b">
        <v>0</v>
      </c>
      <c r="Q616" t="b">
        <v>0</v>
      </c>
      <c r="R616" s="9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 s="17">
        <v>8500</v>
      </c>
      <c r="E617" s="17">
        <v>14488</v>
      </c>
      <c r="F617" s="7">
        <f t="shared" si="36"/>
        <v>1.7044705882352942</v>
      </c>
      <c r="G617" s="9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 s="13">
        <f t="shared" si="37"/>
        <v>42489.208333333328</v>
      </c>
      <c r="N617">
        <v>1462770000</v>
      </c>
      <c r="O617" s="13">
        <f t="shared" si="38"/>
        <v>42499.208333333328</v>
      </c>
      <c r="P617" t="b">
        <v>0</v>
      </c>
      <c r="Q617" t="b">
        <v>0</v>
      </c>
      <c r="R617" s="9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 s="17">
        <v>6400</v>
      </c>
      <c r="E618" s="17">
        <v>12129</v>
      </c>
      <c r="F618" s="7">
        <f t="shared" si="36"/>
        <v>1.8951562500000001</v>
      </c>
      <c r="G618" s="9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 s="13">
        <f t="shared" si="37"/>
        <v>41537.208333333336</v>
      </c>
      <c r="N618">
        <v>1379739600</v>
      </c>
      <c r="O618" s="13">
        <f t="shared" si="38"/>
        <v>41538.208333333336</v>
      </c>
      <c r="P618" t="b">
        <v>0</v>
      </c>
      <c r="Q618" t="b">
        <v>1</v>
      </c>
      <c r="R618" s="9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 s="17">
        <v>1400</v>
      </c>
      <c r="E619" s="17">
        <v>3496</v>
      </c>
      <c r="F619" s="7">
        <f t="shared" si="36"/>
        <v>2.4971428571428573</v>
      </c>
      <c r="G619" s="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 s="13">
        <f t="shared" si="37"/>
        <v>41794.208333333336</v>
      </c>
      <c r="N619">
        <v>1402722000</v>
      </c>
      <c r="O619" s="13">
        <f t="shared" si="38"/>
        <v>41804.208333333336</v>
      </c>
      <c r="P619" t="b">
        <v>0</v>
      </c>
      <c r="Q619" t="b">
        <v>0</v>
      </c>
      <c r="R619" s="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 s="17">
        <v>198600</v>
      </c>
      <c r="E620" s="17">
        <v>97037</v>
      </c>
      <c r="F620" s="7">
        <f t="shared" si="36"/>
        <v>0.48860523665659616</v>
      </c>
      <c r="G620" s="9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 s="13">
        <f t="shared" si="37"/>
        <v>41396.208333333336</v>
      </c>
      <c r="N620">
        <v>1369285200</v>
      </c>
      <c r="O620" s="13">
        <f t="shared" si="38"/>
        <v>41417.208333333336</v>
      </c>
      <c r="P620" t="b">
        <v>0</v>
      </c>
      <c r="Q620" t="b">
        <v>0</v>
      </c>
      <c r="R620" s="9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 s="17">
        <v>195900</v>
      </c>
      <c r="E621" s="17">
        <v>55757</v>
      </c>
      <c r="F621" s="7">
        <f t="shared" si="36"/>
        <v>0.28461970393057684</v>
      </c>
      <c r="G621" s="9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 s="13">
        <f t="shared" si="37"/>
        <v>40669.208333333336</v>
      </c>
      <c r="N621">
        <v>1304744400</v>
      </c>
      <c r="O621" s="13">
        <f t="shared" si="38"/>
        <v>40670.208333333336</v>
      </c>
      <c r="P621" t="b">
        <v>1</v>
      </c>
      <c r="Q621" t="b">
        <v>1</v>
      </c>
      <c r="R621" s="9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 s="17">
        <v>4300</v>
      </c>
      <c r="E622" s="17">
        <v>11525</v>
      </c>
      <c r="F622" s="7">
        <f t="shared" si="36"/>
        <v>2.6802325581395348</v>
      </c>
      <c r="G622" s="9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 s="13">
        <f t="shared" si="37"/>
        <v>42559.208333333328</v>
      </c>
      <c r="N622">
        <v>1468299600</v>
      </c>
      <c r="O622" s="13">
        <f t="shared" si="38"/>
        <v>42563.208333333328</v>
      </c>
      <c r="P622" t="b">
        <v>0</v>
      </c>
      <c r="Q622" t="b">
        <v>0</v>
      </c>
      <c r="R622" s="9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 s="17">
        <v>25600</v>
      </c>
      <c r="E623" s="17">
        <v>158669</v>
      </c>
      <c r="F623" s="7">
        <f t="shared" si="36"/>
        <v>6.1980078125000002</v>
      </c>
      <c r="G623" s="9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 s="13">
        <f t="shared" si="37"/>
        <v>42626.208333333328</v>
      </c>
      <c r="N623">
        <v>1474174800</v>
      </c>
      <c r="O623" s="13">
        <f t="shared" si="38"/>
        <v>42631.208333333328</v>
      </c>
      <c r="P623" t="b">
        <v>0</v>
      </c>
      <c r="Q623" t="b">
        <v>0</v>
      </c>
      <c r="R623" s="9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 s="17">
        <v>189000</v>
      </c>
      <c r="E624" s="17">
        <v>5916</v>
      </c>
      <c r="F624" s="7">
        <f t="shared" si="36"/>
        <v>3.1301587301587303E-2</v>
      </c>
      <c r="G624" s="9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 s="13">
        <f t="shared" si="37"/>
        <v>43205.208333333328</v>
      </c>
      <c r="N624">
        <v>1526014800</v>
      </c>
      <c r="O624" s="13">
        <f t="shared" si="38"/>
        <v>43231.208333333328</v>
      </c>
      <c r="P624" t="b">
        <v>0</v>
      </c>
      <c r="Q624" t="b">
        <v>0</v>
      </c>
      <c r="R624" s="9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 s="17">
        <v>94300</v>
      </c>
      <c r="E625" s="17">
        <v>150806</v>
      </c>
      <c r="F625" s="7">
        <f t="shared" si="36"/>
        <v>1.5992152704135738</v>
      </c>
      <c r="G625" s="9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 s="13">
        <f t="shared" si="37"/>
        <v>42201.208333333328</v>
      </c>
      <c r="N625">
        <v>1437454800</v>
      </c>
      <c r="O625" s="13">
        <f t="shared" si="38"/>
        <v>42206.208333333328</v>
      </c>
      <c r="P625" t="b">
        <v>0</v>
      </c>
      <c r="Q625" t="b">
        <v>0</v>
      </c>
      <c r="R625" s="9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 s="17">
        <v>5100</v>
      </c>
      <c r="E626" s="17">
        <v>14249</v>
      </c>
      <c r="F626" s="7">
        <f t="shared" si="36"/>
        <v>2.793921568627451</v>
      </c>
      <c r="G626" s="9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 s="13">
        <f t="shared" si="37"/>
        <v>42029.25</v>
      </c>
      <c r="N626">
        <v>1422684000</v>
      </c>
      <c r="O626" s="13">
        <f t="shared" si="38"/>
        <v>42035.25</v>
      </c>
      <c r="P626" t="b">
        <v>0</v>
      </c>
      <c r="Q626" t="b">
        <v>0</v>
      </c>
      <c r="R626" s="9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 s="17">
        <v>7500</v>
      </c>
      <c r="E627" s="17">
        <v>5803</v>
      </c>
      <c r="F627" s="7">
        <f t="shared" si="36"/>
        <v>0.77373333333333338</v>
      </c>
      <c r="G627" s="9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 s="13">
        <f t="shared" si="37"/>
        <v>43857.25</v>
      </c>
      <c r="N627">
        <v>1581314400</v>
      </c>
      <c r="O627" s="13">
        <f t="shared" si="38"/>
        <v>43871.25</v>
      </c>
      <c r="P627" t="b">
        <v>0</v>
      </c>
      <c r="Q627" t="b">
        <v>0</v>
      </c>
      <c r="R627" s="9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 s="17">
        <v>6400</v>
      </c>
      <c r="E628" s="17">
        <v>13205</v>
      </c>
      <c r="F628" s="7">
        <f t="shared" si="36"/>
        <v>2.0632812500000002</v>
      </c>
      <c r="G628" s="9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 s="13">
        <f t="shared" si="37"/>
        <v>40449.208333333336</v>
      </c>
      <c r="N628">
        <v>1286427600</v>
      </c>
      <c r="O628" s="13">
        <f t="shared" si="38"/>
        <v>40458.208333333336</v>
      </c>
      <c r="P628" t="b">
        <v>0</v>
      </c>
      <c r="Q628" t="b">
        <v>1</v>
      </c>
      <c r="R628" s="9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 s="17">
        <v>1600</v>
      </c>
      <c r="E629" s="17">
        <v>11108</v>
      </c>
      <c r="F629" s="7">
        <f t="shared" si="36"/>
        <v>6.9424999999999999</v>
      </c>
      <c r="G629" s="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 s="13">
        <f t="shared" si="37"/>
        <v>40345.208333333336</v>
      </c>
      <c r="N629">
        <v>1278738000</v>
      </c>
      <c r="O629" s="13">
        <f t="shared" si="38"/>
        <v>40369.208333333336</v>
      </c>
      <c r="P629" t="b">
        <v>1</v>
      </c>
      <c r="Q629" t="b">
        <v>0</v>
      </c>
      <c r="R629" s="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 s="17">
        <v>1900</v>
      </c>
      <c r="E630" s="17">
        <v>2884</v>
      </c>
      <c r="F630" s="7">
        <f t="shared" si="36"/>
        <v>1.5178947368421052</v>
      </c>
      <c r="G630" s="9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 s="13">
        <f t="shared" si="37"/>
        <v>40455.208333333336</v>
      </c>
      <c r="N630">
        <v>1286427600</v>
      </c>
      <c r="O630" s="13">
        <f t="shared" si="38"/>
        <v>40458.208333333336</v>
      </c>
      <c r="P630" t="b">
        <v>0</v>
      </c>
      <c r="Q630" t="b">
        <v>0</v>
      </c>
      <c r="R630" s="9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 s="17">
        <v>85900</v>
      </c>
      <c r="E631" s="17">
        <v>55476</v>
      </c>
      <c r="F631" s="7">
        <f t="shared" si="36"/>
        <v>0.64582072176949945</v>
      </c>
      <c r="G631" s="9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 s="13">
        <f t="shared" si="37"/>
        <v>42557.208333333328</v>
      </c>
      <c r="N631">
        <v>1467954000</v>
      </c>
      <c r="O631" s="13">
        <f t="shared" si="38"/>
        <v>42559.208333333328</v>
      </c>
      <c r="P631" t="b">
        <v>0</v>
      </c>
      <c r="Q631" t="b">
        <v>1</v>
      </c>
      <c r="R631" s="9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 s="17">
        <v>9500</v>
      </c>
      <c r="E632" s="17">
        <v>5973</v>
      </c>
      <c r="F632" s="7">
        <f t="shared" si="36"/>
        <v>0.62873684210526315</v>
      </c>
      <c r="G632" s="9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 s="13">
        <f t="shared" si="37"/>
        <v>43586.208333333328</v>
      </c>
      <c r="N632">
        <v>1557637200</v>
      </c>
      <c r="O632" s="13">
        <f t="shared" si="38"/>
        <v>43597.208333333328</v>
      </c>
      <c r="P632" t="b">
        <v>0</v>
      </c>
      <c r="Q632" t="b">
        <v>1</v>
      </c>
      <c r="R632" s="9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 s="17">
        <v>59200</v>
      </c>
      <c r="E633" s="17">
        <v>183756</v>
      </c>
      <c r="F633" s="7">
        <f t="shared" si="36"/>
        <v>3.1039864864864866</v>
      </c>
      <c r="G633" s="9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 s="13">
        <f t="shared" si="37"/>
        <v>43550.208333333328</v>
      </c>
      <c r="N633">
        <v>1553922000</v>
      </c>
      <c r="O633" s="13">
        <f t="shared" si="38"/>
        <v>43554.208333333328</v>
      </c>
      <c r="P633" t="b">
        <v>0</v>
      </c>
      <c r="Q633" t="b">
        <v>0</v>
      </c>
      <c r="R633" s="9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 s="17">
        <v>72100</v>
      </c>
      <c r="E634" s="17">
        <v>30902</v>
      </c>
      <c r="F634" s="7">
        <f t="shared" si="36"/>
        <v>0.42859916782246882</v>
      </c>
      <c r="G634" s="9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 s="13">
        <f t="shared" si="37"/>
        <v>41945.208333333336</v>
      </c>
      <c r="N634">
        <v>1416463200</v>
      </c>
      <c r="O634" s="13">
        <f t="shared" si="38"/>
        <v>41963.25</v>
      </c>
      <c r="P634" t="b">
        <v>0</v>
      </c>
      <c r="Q634" t="b">
        <v>0</v>
      </c>
      <c r="R634" s="9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 s="17">
        <v>6700</v>
      </c>
      <c r="E635" s="17">
        <v>5569</v>
      </c>
      <c r="F635" s="7">
        <f t="shared" si="36"/>
        <v>0.83119402985074631</v>
      </c>
      <c r="G635" s="9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 s="13">
        <f t="shared" si="37"/>
        <v>42315.25</v>
      </c>
      <c r="N635">
        <v>1447221600</v>
      </c>
      <c r="O635" s="13">
        <f t="shared" si="38"/>
        <v>42319.25</v>
      </c>
      <c r="P635" t="b">
        <v>0</v>
      </c>
      <c r="Q635" t="b">
        <v>0</v>
      </c>
      <c r="R635" s="9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 s="17">
        <v>118200</v>
      </c>
      <c r="E636" s="17">
        <v>92824</v>
      </c>
      <c r="F636" s="7">
        <f t="shared" si="36"/>
        <v>0.78531302876480547</v>
      </c>
      <c r="G636" s="9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 s="13">
        <f t="shared" si="37"/>
        <v>42819.208333333328</v>
      </c>
      <c r="N636">
        <v>1491627600</v>
      </c>
      <c r="O636" s="13">
        <f t="shared" si="38"/>
        <v>42833.208333333328</v>
      </c>
      <c r="P636" t="b">
        <v>0</v>
      </c>
      <c r="Q636" t="b">
        <v>0</v>
      </c>
      <c r="R636" s="9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 s="17">
        <v>139000</v>
      </c>
      <c r="E637" s="17">
        <v>158590</v>
      </c>
      <c r="F637" s="7">
        <f t="shared" si="36"/>
        <v>1.1409352517985611</v>
      </c>
      <c r="G637" s="9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 s="13">
        <f t="shared" si="37"/>
        <v>41314.25</v>
      </c>
      <c r="N637">
        <v>1363150800</v>
      </c>
      <c r="O637" s="13">
        <f t="shared" si="38"/>
        <v>41346.208333333336</v>
      </c>
      <c r="P637" t="b">
        <v>0</v>
      </c>
      <c r="Q637" t="b">
        <v>0</v>
      </c>
      <c r="R637" s="9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 s="17">
        <v>197700</v>
      </c>
      <c r="E638" s="17">
        <v>127591</v>
      </c>
      <c r="F638" s="7">
        <f t="shared" si="36"/>
        <v>0.64537683358624176</v>
      </c>
      <c r="G638" s="9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 s="13">
        <f t="shared" si="37"/>
        <v>40926.25</v>
      </c>
      <c r="N638">
        <v>1330754400</v>
      </c>
      <c r="O638" s="13">
        <f t="shared" si="38"/>
        <v>40971.25</v>
      </c>
      <c r="P638" t="b">
        <v>0</v>
      </c>
      <c r="Q638" t="b">
        <v>1</v>
      </c>
      <c r="R638" s="9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 s="17">
        <v>8500</v>
      </c>
      <c r="E639" s="17">
        <v>6750</v>
      </c>
      <c r="F639" s="7">
        <f t="shared" si="36"/>
        <v>0.79411764705882348</v>
      </c>
      <c r="G639" s="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 s="13">
        <f t="shared" si="37"/>
        <v>42688.25</v>
      </c>
      <c r="N639">
        <v>1479794400</v>
      </c>
      <c r="O639" s="13">
        <f t="shared" si="38"/>
        <v>42696.25</v>
      </c>
      <c r="P639" t="b">
        <v>0</v>
      </c>
      <c r="Q639" t="b">
        <v>0</v>
      </c>
      <c r="R639" s="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 s="17">
        <v>81600</v>
      </c>
      <c r="E640" s="17">
        <v>9318</v>
      </c>
      <c r="F640" s="7">
        <f t="shared" si="36"/>
        <v>0.11419117647058824</v>
      </c>
      <c r="G640" s="9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 s="13">
        <f t="shared" si="37"/>
        <v>40386.208333333336</v>
      </c>
      <c r="N640">
        <v>1281243600</v>
      </c>
      <c r="O640" s="13">
        <f t="shared" si="38"/>
        <v>40398.208333333336</v>
      </c>
      <c r="P640" t="b">
        <v>0</v>
      </c>
      <c r="Q640" t="b">
        <v>1</v>
      </c>
      <c r="R640" s="9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 s="17">
        <v>8600</v>
      </c>
      <c r="E641" s="17">
        <v>4832</v>
      </c>
      <c r="F641" s="7">
        <f t="shared" si="36"/>
        <v>0.56186046511627907</v>
      </c>
      <c r="G641" s="9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 s="13">
        <f t="shared" si="37"/>
        <v>43309.208333333328</v>
      </c>
      <c r="N641">
        <v>1532754000</v>
      </c>
      <c r="O641" s="13">
        <f t="shared" si="38"/>
        <v>43309.208333333328</v>
      </c>
      <c r="P641" t="b">
        <v>0</v>
      </c>
      <c r="Q641" t="b">
        <v>1</v>
      </c>
      <c r="R641" s="9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 s="17">
        <v>119800</v>
      </c>
      <c r="E642" s="17">
        <v>19769</v>
      </c>
      <c r="F642" s="7">
        <f t="shared" ref="F642:F705" si="40">E642/D642</f>
        <v>0.16501669449081802</v>
      </c>
      <c r="G642" s="9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 s="13">
        <f t="shared" ref="M642:M705" si="41">(((L642/60)/60)/24)+DATE(1970,1,1)</f>
        <v>42387.25</v>
      </c>
      <c r="N642">
        <v>1453356000</v>
      </c>
      <c r="O642" s="13">
        <f t="shared" ref="O642:O705" si="42">(((N642/60)/60)/24)+DATE(1970,1,1)</f>
        <v>42390.25</v>
      </c>
      <c r="P642" t="b">
        <v>0</v>
      </c>
      <c r="Q642" t="b">
        <v>0</v>
      </c>
      <c r="R642" s="9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 s="17">
        <v>9400</v>
      </c>
      <c r="E643" s="17">
        <v>11277</v>
      </c>
      <c r="F643" s="7">
        <f t="shared" si="40"/>
        <v>1.1996808510638297</v>
      </c>
      <c r="G643" s="9" t="s">
        <v>20</v>
      </c>
      <c r="H643">
        <v>194</v>
      </c>
      <c r="I643" s="5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 s="13">
        <f t="shared" si="41"/>
        <v>42786.25</v>
      </c>
      <c r="N643">
        <v>1489986000</v>
      </c>
      <c r="O643" s="13">
        <f t="shared" si="42"/>
        <v>42814.208333333328</v>
      </c>
      <c r="P643" t="b">
        <v>0</v>
      </c>
      <c r="Q643" t="b">
        <v>0</v>
      </c>
      <c r="R643" s="9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 s="17">
        <v>9200</v>
      </c>
      <c r="E644" s="17">
        <v>13382</v>
      </c>
      <c r="F644" s="7">
        <f t="shared" si="40"/>
        <v>1.4545652173913044</v>
      </c>
      <c r="G644" s="9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 s="13">
        <f t="shared" si="41"/>
        <v>43451.25</v>
      </c>
      <c r="N644">
        <v>1545804000</v>
      </c>
      <c r="O644" s="13">
        <f t="shared" si="42"/>
        <v>43460.25</v>
      </c>
      <c r="P644" t="b">
        <v>0</v>
      </c>
      <c r="Q644" t="b">
        <v>0</v>
      </c>
      <c r="R644" s="9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 s="17">
        <v>14900</v>
      </c>
      <c r="E645" s="17">
        <v>32986</v>
      </c>
      <c r="F645" s="7">
        <f t="shared" si="40"/>
        <v>2.2138255033557046</v>
      </c>
      <c r="G645" s="9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 s="13">
        <f t="shared" si="41"/>
        <v>42795.25</v>
      </c>
      <c r="N645">
        <v>1489899600</v>
      </c>
      <c r="O645" s="13">
        <f t="shared" si="42"/>
        <v>42813.208333333328</v>
      </c>
      <c r="P645" t="b">
        <v>0</v>
      </c>
      <c r="Q645" t="b">
        <v>0</v>
      </c>
      <c r="R645" s="9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 s="17">
        <v>169400</v>
      </c>
      <c r="E646" s="17">
        <v>81984</v>
      </c>
      <c r="F646" s="7">
        <f t="shared" si="40"/>
        <v>0.48396694214876035</v>
      </c>
      <c r="G646" s="9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 s="13">
        <f t="shared" si="41"/>
        <v>43452.25</v>
      </c>
      <c r="N646">
        <v>1546495200</v>
      </c>
      <c r="O646" s="13">
        <f t="shared" si="42"/>
        <v>43468.25</v>
      </c>
      <c r="P646" t="b">
        <v>0</v>
      </c>
      <c r="Q646" t="b">
        <v>0</v>
      </c>
      <c r="R646" s="9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 s="17">
        <v>192100</v>
      </c>
      <c r="E647" s="17">
        <v>178483</v>
      </c>
      <c r="F647" s="7">
        <f t="shared" si="40"/>
        <v>0.92911504424778757</v>
      </c>
      <c r="G647" s="9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 s="13">
        <f t="shared" si="41"/>
        <v>43369.208333333328</v>
      </c>
      <c r="N647">
        <v>1539752400</v>
      </c>
      <c r="O647" s="13">
        <f t="shared" si="42"/>
        <v>43390.208333333328</v>
      </c>
      <c r="P647" t="b">
        <v>0</v>
      </c>
      <c r="Q647" t="b">
        <v>1</v>
      </c>
      <c r="R647" s="9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 s="17">
        <v>98700</v>
      </c>
      <c r="E648" s="17">
        <v>87448</v>
      </c>
      <c r="F648" s="7">
        <f t="shared" si="40"/>
        <v>0.88599797365754818</v>
      </c>
      <c r="G648" s="9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 s="13">
        <f t="shared" si="41"/>
        <v>41346.208333333336</v>
      </c>
      <c r="N648">
        <v>1364101200</v>
      </c>
      <c r="O648" s="13">
        <f t="shared" si="42"/>
        <v>41357.208333333336</v>
      </c>
      <c r="P648" t="b">
        <v>0</v>
      </c>
      <c r="Q648" t="b">
        <v>0</v>
      </c>
      <c r="R648" s="9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 s="17">
        <v>4500</v>
      </c>
      <c r="E649" s="17">
        <v>1863</v>
      </c>
      <c r="F649" s="7">
        <f t="shared" si="40"/>
        <v>0.41399999999999998</v>
      </c>
      <c r="G649" s="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 s="13">
        <f t="shared" si="41"/>
        <v>43199.208333333328</v>
      </c>
      <c r="N649">
        <v>1525323600</v>
      </c>
      <c r="O649" s="13">
        <f t="shared" si="42"/>
        <v>43223.208333333328</v>
      </c>
      <c r="P649" t="b">
        <v>0</v>
      </c>
      <c r="Q649" t="b">
        <v>0</v>
      </c>
      <c r="R649" s="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 s="17">
        <v>98600</v>
      </c>
      <c r="E650" s="17">
        <v>62174</v>
      </c>
      <c r="F650" s="7">
        <f t="shared" si="40"/>
        <v>0.63056795131845844</v>
      </c>
      <c r="G650" s="9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 s="13">
        <f t="shared" si="41"/>
        <v>42922.208333333328</v>
      </c>
      <c r="N650">
        <v>1500872400</v>
      </c>
      <c r="O650" s="13">
        <f t="shared" si="42"/>
        <v>42940.208333333328</v>
      </c>
      <c r="P650" t="b">
        <v>1</v>
      </c>
      <c r="Q650" t="b">
        <v>0</v>
      </c>
      <c r="R650" s="9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 s="17">
        <v>121700</v>
      </c>
      <c r="E651" s="17">
        <v>59003</v>
      </c>
      <c r="F651" s="7">
        <f t="shared" si="40"/>
        <v>0.48482333607230893</v>
      </c>
      <c r="G651" s="9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 s="13">
        <f t="shared" si="41"/>
        <v>40471.208333333336</v>
      </c>
      <c r="N651">
        <v>1288501200</v>
      </c>
      <c r="O651" s="13">
        <f t="shared" si="42"/>
        <v>40482.208333333336</v>
      </c>
      <c r="P651" t="b">
        <v>1</v>
      </c>
      <c r="Q651" t="b">
        <v>1</v>
      </c>
      <c r="R651" s="9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 s="17">
        <v>100</v>
      </c>
      <c r="E652" s="17">
        <v>2</v>
      </c>
      <c r="F652" s="7">
        <f t="shared" si="40"/>
        <v>0.02</v>
      </c>
      <c r="G652" s="9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 s="13">
        <f t="shared" si="41"/>
        <v>41828.208333333336</v>
      </c>
      <c r="N652">
        <v>1407128400</v>
      </c>
      <c r="O652" s="13">
        <f t="shared" si="42"/>
        <v>41855.208333333336</v>
      </c>
      <c r="P652" t="b">
        <v>0</v>
      </c>
      <c r="Q652" t="b">
        <v>0</v>
      </c>
      <c r="R652" s="9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 s="17">
        <v>196700</v>
      </c>
      <c r="E653" s="17">
        <v>174039</v>
      </c>
      <c r="F653" s="7">
        <f t="shared" si="40"/>
        <v>0.88479410269445857</v>
      </c>
      <c r="G653" s="9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 s="13">
        <f t="shared" si="41"/>
        <v>41692.25</v>
      </c>
      <c r="N653">
        <v>1394344800</v>
      </c>
      <c r="O653" s="13">
        <f t="shared" si="42"/>
        <v>41707.25</v>
      </c>
      <c r="P653" t="b">
        <v>0</v>
      </c>
      <c r="Q653" t="b">
        <v>0</v>
      </c>
      <c r="R653" s="9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 s="17">
        <v>10000</v>
      </c>
      <c r="E654" s="17">
        <v>12684</v>
      </c>
      <c r="F654" s="7">
        <f t="shared" si="40"/>
        <v>1.2684</v>
      </c>
      <c r="G654" s="9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 s="13">
        <f t="shared" si="41"/>
        <v>42587.208333333328</v>
      </c>
      <c r="N654">
        <v>1474088400</v>
      </c>
      <c r="O654" s="13">
        <f t="shared" si="42"/>
        <v>42630.208333333328</v>
      </c>
      <c r="P654" t="b">
        <v>0</v>
      </c>
      <c r="Q654" t="b">
        <v>0</v>
      </c>
      <c r="R654" s="9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 s="17">
        <v>600</v>
      </c>
      <c r="E655" s="17">
        <v>14033</v>
      </c>
      <c r="F655" s="7">
        <f t="shared" si="40"/>
        <v>23.388333333333332</v>
      </c>
      <c r="G655" s="9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 s="13">
        <f t="shared" si="41"/>
        <v>42468.208333333328</v>
      </c>
      <c r="N655">
        <v>1460264400</v>
      </c>
      <c r="O655" s="13">
        <f t="shared" si="42"/>
        <v>42470.208333333328</v>
      </c>
      <c r="P655" t="b">
        <v>0</v>
      </c>
      <c r="Q655" t="b">
        <v>0</v>
      </c>
      <c r="R655" s="9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 s="17">
        <v>35000</v>
      </c>
      <c r="E656" s="17">
        <v>177936</v>
      </c>
      <c r="F656" s="7">
        <f t="shared" si="40"/>
        <v>5.0838857142857146</v>
      </c>
      <c r="G656" s="9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 s="13">
        <f t="shared" si="41"/>
        <v>42240.208333333328</v>
      </c>
      <c r="N656">
        <v>1440824400</v>
      </c>
      <c r="O656" s="13">
        <f t="shared" si="42"/>
        <v>42245.208333333328</v>
      </c>
      <c r="P656" t="b">
        <v>0</v>
      </c>
      <c r="Q656" t="b">
        <v>0</v>
      </c>
      <c r="R656" s="9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 s="17">
        <v>6900</v>
      </c>
      <c r="E657" s="17">
        <v>13212</v>
      </c>
      <c r="F657" s="7">
        <f t="shared" si="40"/>
        <v>1.9147826086956521</v>
      </c>
      <c r="G657" s="9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 s="13">
        <f t="shared" si="41"/>
        <v>42796.25</v>
      </c>
      <c r="N657">
        <v>1489554000</v>
      </c>
      <c r="O657" s="13">
        <f t="shared" si="42"/>
        <v>42809.208333333328</v>
      </c>
      <c r="P657" t="b">
        <v>1</v>
      </c>
      <c r="Q657" t="b">
        <v>0</v>
      </c>
      <c r="R657" s="9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 s="17">
        <v>118400</v>
      </c>
      <c r="E658" s="17">
        <v>49879</v>
      </c>
      <c r="F658" s="7">
        <f t="shared" si="40"/>
        <v>0.42127533783783783</v>
      </c>
      <c r="G658" s="9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 s="13">
        <f t="shared" si="41"/>
        <v>43097.25</v>
      </c>
      <c r="N658">
        <v>1514872800</v>
      </c>
      <c r="O658" s="13">
        <f t="shared" si="42"/>
        <v>43102.25</v>
      </c>
      <c r="P658" t="b">
        <v>0</v>
      </c>
      <c r="Q658" t="b">
        <v>0</v>
      </c>
      <c r="R658" s="9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 s="17">
        <v>10000</v>
      </c>
      <c r="E659" s="17">
        <v>824</v>
      </c>
      <c r="F659" s="7">
        <f t="shared" si="40"/>
        <v>8.2400000000000001E-2</v>
      </c>
      <c r="G659" s="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 s="13">
        <f t="shared" si="41"/>
        <v>43096.25</v>
      </c>
      <c r="N659">
        <v>1515736800</v>
      </c>
      <c r="O659" s="13">
        <f t="shared" si="42"/>
        <v>43112.25</v>
      </c>
      <c r="P659" t="b">
        <v>0</v>
      </c>
      <c r="Q659" t="b">
        <v>0</v>
      </c>
      <c r="R659" s="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 s="17">
        <v>52600</v>
      </c>
      <c r="E660" s="17">
        <v>31594</v>
      </c>
      <c r="F660" s="7">
        <f t="shared" si="40"/>
        <v>0.60064638783269964</v>
      </c>
      <c r="G660" s="9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 s="13">
        <f t="shared" si="41"/>
        <v>42246.208333333328</v>
      </c>
      <c r="N660">
        <v>1442898000</v>
      </c>
      <c r="O660" s="13">
        <f t="shared" si="42"/>
        <v>42269.208333333328</v>
      </c>
      <c r="P660" t="b">
        <v>0</v>
      </c>
      <c r="Q660" t="b">
        <v>0</v>
      </c>
      <c r="R660" s="9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 s="17">
        <v>120700</v>
      </c>
      <c r="E661" s="17">
        <v>57010</v>
      </c>
      <c r="F661" s="7">
        <f t="shared" si="40"/>
        <v>0.47232808616404309</v>
      </c>
      <c r="G661" s="9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 s="13">
        <f t="shared" si="41"/>
        <v>40570.25</v>
      </c>
      <c r="N661">
        <v>1296194400</v>
      </c>
      <c r="O661" s="13">
        <f t="shared" si="42"/>
        <v>40571.25</v>
      </c>
      <c r="P661" t="b">
        <v>0</v>
      </c>
      <c r="Q661" t="b">
        <v>0</v>
      </c>
      <c r="R661" s="9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 s="17">
        <v>9100</v>
      </c>
      <c r="E662" s="17">
        <v>7438</v>
      </c>
      <c r="F662" s="7">
        <f t="shared" si="40"/>
        <v>0.81736263736263737</v>
      </c>
      <c r="G662" s="9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 s="13">
        <f t="shared" si="41"/>
        <v>42237.208333333328</v>
      </c>
      <c r="N662">
        <v>1440910800</v>
      </c>
      <c r="O662" s="13">
        <f t="shared" si="42"/>
        <v>42246.208333333328</v>
      </c>
      <c r="P662" t="b">
        <v>1</v>
      </c>
      <c r="Q662" t="b">
        <v>0</v>
      </c>
      <c r="R662" s="9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 s="17">
        <v>106800</v>
      </c>
      <c r="E663" s="17">
        <v>57872</v>
      </c>
      <c r="F663" s="7">
        <f t="shared" si="40"/>
        <v>0.54187265917603</v>
      </c>
      <c r="G663" s="9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 s="13">
        <f t="shared" si="41"/>
        <v>40996.208333333336</v>
      </c>
      <c r="N663">
        <v>1335502800</v>
      </c>
      <c r="O663" s="13">
        <f t="shared" si="42"/>
        <v>41026.208333333336</v>
      </c>
      <c r="P663" t="b">
        <v>0</v>
      </c>
      <c r="Q663" t="b">
        <v>0</v>
      </c>
      <c r="R663" s="9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 s="17">
        <v>9100</v>
      </c>
      <c r="E664" s="17">
        <v>8906</v>
      </c>
      <c r="F664" s="7">
        <f t="shared" si="40"/>
        <v>0.97868131868131869</v>
      </c>
      <c r="G664" s="9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 s="13">
        <f t="shared" si="41"/>
        <v>43443.25</v>
      </c>
      <c r="N664">
        <v>1544680800</v>
      </c>
      <c r="O664" s="13">
        <f t="shared" si="42"/>
        <v>43447.25</v>
      </c>
      <c r="P664" t="b">
        <v>0</v>
      </c>
      <c r="Q664" t="b">
        <v>0</v>
      </c>
      <c r="R664" s="9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 s="17">
        <v>10000</v>
      </c>
      <c r="E665" s="17">
        <v>7724</v>
      </c>
      <c r="F665" s="7">
        <f t="shared" si="40"/>
        <v>0.77239999999999998</v>
      </c>
      <c r="G665" s="9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 s="13">
        <f t="shared" si="41"/>
        <v>40458.208333333336</v>
      </c>
      <c r="N665">
        <v>1288414800</v>
      </c>
      <c r="O665" s="13">
        <f t="shared" si="42"/>
        <v>40481.208333333336</v>
      </c>
      <c r="P665" t="b">
        <v>0</v>
      </c>
      <c r="Q665" t="b">
        <v>0</v>
      </c>
      <c r="R665" s="9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 s="17">
        <v>79400</v>
      </c>
      <c r="E666" s="17">
        <v>26571</v>
      </c>
      <c r="F666" s="7">
        <f t="shared" si="40"/>
        <v>0.33464735516372796</v>
      </c>
      <c r="G666" s="9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 s="13">
        <f t="shared" si="41"/>
        <v>40959.25</v>
      </c>
      <c r="N666">
        <v>1330581600</v>
      </c>
      <c r="O666" s="13">
        <f t="shared" si="42"/>
        <v>40969.25</v>
      </c>
      <c r="P666" t="b">
        <v>0</v>
      </c>
      <c r="Q666" t="b">
        <v>0</v>
      </c>
      <c r="R666" s="9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 s="17">
        <v>5100</v>
      </c>
      <c r="E667" s="17">
        <v>12219</v>
      </c>
      <c r="F667" s="7">
        <f t="shared" si="40"/>
        <v>2.3958823529411766</v>
      </c>
      <c r="G667" s="9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 s="13">
        <f t="shared" si="41"/>
        <v>40733.208333333336</v>
      </c>
      <c r="N667">
        <v>1311397200</v>
      </c>
      <c r="O667" s="13">
        <f t="shared" si="42"/>
        <v>40747.208333333336</v>
      </c>
      <c r="P667" t="b">
        <v>0</v>
      </c>
      <c r="Q667" t="b">
        <v>1</v>
      </c>
      <c r="R667" s="9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 s="17">
        <v>3100</v>
      </c>
      <c r="E668" s="17">
        <v>1985</v>
      </c>
      <c r="F668" s="7">
        <f t="shared" si="40"/>
        <v>0.64032258064516134</v>
      </c>
      <c r="G668" s="9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 s="13">
        <f t="shared" si="41"/>
        <v>41516.208333333336</v>
      </c>
      <c r="N668">
        <v>1378357200</v>
      </c>
      <c r="O668" s="13">
        <f t="shared" si="42"/>
        <v>41522.208333333336</v>
      </c>
      <c r="P668" t="b">
        <v>0</v>
      </c>
      <c r="Q668" t="b">
        <v>1</v>
      </c>
      <c r="R668" s="9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 s="17">
        <v>6900</v>
      </c>
      <c r="E669" s="17">
        <v>12155</v>
      </c>
      <c r="F669" s="7">
        <f t="shared" si="40"/>
        <v>1.7615942028985507</v>
      </c>
      <c r="G669" s="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 s="13">
        <f t="shared" si="41"/>
        <v>41892.208333333336</v>
      </c>
      <c r="N669">
        <v>1411102800</v>
      </c>
      <c r="O669" s="13">
        <f t="shared" si="42"/>
        <v>41901.208333333336</v>
      </c>
      <c r="P669" t="b">
        <v>0</v>
      </c>
      <c r="Q669" t="b">
        <v>0</v>
      </c>
      <c r="R669" s="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 s="17">
        <v>27500</v>
      </c>
      <c r="E670" s="17">
        <v>5593</v>
      </c>
      <c r="F670" s="7">
        <f t="shared" si="40"/>
        <v>0.20338181818181819</v>
      </c>
      <c r="G670" s="9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 s="13">
        <f t="shared" si="41"/>
        <v>41122.208333333336</v>
      </c>
      <c r="N670">
        <v>1344834000</v>
      </c>
      <c r="O670" s="13">
        <f t="shared" si="42"/>
        <v>41134.208333333336</v>
      </c>
      <c r="P670" t="b">
        <v>0</v>
      </c>
      <c r="Q670" t="b">
        <v>0</v>
      </c>
      <c r="R670" s="9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 s="17">
        <v>48800</v>
      </c>
      <c r="E671" s="17">
        <v>175020</v>
      </c>
      <c r="F671" s="7">
        <f t="shared" si="40"/>
        <v>3.5864754098360656</v>
      </c>
      <c r="G671" s="9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 s="13">
        <f t="shared" si="41"/>
        <v>42912.208333333328</v>
      </c>
      <c r="N671">
        <v>1499230800</v>
      </c>
      <c r="O671" s="13">
        <f t="shared" si="42"/>
        <v>42921.208333333328</v>
      </c>
      <c r="P671" t="b">
        <v>0</v>
      </c>
      <c r="Q671" t="b">
        <v>0</v>
      </c>
      <c r="R671" s="9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 s="17">
        <v>16200</v>
      </c>
      <c r="E672" s="17">
        <v>75955</v>
      </c>
      <c r="F672" s="7">
        <f t="shared" si="40"/>
        <v>4.6885802469135802</v>
      </c>
      <c r="G672" s="9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 s="13">
        <f t="shared" si="41"/>
        <v>42425.25</v>
      </c>
      <c r="N672">
        <v>1457416800</v>
      </c>
      <c r="O672" s="13">
        <f t="shared" si="42"/>
        <v>42437.25</v>
      </c>
      <c r="P672" t="b">
        <v>0</v>
      </c>
      <c r="Q672" t="b">
        <v>0</v>
      </c>
      <c r="R672" s="9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 s="17">
        <v>97600</v>
      </c>
      <c r="E673" s="17">
        <v>119127</v>
      </c>
      <c r="F673" s="7">
        <f t="shared" si="40"/>
        <v>1.220563524590164</v>
      </c>
      <c r="G673" s="9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 s="13">
        <f t="shared" si="41"/>
        <v>40390.208333333336</v>
      </c>
      <c r="N673">
        <v>1280898000</v>
      </c>
      <c r="O673" s="13">
        <f t="shared" si="42"/>
        <v>40394.208333333336</v>
      </c>
      <c r="P673" t="b">
        <v>0</v>
      </c>
      <c r="Q673" t="b">
        <v>1</v>
      </c>
      <c r="R673" s="9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 s="17">
        <v>197900</v>
      </c>
      <c r="E674" s="17">
        <v>110689</v>
      </c>
      <c r="F674" s="7">
        <f t="shared" si="40"/>
        <v>0.55931783729156137</v>
      </c>
      <c r="G674" s="9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 s="13">
        <f t="shared" si="41"/>
        <v>43180.208333333328</v>
      </c>
      <c r="N674">
        <v>1522472400</v>
      </c>
      <c r="O674" s="13">
        <f t="shared" si="42"/>
        <v>43190.208333333328</v>
      </c>
      <c r="P674" t="b">
        <v>0</v>
      </c>
      <c r="Q674" t="b">
        <v>0</v>
      </c>
      <c r="R674" s="9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 s="17">
        <v>5600</v>
      </c>
      <c r="E675" s="17">
        <v>2445</v>
      </c>
      <c r="F675" s="7">
        <f t="shared" si="40"/>
        <v>0.43660714285714286</v>
      </c>
      <c r="G675" s="9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 s="13">
        <f t="shared" si="41"/>
        <v>42475.208333333328</v>
      </c>
      <c r="N675">
        <v>1462510800</v>
      </c>
      <c r="O675" s="13">
        <f t="shared" si="42"/>
        <v>42496.208333333328</v>
      </c>
      <c r="P675" t="b">
        <v>0</v>
      </c>
      <c r="Q675" t="b">
        <v>0</v>
      </c>
      <c r="R675" s="9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 s="17">
        <v>170700</v>
      </c>
      <c r="E676" s="17">
        <v>57250</v>
      </c>
      <c r="F676" s="7">
        <f t="shared" si="40"/>
        <v>0.33538371411833628</v>
      </c>
      <c r="G676" s="9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 s="13">
        <f t="shared" si="41"/>
        <v>40774.208333333336</v>
      </c>
      <c r="N676">
        <v>1317790800</v>
      </c>
      <c r="O676" s="13">
        <f t="shared" si="42"/>
        <v>40821.208333333336</v>
      </c>
      <c r="P676" t="b">
        <v>0</v>
      </c>
      <c r="Q676" t="b">
        <v>0</v>
      </c>
      <c r="R676" s="9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 s="17">
        <v>9700</v>
      </c>
      <c r="E677" s="17">
        <v>11929</v>
      </c>
      <c r="F677" s="7">
        <f t="shared" si="40"/>
        <v>1.2297938144329896</v>
      </c>
      <c r="G677" s="9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 s="13">
        <f t="shared" si="41"/>
        <v>43719.208333333328</v>
      </c>
      <c r="N677">
        <v>1568782800</v>
      </c>
      <c r="O677" s="13">
        <f t="shared" si="42"/>
        <v>43726.208333333328</v>
      </c>
      <c r="P677" t="b">
        <v>0</v>
      </c>
      <c r="Q677" t="b">
        <v>0</v>
      </c>
      <c r="R677" s="9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 s="17">
        <v>62300</v>
      </c>
      <c r="E678" s="17">
        <v>118214</v>
      </c>
      <c r="F678" s="7">
        <f t="shared" si="40"/>
        <v>1.8974959871589085</v>
      </c>
      <c r="G678" s="9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 s="13">
        <f t="shared" si="41"/>
        <v>41178.208333333336</v>
      </c>
      <c r="N678">
        <v>1349413200</v>
      </c>
      <c r="O678" s="13">
        <f t="shared" si="42"/>
        <v>41187.208333333336</v>
      </c>
      <c r="P678" t="b">
        <v>0</v>
      </c>
      <c r="Q678" t="b">
        <v>0</v>
      </c>
      <c r="R678" s="9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 s="17">
        <v>5300</v>
      </c>
      <c r="E679" s="17">
        <v>4432</v>
      </c>
      <c r="F679" s="7">
        <f t="shared" si="40"/>
        <v>0.83622641509433959</v>
      </c>
      <c r="G679" s="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 s="13">
        <f t="shared" si="41"/>
        <v>42561.208333333328</v>
      </c>
      <c r="N679">
        <v>1472446800</v>
      </c>
      <c r="O679" s="13">
        <f t="shared" si="42"/>
        <v>42611.208333333328</v>
      </c>
      <c r="P679" t="b">
        <v>0</v>
      </c>
      <c r="Q679" t="b">
        <v>0</v>
      </c>
      <c r="R679" s="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 s="17">
        <v>99500</v>
      </c>
      <c r="E680" s="17">
        <v>17879</v>
      </c>
      <c r="F680" s="7">
        <f t="shared" si="40"/>
        <v>0.17968844221105529</v>
      </c>
      <c r="G680" s="9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 s="13">
        <f t="shared" si="41"/>
        <v>43484.25</v>
      </c>
      <c r="N680">
        <v>1548050400</v>
      </c>
      <c r="O680" s="13">
        <f t="shared" si="42"/>
        <v>43486.25</v>
      </c>
      <c r="P680" t="b">
        <v>0</v>
      </c>
      <c r="Q680" t="b">
        <v>0</v>
      </c>
      <c r="R680" s="9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 s="17">
        <v>1400</v>
      </c>
      <c r="E681" s="17">
        <v>14511</v>
      </c>
      <c r="F681" s="7">
        <f t="shared" si="40"/>
        <v>10.365</v>
      </c>
      <c r="G681" s="9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 s="13">
        <f t="shared" si="41"/>
        <v>43756.208333333328</v>
      </c>
      <c r="N681">
        <v>1571806800</v>
      </c>
      <c r="O681" s="13">
        <f t="shared" si="42"/>
        <v>43761.208333333328</v>
      </c>
      <c r="P681" t="b">
        <v>0</v>
      </c>
      <c r="Q681" t="b">
        <v>1</v>
      </c>
      <c r="R681" s="9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 s="17">
        <v>145600</v>
      </c>
      <c r="E682" s="17">
        <v>141822</v>
      </c>
      <c r="F682" s="7">
        <f t="shared" si="40"/>
        <v>0.97405219780219776</v>
      </c>
      <c r="G682" s="9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 s="13">
        <f t="shared" si="41"/>
        <v>43813.25</v>
      </c>
      <c r="N682">
        <v>1576476000</v>
      </c>
      <c r="O682" s="13">
        <f t="shared" si="42"/>
        <v>43815.25</v>
      </c>
      <c r="P682" t="b">
        <v>0</v>
      </c>
      <c r="Q682" t="b">
        <v>1</v>
      </c>
      <c r="R682" s="9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 s="17">
        <v>184100</v>
      </c>
      <c r="E683" s="17">
        <v>159037</v>
      </c>
      <c r="F683" s="7">
        <f t="shared" si="40"/>
        <v>0.86386203150461705</v>
      </c>
      <c r="G683" s="9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 s="13">
        <f t="shared" si="41"/>
        <v>40898.25</v>
      </c>
      <c r="N683">
        <v>1324965600</v>
      </c>
      <c r="O683" s="13">
        <f t="shared" si="42"/>
        <v>40904.25</v>
      </c>
      <c r="P683" t="b">
        <v>0</v>
      </c>
      <c r="Q683" t="b">
        <v>0</v>
      </c>
      <c r="R683" s="9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 s="17">
        <v>5400</v>
      </c>
      <c r="E684" s="17">
        <v>8109</v>
      </c>
      <c r="F684" s="7">
        <f t="shared" si="40"/>
        <v>1.5016666666666667</v>
      </c>
      <c r="G684" s="9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 s="13">
        <f t="shared" si="41"/>
        <v>41619.25</v>
      </c>
      <c r="N684">
        <v>1387519200</v>
      </c>
      <c r="O684" s="13">
        <f t="shared" si="42"/>
        <v>41628.25</v>
      </c>
      <c r="P684" t="b">
        <v>0</v>
      </c>
      <c r="Q684" t="b">
        <v>0</v>
      </c>
      <c r="R684" s="9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 s="17">
        <v>2300</v>
      </c>
      <c r="E685" s="17">
        <v>8244</v>
      </c>
      <c r="F685" s="7">
        <f t="shared" si="40"/>
        <v>3.5843478260869563</v>
      </c>
      <c r="G685" s="9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 s="13">
        <f t="shared" si="41"/>
        <v>43359.208333333328</v>
      </c>
      <c r="N685">
        <v>1537246800</v>
      </c>
      <c r="O685" s="13">
        <f t="shared" si="42"/>
        <v>43361.208333333328</v>
      </c>
      <c r="P685" t="b">
        <v>0</v>
      </c>
      <c r="Q685" t="b">
        <v>0</v>
      </c>
      <c r="R685" s="9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 s="17">
        <v>1400</v>
      </c>
      <c r="E686" s="17">
        <v>7600</v>
      </c>
      <c r="F686" s="7">
        <f t="shared" si="40"/>
        <v>5.4285714285714288</v>
      </c>
      <c r="G686" s="9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 s="13">
        <f t="shared" si="41"/>
        <v>40358.208333333336</v>
      </c>
      <c r="N686">
        <v>1279515600</v>
      </c>
      <c r="O686" s="13">
        <f t="shared" si="42"/>
        <v>40378.208333333336</v>
      </c>
      <c r="P686" t="b">
        <v>0</v>
      </c>
      <c r="Q686" t="b">
        <v>0</v>
      </c>
      <c r="R686" s="9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 s="17">
        <v>140000</v>
      </c>
      <c r="E687" s="17">
        <v>94501</v>
      </c>
      <c r="F687" s="7">
        <f t="shared" si="40"/>
        <v>0.67500714285714281</v>
      </c>
      <c r="G687" s="9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 s="13">
        <f t="shared" si="41"/>
        <v>42239.208333333328</v>
      </c>
      <c r="N687">
        <v>1442379600</v>
      </c>
      <c r="O687" s="13">
        <f t="shared" si="42"/>
        <v>42263.208333333328</v>
      </c>
      <c r="P687" t="b">
        <v>0</v>
      </c>
      <c r="Q687" t="b">
        <v>0</v>
      </c>
      <c r="R687" s="9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 s="17">
        <v>7500</v>
      </c>
      <c r="E688" s="17">
        <v>14381</v>
      </c>
      <c r="F688" s="7">
        <f t="shared" si="40"/>
        <v>1.9174666666666667</v>
      </c>
      <c r="G688" s="9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 s="13">
        <f t="shared" si="41"/>
        <v>43186.208333333328</v>
      </c>
      <c r="N688">
        <v>1523077200</v>
      </c>
      <c r="O688" s="13">
        <f t="shared" si="42"/>
        <v>43197.208333333328</v>
      </c>
      <c r="P688" t="b">
        <v>0</v>
      </c>
      <c r="Q688" t="b">
        <v>0</v>
      </c>
      <c r="R688" s="9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 s="17">
        <v>1500</v>
      </c>
      <c r="E689" s="17">
        <v>13980</v>
      </c>
      <c r="F689" s="7">
        <f t="shared" si="40"/>
        <v>9.32</v>
      </c>
      <c r="G689" s="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 s="13">
        <f t="shared" si="41"/>
        <v>42806.25</v>
      </c>
      <c r="N689">
        <v>1489554000</v>
      </c>
      <c r="O689" s="13">
        <f t="shared" si="42"/>
        <v>42809.208333333328</v>
      </c>
      <c r="P689" t="b">
        <v>0</v>
      </c>
      <c r="Q689" t="b">
        <v>0</v>
      </c>
      <c r="R689" s="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 s="17">
        <v>2900</v>
      </c>
      <c r="E690" s="17">
        <v>12449</v>
      </c>
      <c r="F690" s="7">
        <f t="shared" si="40"/>
        <v>4.2927586206896553</v>
      </c>
      <c r="G690" s="9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 s="13">
        <f t="shared" si="41"/>
        <v>43475.25</v>
      </c>
      <c r="N690">
        <v>1548482400</v>
      </c>
      <c r="O690" s="13">
        <f t="shared" si="42"/>
        <v>43491.25</v>
      </c>
      <c r="P690" t="b">
        <v>0</v>
      </c>
      <c r="Q690" t="b">
        <v>1</v>
      </c>
      <c r="R690" s="9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 s="17">
        <v>7300</v>
      </c>
      <c r="E691" s="17">
        <v>7348</v>
      </c>
      <c r="F691" s="7">
        <f t="shared" si="40"/>
        <v>1.0065753424657535</v>
      </c>
      <c r="G691" s="9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 s="13">
        <f t="shared" si="41"/>
        <v>41576.208333333336</v>
      </c>
      <c r="N691">
        <v>1384063200</v>
      </c>
      <c r="O691" s="13">
        <f t="shared" si="42"/>
        <v>41588.25</v>
      </c>
      <c r="P691" t="b">
        <v>0</v>
      </c>
      <c r="Q691" t="b">
        <v>0</v>
      </c>
      <c r="R691" s="9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 s="17">
        <v>3600</v>
      </c>
      <c r="E692" s="17">
        <v>8158</v>
      </c>
      <c r="F692" s="7">
        <f t="shared" si="40"/>
        <v>2.266111111111111</v>
      </c>
      <c r="G692" s="9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 s="13">
        <f t="shared" si="41"/>
        <v>40874.25</v>
      </c>
      <c r="N692">
        <v>1322892000</v>
      </c>
      <c r="O692" s="13">
        <f t="shared" si="42"/>
        <v>40880.25</v>
      </c>
      <c r="P692" t="b">
        <v>0</v>
      </c>
      <c r="Q692" t="b">
        <v>1</v>
      </c>
      <c r="R692" s="9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 s="17">
        <v>5000</v>
      </c>
      <c r="E693" s="17">
        <v>7119</v>
      </c>
      <c r="F693" s="7">
        <f t="shared" si="40"/>
        <v>1.4238</v>
      </c>
      <c r="G693" s="9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 s="13">
        <f t="shared" si="41"/>
        <v>41185.208333333336</v>
      </c>
      <c r="N693">
        <v>1350709200</v>
      </c>
      <c r="O693" s="13">
        <f t="shared" si="42"/>
        <v>41202.208333333336</v>
      </c>
      <c r="P693" t="b">
        <v>1</v>
      </c>
      <c r="Q693" t="b">
        <v>1</v>
      </c>
      <c r="R693" s="9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 s="17">
        <v>6000</v>
      </c>
      <c r="E694" s="17">
        <v>5438</v>
      </c>
      <c r="F694" s="7">
        <f t="shared" si="40"/>
        <v>0.90633333333333332</v>
      </c>
      <c r="G694" s="9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 s="13">
        <f t="shared" si="41"/>
        <v>43655.208333333328</v>
      </c>
      <c r="N694">
        <v>1564203600</v>
      </c>
      <c r="O694" s="13">
        <f t="shared" si="42"/>
        <v>43673.208333333328</v>
      </c>
      <c r="P694" t="b">
        <v>0</v>
      </c>
      <c r="Q694" t="b">
        <v>0</v>
      </c>
      <c r="R694" s="9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 s="17">
        <v>180400</v>
      </c>
      <c r="E695" s="17">
        <v>115396</v>
      </c>
      <c r="F695" s="7">
        <f t="shared" si="40"/>
        <v>0.63966740576496672</v>
      </c>
      <c r="G695" s="9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 s="13">
        <f t="shared" si="41"/>
        <v>43025.208333333328</v>
      </c>
      <c r="N695">
        <v>1509685200</v>
      </c>
      <c r="O695" s="13">
        <f t="shared" si="42"/>
        <v>43042.208333333328</v>
      </c>
      <c r="P695" t="b">
        <v>0</v>
      </c>
      <c r="Q695" t="b">
        <v>0</v>
      </c>
      <c r="R695" s="9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 s="17">
        <v>9100</v>
      </c>
      <c r="E696" s="17">
        <v>7656</v>
      </c>
      <c r="F696" s="7">
        <f t="shared" si="40"/>
        <v>0.84131868131868137</v>
      </c>
      <c r="G696" s="9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 s="13">
        <f t="shared" si="41"/>
        <v>43066.25</v>
      </c>
      <c r="N696">
        <v>1514959200</v>
      </c>
      <c r="O696" s="13">
        <f t="shared" si="42"/>
        <v>43103.25</v>
      </c>
      <c r="P696" t="b">
        <v>0</v>
      </c>
      <c r="Q696" t="b">
        <v>0</v>
      </c>
      <c r="R696" s="9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 s="17">
        <v>9200</v>
      </c>
      <c r="E697" s="17">
        <v>12322</v>
      </c>
      <c r="F697" s="7">
        <f t="shared" si="40"/>
        <v>1.3393478260869565</v>
      </c>
      <c r="G697" s="9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 s="13">
        <f t="shared" si="41"/>
        <v>42322.25</v>
      </c>
      <c r="N697">
        <v>1448863200</v>
      </c>
      <c r="O697" s="13">
        <f t="shared" si="42"/>
        <v>42338.25</v>
      </c>
      <c r="P697" t="b">
        <v>1</v>
      </c>
      <c r="Q697" t="b">
        <v>0</v>
      </c>
      <c r="R697" s="9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 s="17">
        <v>164100</v>
      </c>
      <c r="E698" s="17">
        <v>96888</v>
      </c>
      <c r="F698" s="7">
        <f t="shared" si="40"/>
        <v>0.59042047531992692</v>
      </c>
      <c r="G698" s="9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 s="13">
        <f t="shared" si="41"/>
        <v>42114.208333333328</v>
      </c>
      <c r="N698">
        <v>1429592400</v>
      </c>
      <c r="O698" s="13">
        <f t="shared" si="42"/>
        <v>42115.208333333328</v>
      </c>
      <c r="P698" t="b">
        <v>0</v>
      </c>
      <c r="Q698" t="b">
        <v>1</v>
      </c>
      <c r="R698" s="9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 s="17">
        <v>128900</v>
      </c>
      <c r="E699" s="17">
        <v>196960</v>
      </c>
      <c r="F699" s="7">
        <f t="shared" si="40"/>
        <v>1.5280062063615205</v>
      </c>
      <c r="G699" s="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 s="13">
        <f t="shared" si="41"/>
        <v>43190.208333333328</v>
      </c>
      <c r="N699">
        <v>1522645200</v>
      </c>
      <c r="O699" s="13">
        <f t="shared" si="42"/>
        <v>43192.208333333328</v>
      </c>
      <c r="P699" t="b">
        <v>0</v>
      </c>
      <c r="Q699" t="b">
        <v>0</v>
      </c>
      <c r="R699" s="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 s="17">
        <v>42100</v>
      </c>
      <c r="E700" s="17">
        <v>188057</v>
      </c>
      <c r="F700" s="7">
        <f t="shared" si="40"/>
        <v>4.466912114014252</v>
      </c>
      <c r="G700" s="9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 s="13">
        <f t="shared" si="41"/>
        <v>40871.25</v>
      </c>
      <c r="N700">
        <v>1323324000</v>
      </c>
      <c r="O700" s="13">
        <f t="shared" si="42"/>
        <v>40885.25</v>
      </c>
      <c r="P700" t="b">
        <v>0</v>
      </c>
      <c r="Q700" t="b">
        <v>0</v>
      </c>
      <c r="R700" s="9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 s="17">
        <v>7400</v>
      </c>
      <c r="E701" s="17">
        <v>6245</v>
      </c>
      <c r="F701" s="7">
        <f t="shared" si="40"/>
        <v>0.8439189189189189</v>
      </c>
      <c r="G701" s="9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 s="13">
        <f t="shared" si="41"/>
        <v>43641.208333333328</v>
      </c>
      <c r="N701">
        <v>1561525200</v>
      </c>
      <c r="O701" s="13">
        <f t="shared" si="42"/>
        <v>43642.208333333328</v>
      </c>
      <c r="P701" t="b">
        <v>0</v>
      </c>
      <c r="Q701" t="b">
        <v>0</v>
      </c>
      <c r="R701" s="9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 s="17">
        <v>100</v>
      </c>
      <c r="E702" s="17">
        <v>3</v>
      </c>
      <c r="F702" s="7">
        <f t="shared" si="40"/>
        <v>0.03</v>
      </c>
      <c r="G702" s="9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 s="13">
        <f t="shared" si="41"/>
        <v>40203.25</v>
      </c>
      <c r="N702">
        <v>1265695200</v>
      </c>
      <c r="O702" s="13">
        <f t="shared" si="42"/>
        <v>40218.25</v>
      </c>
      <c r="P702" t="b">
        <v>0</v>
      </c>
      <c r="Q702" t="b">
        <v>0</v>
      </c>
      <c r="R702" s="9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 s="17">
        <v>52000</v>
      </c>
      <c r="E703" s="17">
        <v>91014</v>
      </c>
      <c r="F703" s="7">
        <f t="shared" si="40"/>
        <v>1.7502692307692307</v>
      </c>
      <c r="G703" s="9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 s="13">
        <f t="shared" si="41"/>
        <v>40629.208333333336</v>
      </c>
      <c r="N703">
        <v>1301806800</v>
      </c>
      <c r="O703" s="13">
        <f t="shared" si="42"/>
        <v>40636.208333333336</v>
      </c>
      <c r="P703" t="b">
        <v>1</v>
      </c>
      <c r="Q703" t="b">
        <v>0</v>
      </c>
      <c r="R703" s="9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 s="17">
        <v>8700</v>
      </c>
      <c r="E704" s="17">
        <v>4710</v>
      </c>
      <c r="F704" s="7">
        <f t="shared" si="40"/>
        <v>0.54137931034482756</v>
      </c>
      <c r="G704" s="9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 s="13">
        <f t="shared" si="41"/>
        <v>41477.208333333336</v>
      </c>
      <c r="N704">
        <v>1374901200</v>
      </c>
      <c r="O704" s="13">
        <f t="shared" si="42"/>
        <v>41482.208333333336</v>
      </c>
      <c r="P704" t="b">
        <v>0</v>
      </c>
      <c r="Q704" t="b">
        <v>0</v>
      </c>
      <c r="R704" s="9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 s="17">
        <v>63400</v>
      </c>
      <c r="E705" s="17">
        <v>197728</v>
      </c>
      <c r="F705" s="7">
        <f t="shared" si="40"/>
        <v>3.1187381703470032</v>
      </c>
      <c r="G705" s="9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 s="13">
        <f t="shared" si="41"/>
        <v>41020.208333333336</v>
      </c>
      <c r="N705">
        <v>1336453200</v>
      </c>
      <c r="O705" s="13">
        <f t="shared" si="42"/>
        <v>41037.208333333336</v>
      </c>
      <c r="P705" t="b">
        <v>1</v>
      </c>
      <c r="Q705" t="b">
        <v>1</v>
      </c>
      <c r="R705" s="9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 s="17">
        <v>8700</v>
      </c>
      <c r="E706" s="17">
        <v>10682</v>
      </c>
      <c r="F706" s="7">
        <f t="shared" ref="F706:F769" si="44">E706/D706</f>
        <v>1.2278160919540231</v>
      </c>
      <c r="G706" s="9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 s="13">
        <f t="shared" ref="M706:M769" si="45">(((L706/60)/60)/24)+DATE(1970,1,1)</f>
        <v>42555.208333333328</v>
      </c>
      <c r="N706">
        <v>1468904400</v>
      </c>
      <c r="O706" s="13">
        <f t="shared" ref="O706:O769" si="46">(((N706/60)/60)/24)+DATE(1970,1,1)</f>
        <v>42570.208333333328</v>
      </c>
      <c r="P706" t="b">
        <v>0</v>
      </c>
      <c r="Q706" t="b">
        <v>0</v>
      </c>
      <c r="R706" s="9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 s="17">
        <v>169700</v>
      </c>
      <c r="E707" s="17">
        <v>168048</v>
      </c>
      <c r="F707" s="7">
        <f t="shared" si="44"/>
        <v>0.99026517383618151</v>
      </c>
      <c r="G707" s="9" t="s">
        <v>14</v>
      </c>
      <c r="H707">
        <v>2025</v>
      </c>
      <c r="I707" s="5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 s="13">
        <f t="shared" si="45"/>
        <v>41619.25</v>
      </c>
      <c r="N707">
        <v>1387087200</v>
      </c>
      <c r="O707" s="13">
        <f t="shared" si="46"/>
        <v>41623.25</v>
      </c>
      <c r="P707" t="b">
        <v>0</v>
      </c>
      <c r="Q707" t="b">
        <v>0</v>
      </c>
      <c r="R707" s="9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 s="17">
        <v>108400</v>
      </c>
      <c r="E708" s="17">
        <v>138586</v>
      </c>
      <c r="F708" s="7">
        <f t="shared" si="44"/>
        <v>1.278468634686347</v>
      </c>
      <c r="G708" s="9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 s="13">
        <f t="shared" si="45"/>
        <v>43471.25</v>
      </c>
      <c r="N708">
        <v>1547445600</v>
      </c>
      <c r="O708" s="13">
        <f t="shared" si="46"/>
        <v>43479.25</v>
      </c>
      <c r="P708" t="b">
        <v>0</v>
      </c>
      <c r="Q708" t="b">
        <v>1</v>
      </c>
      <c r="R708" s="9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 s="17">
        <v>7300</v>
      </c>
      <c r="E709" s="17">
        <v>11579</v>
      </c>
      <c r="F709" s="7">
        <f t="shared" si="44"/>
        <v>1.5861643835616439</v>
      </c>
      <c r="G709" s="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 s="13">
        <f t="shared" si="45"/>
        <v>43442.25</v>
      </c>
      <c r="N709">
        <v>1547359200</v>
      </c>
      <c r="O709" s="13">
        <f t="shared" si="46"/>
        <v>43478.25</v>
      </c>
      <c r="P709" t="b">
        <v>0</v>
      </c>
      <c r="Q709" t="b">
        <v>0</v>
      </c>
      <c r="R709" s="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 s="17">
        <v>1700</v>
      </c>
      <c r="E710" s="17">
        <v>12020</v>
      </c>
      <c r="F710" s="7">
        <f t="shared" si="44"/>
        <v>7.0705882352941174</v>
      </c>
      <c r="G710" s="9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 s="13">
        <f t="shared" si="45"/>
        <v>42877.208333333328</v>
      </c>
      <c r="N710">
        <v>1496293200</v>
      </c>
      <c r="O710" s="13">
        <f t="shared" si="46"/>
        <v>42887.208333333328</v>
      </c>
      <c r="P710" t="b">
        <v>0</v>
      </c>
      <c r="Q710" t="b">
        <v>0</v>
      </c>
      <c r="R710" s="9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 s="17">
        <v>9800</v>
      </c>
      <c r="E711" s="17">
        <v>13954</v>
      </c>
      <c r="F711" s="7">
        <f t="shared" si="44"/>
        <v>1.4238775510204082</v>
      </c>
      <c r="G711" s="9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 s="13">
        <f t="shared" si="45"/>
        <v>41018.208333333336</v>
      </c>
      <c r="N711">
        <v>1335416400</v>
      </c>
      <c r="O711" s="13">
        <f t="shared" si="46"/>
        <v>41025.208333333336</v>
      </c>
      <c r="P711" t="b">
        <v>0</v>
      </c>
      <c r="Q711" t="b">
        <v>0</v>
      </c>
      <c r="R711" s="9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 s="17">
        <v>4300</v>
      </c>
      <c r="E712" s="17">
        <v>6358</v>
      </c>
      <c r="F712" s="7">
        <f t="shared" si="44"/>
        <v>1.4786046511627906</v>
      </c>
      <c r="G712" s="9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 s="13">
        <f t="shared" si="45"/>
        <v>43295.208333333328</v>
      </c>
      <c r="N712">
        <v>1532149200</v>
      </c>
      <c r="O712" s="13">
        <f t="shared" si="46"/>
        <v>43302.208333333328</v>
      </c>
      <c r="P712" t="b">
        <v>0</v>
      </c>
      <c r="Q712" t="b">
        <v>1</v>
      </c>
      <c r="R712" s="9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 s="17">
        <v>6200</v>
      </c>
      <c r="E713" s="17">
        <v>1260</v>
      </c>
      <c r="F713" s="7">
        <f t="shared" si="44"/>
        <v>0.20322580645161289</v>
      </c>
      <c r="G713" s="9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 s="13">
        <f t="shared" si="45"/>
        <v>42393.25</v>
      </c>
      <c r="N713">
        <v>1453788000</v>
      </c>
      <c r="O713" s="13">
        <f t="shared" si="46"/>
        <v>42395.25</v>
      </c>
      <c r="P713" t="b">
        <v>1</v>
      </c>
      <c r="Q713" t="b">
        <v>1</v>
      </c>
      <c r="R713" s="9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 s="17">
        <v>800</v>
      </c>
      <c r="E714" s="17">
        <v>14725</v>
      </c>
      <c r="F714" s="7">
        <f t="shared" si="44"/>
        <v>18.40625</v>
      </c>
      <c r="G714" s="9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 s="13">
        <f t="shared" si="45"/>
        <v>42559.208333333328</v>
      </c>
      <c r="N714">
        <v>1471496400</v>
      </c>
      <c r="O714" s="13">
        <f t="shared" si="46"/>
        <v>42600.208333333328</v>
      </c>
      <c r="P714" t="b">
        <v>0</v>
      </c>
      <c r="Q714" t="b">
        <v>0</v>
      </c>
      <c r="R714" s="9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 s="17">
        <v>6900</v>
      </c>
      <c r="E715" s="17">
        <v>11174</v>
      </c>
      <c r="F715" s="7">
        <f t="shared" si="44"/>
        <v>1.6194202898550725</v>
      </c>
      <c r="G715" s="9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 s="13">
        <f t="shared" si="45"/>
        <v>42604.208333333328</v>
      </c>
      <c r="N715">
        <v>1472878800</v>
      </c>
      <c r="O715" s="13">
        <f t="shared" si="46"/>
        <v>42616.208333333328</v>
      </c>
      <c r="P715" t="b">
        <v>0</v>
      </c>
      <c r="Q715" t="b">
        <v>0</v>
      </c>
      <c r="R715" s="9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 s="17">
        <v>38500</v>
      </c>
      <c r="E716" s="17">
        <v>182036</v>
      </c>
      <c r="F716" s="7">
        <f t="shared" si="44"/>
        <v>4.7282077922077921</v>
      </c>
      <c r="G716" s="9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 s="13">
        <f t="shared" si="45"/>
        <v>41870.208333333336</v>
      </c>
      <c r="N716">
        <v>1408510800</v>
      </c>
      <c r="O716" s="13">
        <f t="shared" si="46"/>
        <v>41871.208333333336</v>
      </c>
      <c r="P716" t="b">
        <v>0</v>
      </c>
      <c r="Q716" t="b">
        <v>0</v>
      </c>
      <c r="R716" s="9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 s="17">
        <v>118000</v>
      </c>
      <c r="E717" s="17">
        <v>28870</v>
      </c>
      <c r="F717" s="7">
        <f t="shared" si="44"/>
        <v>0.24466101694915254</v>
      </c>
      <c r="G717" s="9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 s="13">
        <f t="shared" si="45"/>
        <v>40397.208333333336</v>
      </c>
      <c r="N717">
        <v>1281589200</v>
      </c>
      <c r="O717" s="13">
        <f t="shared" si="46"/>
        <v>40402.208333333336</v>
      </c>
      <c r="P717" t="b">
        <v>0</v>
      </c>
      <c r="Q717" t="b">
        <v>0</v>
      </c>
      <c r="R717" s="9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 s="17">
        <v>2000</v>
      </c>
      <c r="E718" s="17">
        <v>10353</v>
      </c>
      <c r="F718" s="7">
        <f t="shared" si="44"/>
        <v>5.1764999999999999</v>
      </c>
      <c r="G718" s="9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 s="13">
        <f t="shared" si="45"/>
        <v>41465.208333333336</v>
      </c>
      <c r="N718">
        <v>1375851600</v>
      </c>
      <c r="O718" s="13">
        <f t="shared" si="46"/>
        <v>41493.208333333336</v>
      </c>
      <c r="P718" t="b">
        <v>0</v>
      </c>
      <c r="Q718" t="b">
        <v>1</v>
      </c>
      <c r="R718" s="9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 s="17">
        <v>5600</v>
      </c>
      <c r="E719" s="17">
        <v>13868</v>
      </c>
      <c r="F719" s="7">
        <f t="shared" si="44"/>
        <v>2.4764285714285714</v>
      </c>
      <c r="G719" s="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 s="13">
        <f t="shared" si="45"/>
        <v>40777.208333333336</v>
      </c>
      <c r="N719">
        <v>1315803600</v>
      </c>
      <c r="O719" s="13">
        <f t="shared" si="46"/>
        <v>40798.208333333336</v>
      </c>
      <c r="P719" t="b">
        <v>0</v>
      </c>
      <c r="Q719" t="b">
        <v>0</v>
      </c>
      <c r="R719" s="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 s="17">
        <v>8300</v>
      </c>
      <c r="E720" s="17">
        <v>8317</v>
      </c>
      <c r="F720" s="7">
        <f t="shared" si="44"/>
        <v>1.0020481927710843</v>
      </c>
      <c r="G720" s="9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 s="13">
        <f t="shared" si="45"/>
        <v>41442.208333333336</v>
      </c>
      <c r="N720">
        <v>1373691600</v>
      </c>
      <c r="O720" s="13">
        <f t="shared" si="46"/>
        <v>41468.208333333336</v>
      </c>
      <c r="P720" t="b">
        <v>0</v>
      </c>
      <c r="Q720" t="b">
        <v>0</v>
      </c>
      <c r="R720" s="9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 s="17">
        <v>6900</v>
      </c>
      <c r="E721" s="17">
        <v>10557</v>
      </c>
      <c r="F721" s="7">
        <f t="shared" si="44"/>
        <v>1.53</v>
      </c>
      <c r="G721" s="9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 s="13">
        <f t="shared" si="45"/>
        <v>41058.208333333336</v>
      </c>
      <c r="N721">
        <v>1339218000</v>
      </c>
      <c r="O721" s="13">
        <f t="shared" si="46"/>
        <v>41069.208333333336</v>
      </c>
      <c r="P721" t="b">
        <v>0</v>
      </c>
      <c r="Q721" t="b">
        <v>0</v>
      </c>
      <c r="R721" s="9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 s="17">
        <v>8700</v>
      </c>
      <c r="E722" s="17">
        <v>3227</v>
      </c>
      <c r="F722" s="7">
        <f t="shared" si="44"/>
        <v>0.37091954022988505</v>
      </c>
      <c r="G722" s="9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 s="13">
        <f t="shared" si="45"/>
        <v>43152.25</v>
      </c>
      <c r="N722">
        <v>1520402400</v>
      </c>
      <c r="O722" s="13">
        <f t="shared" si="46"/>
        <v>43166.25</v>
      </c>
      <c r="P722" t="b">
        <v>0</v>
      </c>
      <c r="Q722" t="b">
        <v>1</v>
      </c>
      <c r="R722" s="9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 s="17">
        <v>123600</v>
      </c>
      <c r="E723" s="17">
        <v>5429</v>
      </c>
      <c r="F723" s="7">
        <f t="shared" si="44"/>
        <v>4.3923948220064728E-2</v>
      </c>
      <c r="G723" s="9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 s="13">
        <f t="shared" si="45"/>
        <v>43194.208333333328</v>
      </c>
      <c r="N723">
        <v>1523336400</v>
      </c>
      <c r="O723" s="13">
        <f t="shared" si="46"/>
        <v>43200.208333333328</v>
      </c>
      <c r="P723" t="b">
        <v>0</v>
      </c>
      <c r="Q723" t="b">
        <v>0</v>
      </c>
      <c r="R723" s="9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 s="17">
        <v>48500</v>
      </c>
      <c r="E724" s="17">
        <v>75906</v>
      </c>
      <c r="F724" s="7">
        <f t="shared" si="44"/>
        <v>1.5650721649484536</v>
      </c>
      <c r="G724" s="9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 s="13">
        <f t="shared" si="45"/>
        <v>43045.25</v>
      </c>
      <c r="N724">
        <v>1512280800</v>
      </c>
      <c r="O724" s="13">
        <f t="shared" si="46"/>
        <v>43072.25</v>
      </c>
      <c r="P724" t="b">
        <v>0</v>
      </c>
      <c r="Q724" t="b">
        <v>0</v>
      </c>
      <c r="R724" s="9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 s="17">
        <v>4900</v>
      </c>
      <c r="E725" s="17">
        <v>13250</v>
      </c>
      <c r="F725" s="7">
        <f t="shared" si="44"/>
        <v>2.704081632653061</v>
      </c>
      <c r="G725" s="9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 s="13">
        <f t="shared" si="45"/>
        <v>42431.25</v>
      </c>
      <c r="N725">
        <v>1458709200</v>
      </c>
      <c r="O725" s="13">
        <f t="shared" si="46"/>
        <v>42452.208333333328</v>
      </c>
      <c r="P725" t="b">
        <v>0</v>
      </c>
      <c r="Q725" t="b">
        <v>0</v>
      </c>
      <c r="R725" s="9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 s="17">
        <v>8400</v>
      </c>
      <c r="E726" s="17">
        <v>11261</v>
      </c>
      <c r="F726" s="7">
        <f t="shared" si="44"/>
        <v>1.3405952380952382</v>
      </c>
      <c r="G726" s="9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 s="13">
        <f t="shared" si="45"/>
        <v>41934.208333333336</v>
      </c>
      <c r="N726">
        <v>1414126800</v>
      </c>
      <c r="O726" s="13">
        <f t="shared" si="46"/>
        <v>41936.208333333336</v>
      </c>
      <c r="P726" t="b">
        <v>0</v>
      </c>
      <c r="Q726" t="b">
        <v>1</v>
      </c>
      <c r="R726" s="9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 s="17">
        <v>193200</v>
      </c>
      <c r="E727" s="17">
        <v>97369</v>
      </c>
      <c r="F727" s="7">
        <f t="shared" si="44"/>
        <v>0.50398033126293995</v>
      </c>
      <c r="G727" s="9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 s="13">
        <f t="shared" si="45"/>
        <v>41958.25</v>
      </c>
      <c r="N727">
        <v>1416204000</v>
      </c>
      <c r="O727" s="13">
        <f t="shared" si="46"/>
        <v>41960.25</v>
      </c>
      <c r="P727" t="b">
        <v>0</v>
      </c>
      <c r="Q727" t="b">
        <v>0</v>
      </c>
      <c r="R727" s="9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 s="17">
        <v>54300</v>
      </c>
      <c r="E728" s="17">
        <v>48227</v>
      </c>
      <c r="F728" s="7">
        <f t="shared" si="44"/>
        <v>0.88815837937384901</v>
      </c>
      <c r="G728" s="9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 s="13">
        <f t="shared" si="45"/>
        <v>40476.208333333336</v>
      </c>
      <c r="N728">
        <v>1288501200</v>
      </c>
      <c r="O728" s="13">
        <f t="shared" si="46"/>
        <v>40482.208333333336</v>
      </c>
      <c r="P728" t="b">
        <v>0</v>
      </c>
      <c r="Q728" t="b">
        <v>1</v>
      </c>
      <c r="R728" s="9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 s="17">
        <v>8900</v>
      </c>
      <c r="E729" s="17">
        <v>14685</v>
      </c>
      <c r="F729" s="7">
        <f t="shared" si="44"/>
        <v>1.65</v>
      </c>
      <c r="G729" s="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 s="13">
        <f t="shared" si="45"/>
        <v>43485.25</v>
      </c>
      <c r="N729">
        <v>1552971600</v>
      </c>
      <c r="O729" s="13">
        <f t="shared" si="46"/>
        <v>43543.208333333328</v>
      </c>
      <c r="P729" t="b">
        <v>0</v>
      </c>
      <c r="Q729" t="b">
        <v>0</v>
      </c>
      <c r="R729" s="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 s="17">
        <v>4200</v>
      </c>
      <c r="E730" s="17">
        <v>735</v>
      </c>
      <c r="F730" s="7">
        <f t="shared" si="44"/>
        <v>0.17499999999999999</v>
      </c>
      <c r="G730" s="9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 s="13">
        <f t="shared" si="45"/>
        <v>42515.208333333328</v>
      </c>
      <c r="N730">
        <v>1465102800</v>
      </c>
      <c r="O730" s="13">
        <f t="shared" si="46"/>
        <v>42526.208333333328</v>
      </c>
      <c r="P730" t="b">
        <v>0</v>
      </c>
      <c r="Q730" t="b">
        <v>0</v>
      </c>
      <c r="R730" s="9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 s="17">
        <v>5600</v>
      </c>
      <c r="E731" s="17">
        <v>10397</v>
      </c>
      <c r="F731" s="7">
        <f t="shared" si="44"/>
        <v>1.8566071428571429</v>
      </c>
      <c r="G731" s="9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 s="13">
        <f t="shared" si="45"/>
        <v>41309.25</v>
      </c>
      <c r="N731">
        <v>1360130400</v>
      </c>
      <c r="O731" s="13">
        <f t="shared" si="46"/>
        <v>41311.25</v>
      </c>
      <c r="P731" t="b">
        <v>0</v>
      </c>
      <c r="Q731" t="b">
        <v>0</v>
      </c>
      <c r="R731" s="9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 s="17">
        <v>28800</v>
      </c>
      <c r="E732" s="17">
        <v>118847</v>
      </c>
      <c r="F732" s="7">
        <f t="shared" si="44"/>
        <v>4.1266319444444441</v>
      </c>
      <c r="G732" s="9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 s="13">
        <f t="shared" si="45"/>
        <v>42147.208333333328</v>
      </c>
      <c r="N732">
        <v>1432875600</v>
      </c>
      <c r="O732" s="13">
        <f t="shared" si="46"/>
        <v>42153.208333333328</v>
      </c>
      <c r="P732" t="b">
        <v>0</v>
      </c>
      <c r="Q732" t="b">
        <v>0</v>
      </c>
      <c r="R732" s="9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 s="17">
        <v>8000</v>
      </c>
      <c r="E733" s="17">
        <v>7220</v>
      </c>
      <c r="F733" s="7">
        <f t="shared" si="44"/>
        <v>0.90249999999999997</v>
      </c>
      <c r="G733" s="9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 s="13">
        <f t="shared" si="45"/>
        <v>42939.208333333328</v>
      </c>
      <c r="N733">
        <v>1500872400</v>
      </c>
      <c r="O733" s="13">
        <f t="shared" si="46"/>
        <v>42940.208333333328</v>
      </c>
      <c r="P733" t="b">
        <v>0</v>
      </c>
      <c r="Q733" t="b">
        <v>0</v>
      </c>
      <c r="R733" s="9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 s="17">
        <v>117000</v>
      </c>
      <c r="E734" s="17">
        <v>107622</v>
      </c>
      <c r="F734" s="7">
        <f t="shared" si="44"/>
        <v>0.91984615384615387</v>
      </c>
      <c r="G734" s="9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 s="13">
        <f t="shared" si="45"/>
        <v>42816.208333333328</v>
      </c>
      <c r="N734">
        <v>1492146000</v>
      </c>
      <c r="O734" s="13">
        <f t="shared" si="46"/>
        <v>42839.208333333328</v>
      </c>
      <c r="P734" t="b">
        <v>0</v>
      </c>
      <c r="Q734" t="b">
        <v>1</v>
      </c>
      <c r="R734" s="9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 s="17">
        <v>15800</v>
      </c>
      <c r="E735" s="17">
        <v>83267</v>
      </c>
      <c r="F735" s="7">
        <f t="shared" si="44"/>
        <v>5.2700632911392402</v>
      </c>
      <c r="G735" s="9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 s="13">
        <f t="shared" si="45"/>
        <v>41844.208333333336</v>
      </c>
      <c r="N735">
        <v>1407301200</v>
      </c>
      <c r="O735" s="13">
        <f t="shared" si="46"/>
        <v>41857.208333333336</v>
      </c>
      <c r="P735" t="b">
        <v>0</v>
      </c>
      <c r="Q735" t="b">
        <v>0</v>
      </c>
      <c r="R735" s="9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 s="17">
        <v>4200</v>
      </c>
      <c r="E736" s="17">
        <v>13404</v>
      </c>
      <c r="F736" s="7">
        <f t="shared" si="44"/>
        <v>3.1914285714285713</v>
      </c>
      <c r="G736" s="9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 s="13">
        <f t="shared" si="45"/>
        <v>42763.25</v>
      </c>
      <c r="N736">
        <v>1486620000</v>
      </c>
      <c r="O736" s="13">
        <f t="shared" si="46"/>
        <v>42775.25</v>
      </c>
      <c r="P736" t="b">
        <v>0</v>
      </c>
      <c r="Q736" t="b">
        <v>1</v>
      </c>
      <c r="R736" s="9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 s="17">
        <v>37100</v>
      </c>
      <c r="E737" s="17">
        <v>131404</v>
      </c>
      <c r="F737" s="7">
        <f t="shared" si="44"/>
        <v>3.5418867924528303</v>
      </c>
      <c r="G737" s="9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 s="13">
        <f t="shared" si="45"/>
        <v>42459.208333333328</v>
      </c>
      <c r="N737">
        <v>1459918800</v>
      </c>
      <c r="O737" s="13">
        <f t="shared" si="46"/>
        <v>42466.208333333328</v>
      </c>
      <c r="P737" t="b">
        <v>0</v>
      </c>
      <c r="Q737" t="b">
        <v>0</v>
      </c>
      <c r="R737" s="9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 s="17">
        <v>7700</v>
      </c>
      <c r="E738" s="17">
        <v>2533</v>
      </c>
      <c r="F738" s="7">
        <f t="shared" si="44"/>
        <v>0.32896103896103895</v>
      </c>
      <c r="G738" s="9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 s="13">
        <f t="shared" si="45"/>
        <v>42055.25</v>
      </c>
      <c r="N738">
        <v>1424757600</v>
      </c>
      <c r="O738" s="13">
        <f t="shared" si="46"/>
        <v>42059.25</v>
      </c>
      <c r="P738" t="b">
        <v>0</v>
      </c>
      <c r="Q738" t="b">
        <v>0</v>
      </c>
      <c r="R738" s="9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 s="17">
        <v>3700</v>
      </c>
      <c r="E739" s="17">
        <v>5028</v>
      </c>
      <c r="F739" s="7">
        <f t="shared" si="44"/>
        <v>1.358918918918919</v>
      </c>
      <c r="G739" s="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 s="13">
        <f t="shared" si="45"/>
        <v>42685.25</v>
      </c>
      <c r="N739">
        <v>1479880800</v>
      </c>
      <c r="O739" s="13">
        <f t="shared" si="46"/>
        <v>42697.25</v>
      </c>
      <c r="P739" t="b">
        <v>0</v>
      </c>
      <c r="Q739" t="b">
        <v>0</v>
      </c>
      <c r="R739" s="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 s="17">
        <v>74700</v>
      </c>
      <c r="E740" s="17">
        <v>1557</v>
      </c>
      <c r="F740" s="7">
        <f t="shared" si="44"/>
        <v>2.0843373493975904E-2</v>
      </c>
      <c r="G740" s="9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 s="13">
        <f t="shared" si="45"/>
        <v>41959.25</v>
      </c>
      <c r="N740">
        <v>1418018400</v>
      </c>
      <c r="O740" s="13">
        <f t="shared" si="46"/>
        <v>41981.25</v>
      </c>
      <c r="P740" t="b">
        <v>0</v>
      </c>
      <c r="Q740" t="b">
        <v>1</v>
      </c>
      <c r="R740" s="9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 s="17">
        <v>10000</v>
      </c>
      <c r="E741" s="17">
        <v>6100</v>
      </c>
      <c r="F741" s="7">
        <f t="shared" si="44"/>
        <v>0.61</v>
      </c>
      <c r="G741" s="9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 s="13">
        <f t="shared" si="45"/>
        <v>41089.208333333336</v>
      </c>
      <c r="N741">
        <v>1341032400</v>
      </c>
      <c r="O741" s="13">
        <f t="shared" si="46"/>
        <v>41090.208333333336</v>
      </c>
      <c r="P741" t="b">
        <v>0</v>
      </c>
      <c r="Q741" t="b">
        <v>0</v>
      </c>
      <c r="R741" s="9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 s="17">
        <v>5300</v>
      </c>
      <c r="E742" s="17">
        <v>1592</v>
      </c>
      <c r="F742" s="7">
        <f t="shared" si="44"/>
        <v>0.30037735849056602</v>
      </c>
      <c r="G742" s="9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 s="13">
        <f t="shared" si="45"/>
        <v>42769.25</v>
      </c>
      <c r="N742">
        <v>1486360800</v>
      </c>
      <c r="O742" s="13">
        <f t="shared" si="46"/>
        <v>42772.25</v>
      </c>
      <c r="P742" t="b">
        <v>0</v>
      </c>
      <c r="Q742" t="b">
        <v>0</v>
      </c>
      <c r="R742" s="9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 s="17">
        <v>1200</v>
      </c>
      <c r="E743" s="17">
        <v>14150</v>
      </c>
      <c r="F743" s="7">
        <f t="shared" si="44"/>
        <v>11.791666666666666</v>
      </c>
      <c r="G743" s="9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 s="13">
        <f t="shared" si="45"/>
        <v>40321.208333333336</v>
      </c>
      <c r="N743">
        <v>1274677200</v>
      </c>
      <c r="O743" s="13">
        <f t="shared" si="46"/>
        <v>40322.208333333336</v>
      </c>
      <c r="P743" t="b">
        <v>0</v>
      </c>
      <c r="Q743" t="b">
        <v>0</v>
      </c>
      <c r="R743" s="9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 s="17">
        <v>1200</v>
      </c>
      <c r="E744" s="17">
        <v>13513</v>
      </c>
      <c r="F744" s="7">
        <f t="shared" si="44"/>
        <v>11.260833333333334</v>
      </c>
      <c r="G744" s="9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 s="13">
        <f t="shared" si="45"/>
        <v>40197.25</v>
      </c>
      <c r="N744">
        <v>1267509600</v>
      </c>
      <c r="O744" s="13">
        <f t="shared" si="46"/>
        <v>40239.25</v>
      </c>
      <c r="P744" t="b">
        <v>0</v>
      </c>
      <c r="Q744" t="b">
        <v>0</v>
      </c>
      <c r="R744" s="9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 s="17">
        <v>3900</v>
      </c>
      <c r="E745" s="17">
        <v>504</v>
      </c>
      <c r="F745" s="7">
        <f t="shared" si="44"/>
        <v>0.12923076923076923</v>
      </c>
      <c r="G745" s="9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 s="13">
        <f t="shared" si="45"/>
        <v>42298.208333333328</v>
      </c>
      <c r="N745">
        <v>1445922000</v>
      </c>
      <c r="O745" s="13">
        <f t="shared" si="46"/>
        <v>42304.208333333328</v>
      </c>
      <c r="P745" t="b">
        <v>0</v>
      </c>
      <c r="Q745" t="b">
        <v>1</v>
      </c>
      <c r="R745" s="9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 s="17">
        <v>2000</v>
      </c>
      <c r="E746" s="17">
        <v>14240</v>
      </c>
      <c r="F746" s="7">
        <f t="shared" si="44"/>
        <v>7.12</v>
      </c>
      <c r="G746" s="9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 s="13">
        <f t="shared" si="45"/>
        <v>43322.208333333328</v>
      </c>
      <c r="N746">
        <v>1534050000</v>
      </c>
      <c r="O746" s="13">
        <f t="shared" si="46"/>
        <v>43324.208333333328</v>
      </c>
      <c r="P746" t="b">
        <v>0</v>
      </c>
      <c r="Q746" t="b">
        <v>1</v>
      </c>
      <c r="R746" s="9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 s="17">
        <v>6900</v>
      </c>
      <c r="E747" s="17">
        <v>2091</v>
      </c>
      <c r="F747" s="7">
        <f t="shared" si="44"/>
        <v>0.30304347826086958</v>
      </c>
      <c r="G747" s="9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 s="13">
        <f t="shared" si="45"/>
        <v>40328.208333333336</v>
      </c>
      <c r="N747">
        <v>1277528400</v>
      </c>
      <c r="O747" s="13">
        <f t="shared" si="46"/>
        <v>40355.208333333336</v>
      </c>
      <c r="P747" t="b">
        <v>0</v>
      </c>
      <c r="Q747" t="b">
        <v>0</v>
      </c>
      <c r="R747" s="9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 s="17">
        <v>55800</v>
      </c>
      <c r="E748" s="17">
        <v>118580</v>
      </c>
      <c r="F748" s="7">
        <f t="shared" si="44"/>
        <v>2.1250896057347672</v>
      </c>
      <c r="G748" s="9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 s="13">
        <f t="shared" si="45"/>
        <v>40825.208333333336</v>
      </c>
      <c r="N748">
        <v>1318568400</v>
      </c>
      <c r="O748" s="13">
        <f t="shared" si="46"/>
        <v>40830.208333333336</v>
      </c>
      <c r="P748" t="b">
        <v>0</v>
      </c>
      <c r="Q748" t="b">
        <v>0</v>
      </c>
      <c r="R748" s="9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 s="17">
        <v>4900</v>
      </c>
      <c r="E749" s="17">
        <v>11214</v>
      </c>
      <c r="F749" s="7">
        <f t="shared" si="44"/>
        <v>2.2885714285714287</v>
      </c>
      <c r="G749" s="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 s="13">
        <f t="shared" si="45"/>
        <v>40423.208333333336</v>
      </c>
      <c r="N749">
        <v>1284354000</v>
      </c>
      <c r="O749" s="13">
        <f t="shared" si="46"/>
        <v>40434.208333333336</v>
      </c>
      <c r="P749" t="b">
        <v>0</v>
      </c>
      <c r="Q749" t="b">
        <v>0</v>
      </c>
      <c r="R749" s="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 s="17">
        <v>194900</v>
      </c>
      <c r="E750" s="17">
        <v>68137</v>
      </c>
      <c r="F750" s="7">
        <f t="shared" si="44"/>
        <v>0.34959979476654696</v>
      </c>
      <c r="G750" s="9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 s="13">
        <f t="shared" si="45"/>
        <v>40238.25</v>
      </c>
      <c r="N750">
        <v>1269579600</v>
      </c>
      <c r="O750" s="13">
        <f t="shared" si="46"/>
        <v>40263.208333333336</v>
      </c>
      <c r="P750" t="b">
        <v>0</v>
      </c>
      <c r="Q750" t="b">
        <v>1</v>
      </c>
      <c r="R750" s="9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 s="17">
        <v>8600</v>
      </c>
      <c r="E751" s="17">
        <v>13527</v>
      </c>
      <c r="F751" s="7">
        <f t="shared" si="44"/>
        <v>1.5729069767441861</v>
      </c>
      <c r="G751" s="9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 s="13">
        <f t="shared" si="45"/>
        <v>41920.208333333336</v>
      </c>
      <c r="N751">
        <v>1413781200</v>
      </c>
      <c r="O751" s="13">
        <f t="shared" si="46"/>
        <v>41932.208333333336</v>
      </c>
      <c r="P751" t="b">
        <v>0</v>
      </c>
      <c r="Q751" t="b">
        <v>1</v>
      </c>
      <c r="R751" s="9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 s="17">
        <v>100</v>
      </c>
      <c r="E752" s="17">
        <v>1</v>
      </c>
      <c r="F752" s="7">
        <f t="shared" si="44"/>
        <v>0.01</v>
      </c>
      <c r="G752" s="9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 s="13">
        <f t="shared" si="45"/>
        <v>40360.208333333336</v>
      </c>
      <c r="N752">
        <v>1280120400</v>
      </c>
      <c r="O752" s="13">
        <f t="shared" si="46"/>
        <v>40385.208333333336</v>
      </c>
      <c r="P752" t="b">
        <v>0</v>
      </c>
      <c r="Q752" t="b">
        <v>0</v>
      </c>
      <c r="R752" s="9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 s="17">
        <v>3600</v>
      </c>
      <c r="E753" s="17">
        <v>8363</v>
      </c>
      <c r="F753" s="7">
        <f t="shared" si="44"/>
        <v>2.3230555555555554</v>
      </c>
      <c r="G753" s="9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 s="13">
        <f t="shared" si="45"/>
        <v>42446.208333333328</v>
      </c>
      <c r="N753">
        <v>1459486800</v>
      </c>
      <c r="O753" s="13">
        <f t="shared" si="46"/>
        <v>42461.208333333328</v>
      </c>
      <c r="P753" t="b">
        <v>1</v>
      </c>
      <c r="Q753" t="b">
        <v>1</v>
      </c>
      <c r="R753" s="9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 s="17">
        <v>5800</v>
      </c>
      <c r="E754" s="17">
        <v>5362</v>
      </c>
      <c r="F754" s="7">
        <f t="shared" si="44"/>
        <v>0.92448275862068963</v>
      </c>
      <c r="G754" s="9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 s="13">
        <f t="shared" si="45"/>
        <v>40395.208333333336</v>
      </c>
      <c r="N754">
        <v>1282539600</v>
      </c>
      <c r="O754" s="13">
        <f t="shared" si="46"/>
        <v>40413.208333333336</v>
      </c>
      <c r="P754" t="b">
        <v>0</v>
      </c>
      <c r="Q754" t="b">
        <v>1</v>
      </c>
      <c r="R754" s="9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 s="17">
        <v>4700</v>
      </c>
      <c r="E755" s="17">
        <v>12065</v>
      </c>
      <c r="F755" s="7">
        <f t="shared" si="44"/>
        <v>2.5670212765957445</v>
      </c>
      <c r="G755" s="9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 s="13">
        <f t="shared" si="45"/>
        <v>40321.208333333336</v>
      </c>
      <c r="N755">
        <v>1275886800</v>
      </c>
      <c r="O755" s="13">
        <f t="shared" si="46"/>
        <v>40336.208333333336</v>
      </c>
      <c r="P755" t="b">
        <v>0</v>
      </c>
      <c r="Q755" t="b">
        <v>0</v>
      </c>
      <c r="R755" s="9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 s="17">
        <v>70400</v>
      </c>
      <c r="E756" s="17">
        <v>118603</v>
      </c>
      <c r="F756" s="7">
        <f t="shared" si="44"/>
        <v>1.6847017045454546</v>
      </c>
      <c r="G756" s="9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 s="13">
        <f t="shared" si="45"/>
        <v>41210.208333333336</v>
      </c>
      <c r="N756">
        <v>1355983200</v>
      </c>
      <c r="O756" s="13">
        <f t="shared" si="46"/>
        <v>41263.25</v>
      </c>
      <c r="P756" t="b">
        <v>0</v>
      </c>
      <c r="Q756" t="b">
        <v>0</v>
      </c>
      <c r="R756" s="9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 s="17">
        <v>4500</v>
      </c>
      <c r="E757" s="17">
        <v>7496</v>
      </c>
      <c r="F757" s="7">
        <f t="shared" si="44"/>
        <v>1.6657777777777778</v>
      </c>
      <c r="G757" s="9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 s="13">
        <f t="shared" si="45"/>
        <v>43096.25</v>
      </c>
      <c r="N757">
        <v>1515391200</v>
      </c>
      <c r="O757" s="13">
        <f t="shared" si="46"/>
        <v>43108.25</v>
      </c>
      <c r="P757" t="b">
        <v>0</v>
      </c>
      <c r="Q757" t="b">
        <v>1</v>
      </c>
      <c r="R757" s="9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 s="17">
        <v>1300</v>
      </c>
      <c r="E758" s="17">
        <v>10037</v>
      </c>
      <c r="F758" s="7">
        <f t="shared" si="44"/>
        <v>7.7207692307692311</v>
      </c>
      <c r="G758" s="9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 s="13">
        <f t="shared" si="45"/>
        <v>42024.25</v>
      </c>
      <c r="N758">
        <v>1422252000</v>
      </c>
      <c r="O758" s="13">
        <f t="shared" si="46"/>
        <v>42030.25</v>
      </c>
      <c r="P758" t="b">
        <v>0</v>
      </c>
      <c r="Q758" t="b">
        <v>0</v>
      </c>
      <c r="R758" s="9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 s="17">
        <v>1400</v>
      </c>
      <c r="E759" s="17">
        <v>5696</v>
      </c>
      <c r="F759" s="7">
        <f t="shared" si="44"/>
        <v>4.0685714285714285</v>
      </c>
      <c r="G759" s="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 s="13">
        <f t="shared" si="45"/>
        <v>40675.208333333336</v>
      </c>
      <c r="N759">
        <v>1305522000</v>
      </c>
      <c r="O759" s="13">
        <f t="shared" si="46"/>
        <v>40679.208333333336</v>
      </c>
      <c r="P759" t="b">
        <v>0</v>
      </c>
      <c r="Q759" t="b">
        <v>0</v>
      </c>
      <c r="R759" s="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 s="17">
        <v>29600</v>
      </c>
      <c r="E760" s="17">
        <v>167005</v>
      </c>
      <c r="F760" s="7">
        <f t="shared" si="44"/>
        <v>5.6420608108108112</v>
      </c>
      <c r="G760" s="9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 s="13">
        <f t="shared" si="45"/>
        <v>41936.208333333336</v>
      </c>
      <c r="N760">
        <v>1414904400</v>
      </c>
      <c r="O760" s="13">
        <f t="shared" si="46"/>
        <v>41945.208333333336</v>
      </c>
      <c r="P760" t="b">
        <v>0</v>
      </c>
      <c r="Q760" t="b">
        <v>0</v>
      </c>
      <c r="R760" s="9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 s="17">
        <v>167500</v>
      </c>
      <c r="E761" s="17">
        <v>114615</v>
      </c>
      <c r="F761" s="7">
        <f t="shared" si="44"/>
        <v>0.6842686567164179</v>
      </c>
      <c r="G761" s="9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 s="13">
        <f t="shared" si="45"/>
        <v>43136.25</v>
      </c>
      <c r="N761">
        <v>1520402400</v>
      </c>
      <c r="O761" s="13">
        <f t="shared" si="46"/>
        <v>43166.25</v>
      </c>
      <c r="P761" t="b">
        <v>0</v>
      </c>
      <c r="Q761" t="b">
        <v>0</v>
      </c>
      <c r="R761" s="9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 s="17">
        <v>48300</v>
      </c>
      <c r="E762" s="17">
        <v>16592</v>
      </c>
      <c r="F762" s="7">
        <f t="shared" si="44"/>
        <v>0.34351966873706002</v>
      </c>
      <c r="G762" s="9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 s="13">
        <f t="shared" si="45"/>
        <v>43678.208333333328</v>
      </c>
      <c r="N762">
        <v>1567141200</v>
      </c>
      <c r="O762" s="13">
        <f t="shared" si="46"/>
        <v>43707.208333333328</v>
      </c>
      <c r="P762" t="b">
        <v>0</v>
      </c>
      <c r="Q762" t="b">
        <v>1</v>
      </c>
      <c r="R762" s="9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 s="17">
        <v>2200</v>
      </c>
      <c r="E763" s="17">
        <v>14420</v>
      </c>
      <c r="F763" s="7">
        <f t="shared" si="44"/>
        <v>6.5545454545454547</v>
      </c>
      <c r="G763" s="9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 s="13">
        <f t="shared" si="45"/>
        <v>42938.208333333328</v>
      </c>
      <c r="N763">
        <v>1501131600</v>
      </c>
      <c r="O763" s="13">
        <f t="shared" si="46"/>
        <v>42943.208333333328</v>
      </c>
      <c r="P763" t="b">
        <v>0</v>
      </c>
      <c r="Q763" t="b">
        <v>0</v>
      </c>
      <c r="R763" s="9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 s="17">
        <v>3500</v>
      </c>
      <c r="E764" s="17">
        <v>6204</v>
      </c>
      <c r="F764" s="7">
        <f t="shared" si="44"/>
        <v>1.7725714285714285</v>
      </c>
      <c r="G764" s="9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 s="13">
        <f t="shared" si="45"/>
        <v>41241.25</v>
      </c>
      <c r="N764">
        <v>1355032800</v>
      </c>
      <c r="O764" s="13">
        <f t="shared" si="46"/>
        <v>41252.25</v>
      </c>
      <c r="P764" t="b">
        <v>0</v>
      </c>
      <c r="Q764" t="b">
        <v>0</v>
      </c>
      <c r="R764" s="9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 s="17">
        <v>5600</v>
      </c>
      <c r="E765" s="17">
        <v>6338</v>
      </c>
      <c r="F765" s="7">
        <f t="shared" si="44"/>
        <v>1.1317857142857144</v>
      </c>
      <c r="G765" s="9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 s="13">
        <f t="shared" si="45"/>
        <v>41037.208333333336</v>
      </c>
      <c r="N765">
        <v>1339477200</v>
      </c>
      <c r="O765" s="13">
        <f t="shared" si="46"/>
        <v>41072.208333333336</v>
      </c>
      <c r="P765" t="b">
        <v>0</v>
      </c>
      <c r="Q765" t="b">
        <v>1</v>
      </c>
      <c r="R765" s="9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 s="17">
        <v>1100</v>
      </c>
      <c r="E766" s="17">
        <v>8010</v>
      </c>
      <c r="F766" s="7">
        <f t="shared" si="44"/>
        <v>7.2818181818181822</v>
      </c>
      <c r="G766" s="9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 s="13">
        <f t="shared" si="45"/>
        <v>40676.208333333336</v>
      </c>
      <c r="N766">
        <v>1305954000</v>
      </c>
      <c r="O766" s="13">
        <f t="shared" si="46"/>
        <v>40684.208333333336</v>
      </c>
      <c r="P766" t="b">
        <v>0</v>
      </c>
      <c r="Q766" t="b">
        <v>0</v>
      </c>
      <c r="R766" s="9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 s="17">
        <v>3900</v>
      </c>
      <c r="E767" s="17">
        <v>8125</v>
      </c>
      <c r="F767" s="7">
        <f t="shared" si="44"/>
        <v>2.0833333333333335</v>
      </c>
      <c r="G767" s="9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 s="13">
        <f t="shared" si="45"/>
        <v>42840.208333333328</v>
      </c>
      <c r="N767">
        <v>1494392400</v>
      </c>
      <c r="O767" s="13">
        <f t="shared" si="46"/>
        <v>42865.208333333328</v>
      </c>
      <c r="P767" t="b">
        <v>1</v>
      </c>
      <c r="Q767" t="b">
        <v>1</v>
      </c>
      <c r="R767" s="9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 s="17">
        <v>43800</v>
      </c>
      <c r="E768" s="17">
        <v>13653</v>
      </c>
      <c r="F768" s="7">
        <f t="shared" si="44"/>
        <v>0.31171232876712329</v>
      </c>
      <c r="G768" s="9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 s="13">
        <f t="shared" si="45"/>
        <v>43362.208333333328</v>
      </c>
      <c r="N768">
        <v>1537419600</v>
      </c>
      <c r="O768" s="13">
        <f t="shared" si="46"/>
        <v>43363.208333333328</v>
      </c>
      <c r="P768" t="b">
        <v>0</v>
      </c>
      <c r="Q768" t="b">
        <v>0</v>
      </c>
      <c r="R768" s="9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 s="17">
        <v>97200</v>
      </c>
      <c r="E769" s="17">
        <v>55372</v>
      </c>
      <c r="F769" s="7">
        <f t="shared" si="44"/>
        <v>0.56967078189300413</v>
      </c>
      <c r="G769" s="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 s="13">
        <f t="shared" si="45"/>
        <v>42283.208333333328</v>
      </c>
      <c r="N769">
        <v>1447999200</v>
      </c>
      <c r="O769" s="13">
        <f t="shared" si="46"/>
        <v>42328.25</v>
      </c>
      <c r="P769" t="b">
        <v>0</v>
      </c>
      <c r="Q769" t="b">
        <v>0</v>
      </c>
      <c r="R769" s="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 s="17">
        <v>4800</v>
      </c>
      <c r="E770" s="17">
        <v>11088</v>
      </c>
      <c r="F770" s="7">
        <f t="shared" ref="F770:F833" si="48">E770/D770</f>
        <v>2.31</v>
      </c>
      <c r="G770" s="9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 s="13">
        <f t="shared" ref="M770:M833" si="49">(((L770/60)/60)/24)+DATE(1970,1,1)</f>
        <v>41619.25</v>
      </c>
      <c r="N770">
        <v>1388037600</v>
      </c>
      <c r="O770" s="13">
        <f t="shared" ref="O770:O833" si="50">(((N770/60)/60)/24)+DATE(1970,1,1)</f>
        <v>41634.25</v>
      </c>
      <c r="P770" t="b">
        <v>0</v>
      </c>
      <c r="Q770" t="b">
        <v>0</v>
      </c>
      <c r="R770" s="9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 s="17">
        <v>125600</v>
      </c>
      <c r="E771" s="17">
        <v>109106</v>
      </c>
      <c r="F771" s="7">
        <f t="shared" si="48"/>
        <v>0.86867834394904464</v>
      </c>
      <c r="G771" s="9" t="s">
        <v>14</v>
      </c>
      <c r="H771">
        <v>3410</v>
      </c>
      <c r="I771" s="5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 s="13">
        <f t="shared" si="49"/>
        <v>41501.208333333336</v>
      </c>
      <c r="N771">
        <v>1378789200</v>
      </c>
      <c r="O771" s="13">
        <f t="shared" si="50"/>
        <v>41527.208333333336</v>
      </c>
      <c r="P771" t="b">
        <v>0</v>
      </c>
      <c r="Q771" t="b">
        <v>0</v>
      </c>
      <c r="R771" s="9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 s="17">
        <v>4300</v>
      </c>
      <c r="E772" s="17">
        <v>11642</v>
      </c>
      <c r="F772" s="7">
        <f t="shared" si="48"/>
        <v>2.7074418604651163</v>
      </c>
      <c r="G772" s="9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 s="13">
        <f t="shared" si="49"/>
        <v>41743.208333333336</v>
      </c>
      <c r="N772">
        <v>1398056400</v>
      </c>
      <c r="O772" s="13">
        <f t="shared" si="50"/>
        <v>41750.208333333336</v>
      </c>
      <c r="P772" t="b">
        <v>0</v>
      </c>
      <c r="Q772" t="b">
        <v>1</v>
      </c>
      <c r="R772" s="9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 s="17">
        <v>5600</v>
      </c>
      <c r="E773" s="17">
        <v>2769</v>
      </c>
      <c r="F773" s="7">
        <f t="shared" si="48"/>
        <v>0.49446428571428569</v>
      </c>
      <c r="G773" s="9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 s="13">
        <f t="shared" si="49"/>
        <v>43491.25</v>
      </c>
      <c r="N773">
        <v>1550815200</v>
      </c>
      <c r="O773" s="13">
        <f t="shared" si="50"/>
        <v>43518.25</v>
      </c>
      <c r="P773" t="b">
        <v>0</v>
      </c>
      <c r="Q773" t="b">
        <v>0</v>
      </c>
      <c r="R773" s="9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 s="17">
        <v>149600</v>
      </c>
      <c r="E774" s="17">
        <v>169586</v>
      </c>
      <c r="F774" s="7">
        <f t="shared" si="48"/>
        <v>1.1335962566844919</v>
      </c>
      <c r="G774" s="9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 s="13">
        <f t="shared" si="49"/>
        <v>43505.25</v>
      </c>
      <c r="N774">
        <v>1550037600</v>
      </c>
      <c r="O774" s="13">
        <f t="shared" si="50"/>
        <v>43509.25</v>
      </c>
      <c r="P774" t="b">
        <v>0</v>
      </c>
      <c r="Q774" t="b">
        <v>0</v>
      </c>
      <c r="R774" s="9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 s="17">
        <v>53100</v>
      </c>
      <c r="E775" s="17">
        <v>101185</v>
      </c>
      <c r="F775" s="7">
        <f t="shared" si="48"/>
        <v>1.9055555555555554</v>
      </c>
      <c r="G775" s="9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 s="13">
        <f t="shared" si="49"/>
        <v>42838.208333333328</v>
      </c>
      <c r="N775">
        <v>1492923600</v>
      </c>
      <c r="O775" s="13">
        <f t="shared" si="50"/>
        <v>42848.208333333328</v>
      </c>
      <c r="P775" t="b">
        <v>0</v>
      </c>
      <c r="Q775" t="b">
        <v>0</v>
      </c>
      <c r="R775" s="9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 s="17">
        <v>5000</v>
      </c>
      <c r="E776" s="17">
        <v>6775</v>
      </c>
      <c r="F776" s="7">
        <f t="shared" si="48"/>
        <v>1.355</v>
      </c>
      <c r="G776" s="9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 s="13">
        <f t="shared" si="49"/>
        <v>42513.208333333328</v>
      </c>
      <c r="N776">
        <v>1467522000</v>
      </c>
      <c r="O776" s="13">
        <f t="shared" si="50"/>
        <v>42554.208333333328</v>
      </c>
      <c r="P776" t="b">
        <v>0</v>
      </c>
      <c r="Q776" t="b">
        <v>0</v>
      </c>
      <c r="R776" s="9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 s="17">
        <v>9400</v>
      </c>
      <c r="E777" s="17">
        <v>968</v>
      </c>
      <c r="F777" s="7">
        <f t="shared" si="48"/>
        <v>0.10297872340425532</v>
      </c>
      <c r="G777" s="9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 s="13">
        <f t="shared" si="49"/>
        <v>41949.25</v>
      </c>
      <c r="N777">
        <v>1416117600</v>
      </c>
      <c r="O777" s="13">
        <f t="shared" si="50"/>
        <v>41959.25</v>
      </c>
      <c r="P777" t="b">
        <v>0</v>
      </c>
      <c r="Q777" t="b">
        <v>0</v>
      </c>
      <c r="R777" s="9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 s="17">
        <v>110800</v>
      </c>
      <c r="E778" s="17">
        <v>72623</v>
      </c>
      <c r="F778" s="7">
        <f t="shared" si="48"/>
        <v>0.65544223826714798</v>
      </c>
      <c r="G778" s="9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 s="13">
        <f t="shared" si="49"/>
        <v>43650.208333333328</v>
      </c>
      <c r="N778">
        <v>1563771600</v>
      </c>
      <c r="O778" s="13">
        <f t="shared" si="50"/>
        <v>43668.208333333328</v>
      </c>
      <c r="P778" t="b">
        <v>0</v>
      </c>
      <c r="Q778" t="b">
        <v>0</v>
      </c>
      <c r="R778" s="9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 s="17">
        <v>93800</v>
      </c>
      <c r="E779" s="17">
        <v>45987</v>
      </c>
      <c r="F779" s="7">
        <f t="shared" si="48"/>
        <v>0.49026652452025588</v>
      </c>
      <c r="G779" s="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 s="13">
        <f t="shared" si="49"/>
        <v>40809.208333333336</v>
      </c>
      <c r="N779">
        <v>1319259600</v>
      </c>
      <c r="O779" s="13">
        <f t="shared" si="50"/>
        <v>40838.208333333336</v>
      </c>
      <c r="P779" t="b">
        <v>0</v>
      </c>
      <c r="Q779" t="b">
        <v>0</v>
      </c>
      <c r="R779" s="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 s="17">
        <v>1300</v>
      </c>
      <c r="E780" s="17">
        <v>10243</v>
      </c>
      <c r="F780" s="7">
        <f t="shared" si="48"/>
        <v>7.8792307692307695</v>
      </c>
      <c r="G780" s="9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 s="13">
        <f t="shared" si="49"/>
        <v>40768.208333333336</v>
      </c>
      <c r="N780">
        <v>1313643600</v>
      </c>
      <c r="O780" s="13">
        <f t="shared" si="50"/>
        <v>40773.208333333336</v>
      </c>
      <c r="P780" t="b">
        <v>0</v>
      </c>
      <c r="Q780" t="b">
        <v>0</v>
      </c>
      <c r="R780" s="9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 s="17">
        <v>108700</v>
      </c>
      <c r="E781" s="17">
        <v>87293</v>
      </c>
      <c r="F781" s="7">
        <f t="shared" si="48"/>
        <v>0.80306347746090156</v>
      </c>
      <c r="G781" s="9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 s="13">
        <f t="shared" si="49"/>
        <v>42230.208333333328</v>
      </c>
      <c r="N781">
        <v>1440306000</v>
      </c>
      <c r="O781" s="13">
        <f t="shared" si="50"/>
        <v>42239.208333333328</v>
      </c>
      <c r="P781" t="b">
        <v>0</v>
      </c>
      <c r="Q781" t="b">
        <v>1</v>
      </c>
      <c r="R781" s="9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 s="17">
        <v>5100</v>
      </c>
      <c r="E782" s="17">
        <v>5421</v>
      </c>
      <c r="F782" s="7">
        <f t="shared" si="48"/>
        <v>1.0629411764705883</v>
      </c>
      <c r="G782" s="9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 s="13">
        <f t="shared" si="49"/>
        <v>42573.208333333328</v>
      </c>
      <c r="N782">
        <v>1470805200</v>
      </c>
      <c r="O782" s="13">
        <f t="shared" si="50"/>
        <v>42592.208333333328</v>
      </c>
      <c r="P782" t="b">
        <v>0</v>
      </c>
      <c r="Q782" t="b">
        <v>1</v>
      </c>
      <c r="R782" s="9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 s="17">
        <v>8700</v>
      </c>
      <c r="E783" s="17">
        <v>4414</v>
      </c>
      <c r="F783" s="7">
        <f t="shared" si="48"/>
        <v>0.50735632183908042</v>
      </c>
      <c r="G783" s="9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 s="13">
        <f t="shared" si="49"/>
        <v>40482.208333333336</v>
      </c>
      <c r="N783">
        <v>1292911200</v>
      </c>
      <c r="O783" s="13">
        <f t="shared" si="50"/>
        <v>40533.25</v>
      </c>
      <c r="P783" t="b">
        <v>0</v>
      </c>
      <c r="Q783" t="b">
        <v>0</v>
      </c>
      <c r="R783" s="9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 s="17">
        <v>5100</v>
      </c>
      <c r="E784" s="17">
        <v>10981</v>
      </c>
      <c r="F784" s="7">
        <f t="shared" si="48"/>
        <v>2.153137254901961</v>
      </c>
      <c r="G784" s="9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 s="13">
        <f t="shared" si="49"/>
        <v>40603.25</v>
      </c>
      <c r="N784">
        <v>1301374800</v>
      </c>
      <c r="O784" s="13">
        <f t="shared" si="50"/>
        <v>40631.208333333336</v>
      </c>
      <c r="P784" t="b">
        <v>0</v>
      </c>
      <c r="Q784" t="b">
        <v>1</v>
      </c>
      <c r="R784" s="9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 s="17">
        <v>7400</v>
      </c>
      <c r="E785" s="17">
        <v>10451</v>
      </c>
      <c r="F785" s="7">
        <f t="shared" si="48"/>
        <v>1.4122972972972974</v>
      </c>
      <c r="G785" s="9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 s="13">
        <f t="shared" si="49"/>
        <v>41625.25</v>
      </c>
      <c r="N785">
        <v>1387864800</v>
      </c>
      <c r="O785" s="13">
        <f t="shared" si="50"/>
        <v>41632.25</v>
      </c>
      <c r="P785" t="b">
        <v>0</v>
      </c>
      <c r="Q785" t="b">
        <v>0</v>
      </c>
      <c r="R785" s="9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 s="17">
        <v>88900</v>
      </c>
      <c r="E786" s="17">
        <v>102535</v>
      </c>
      <c r="F786" s="7">
        <f t="shared" si="48"/>
        <v>1.1533745781777278</v>
      </c>
      <c r="G786" s="9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 s="13">
        <f t="shared" si="49"/>
        <v>42435.25</v>
      </c>
      <c r="N786">
        <v>1458190800</v>
      </c>
      <c r="O786" s="13">
        <f t="shared" si="50"/>
        <v>42446.208333333328</v>
      </c>
      <c r="P786" t="b">
        <v>0</v>
      </c>
      <c r="Q786" t="b">
        <v>0</v>
      </c>
      <c r="R786" s="9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 s="17">
        <v>6700</v>
      </c>
      <c r="E787" s="17">
        <v>12939</v>
      </c>
      <c r="F787" s="7">
        <f t="shared" si="48"/>
        <v>1.9311940298507462</v>
      </c>
      <c r="G787" s="9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 s="13">
        <f t="shared" si="49"/>
        <v>43582.208333333328</v>
      </c>
      <c r="N787">
        <v>1559278800</v>
      </c>
      <c r="O787" s="13">
        <f t="shared" si="50"/>
        <v>43616.208333333328</v>
      </c>
      <c r="P787" t="b">
        <v>0</v>
      </c>
      <c r="Q787" t="b">
        <v>1</v>
      </c>
      <c r="R787" s="9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 s="17">
        <v>1500</v>
      </c>
      <c r="E788" s="17">
        <v>10946</v>
      </c>
      <c r="F788" s="7">
        <f t="shared" si="48"/>
        <v>7.2973333333333334</v>
      </c>
      <c r="G788" s="9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 s="13">
        <f t="shared" si="49"/>
        <v>43186.208333333328</v>
      </c>
      <c r="N788">
        <v>1522731600</v>
      </c>
      <c r="O788" s="13">
        <f t="shared" si="50"/>
        <v>43193.208333333328</v>
      </c>
      <c r="P788" t="b">
        <v>0</v>
      </c>
      <c r="Q788" t="b">
        <v>1</v>
      </c>
      <c r="R788" s="9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 s="17">
        <v>61200</v>
      </c>
      <c r="E789" s="17">
        <v>60994</v>
      </c>
      <c r="F789" s="7">
        <f t="shared" si="48"/>
        <v>0.99663398692810456</v>
      </c>
      <c r="G789" s="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 s="13">
        <f t="shared" si="49"/>
        <v>40684.208333333336</v>
      </c>
      <c r="N789">
        <v>1306731600</v>
      </c>
      <c r="O789" s="13">
        <f t="shared" si="50"/>
        <v>40693.208333333336</v>
      </c>
      <c r="P789" t="b">
        <v>0</v>
      </c>
      <c r="Q789" t="b">
        <v>0</v>
      </c>
      <c r="R789" s="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 s="17">
        <v>3600</v>
      </c>
      <c r="E790" s="17">
        <v>3174</v>
      </c>
      <c r="F790" s="7">
        <f t="shared" si="48"/>
        <v>0.88166666666666671</v>
      </c>
      <c r="G790" s="9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 s="13">
        <f t="shared" si="49"/>
        <v>41202.208333333336</v>
      </c>
      <c r="N790">
        <v>1352527200</v>
      </c>
      <c r="O790" s="13">
        <f t="shared" si="50"/>
        <v>41223.25</v>
      </c>
      <c r="P790" t="b">
        <v>0</v>
      </c>
      <c r="Q790" t="b">
        <v>0</v>
      </c>
      <c r="R790" s="9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 s="17">
        <v>9000</v>
      </c>
      <c r="E791" s="17">
        <v>3351</v>
      </c>
      <c r="F791" s="7">
        <f t="shared" si="48"/>
        <v>0.37233333333333335</v>
      </c>
      <c r="G791" s="9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 s="13">
        <f t="shared" si="49"/>
        <v>41786.208333333336</v>
      </c>
      <c r="N791">
        <v>1404363600</v>
      </c>
      <c r="O791" s="13">
        <f t="shared" si="50"/>
        <v>41823.208333333336</v>
      </c>
      <c r="P791" t="b">
        <v>0</v>
      </c>
      <c r="Q791" t="b">
        <v>0</v>
      </c>
      <c r="R791" s="9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 s="17">
        <v>185900</v>
      </c>
      <c r="E792" s="17">
        <v>56774</v>
      </c>
      <c r="F792" s="7">
        <f t="shared" si="48"/>
        <v>0.30540075309306081</v>
      </c>
      <c r="G792" s="9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 s="13">
        <f t="shared" si="49"/>
        <v>40223.25</v>
      </c>
      <c r="N792">
        <v>1266645600</v>
      </c>
      <c r="O792" s="13">
        <f t="shared" si="50"/>
        <v>40229.25</v>
      </c>
      <c r="P792" t="b">
        <v>0</v>
      </c>
      <c r="Q792" t="b">
        <v>0</v>
      </c>
      <c r="R792" s="9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 s="17">
        <v>2100</v>
      </c>
      <c r="E793" s="17">
        <v>540</v>
      </c>
      <c r="F793" s="7">
        <f t="shared" si="48"/>
        <v>0.25714285714285712</v>
      </c>
      <c r="G793" s="9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 s="13">
        <f t="shared" si="49"/>
        <v>42715.25</v>
      </c>
      <c r="N793">
        <v>1482818400</v>
      </c>
      <c r="O793" s="13">
        <f t="shared" si="50"/>
        <v>42731.25</v>
      </c>
      <c r="P793" t="b">
        <v>0</v>
      </c>
      <c r="Q793" t="b">
        <v>0</v>
      </c>
      <c r="R793" s="9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 s="17">
        <v>2000</v>
      </c>
      <c r="E794" s="17">
        <v>680</v>
      </c>
      <c r="F794" s="7">
        <f t="shared" si="48"/>
        <v>0.34</v>
      </c>
      <c r="G794" s="9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 s="13">
        <f t="shared" si="49"/>
        <v>41451.208333333336</v>
      </c>
      <c r="N794">
        <v>1374642000</v>
      </c>
      <c r="O794" s="13">
        <f t="shared" si="50"/>
        <v>41479.208333333336</v>
      </c>
      <c r="P794" t="b">
        <v>0</v>
      </c>
      <c r="Q794" t="b">
        <v>1</v>
      </c>
      <c r="R794" s="9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 s="17">
        <v>1100</v>
      </c>
      <c r="E795" s="17">
        <v>13045</v>
      </c>
      <c r="F795" s="7">
        <f t="shared" si="48"/>
        <v>11.859090909090909</v>
      </c>
      <c r="G795" s="9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 s="13">
        <f t="shared" si="49"/>
        <v>41450.208333333336</v>
      </c>
      <c r="N795">
        <v>1372482000</v>
      </c>
      <c r="O795" s="13">
        <f t="shared" si="50"/>
        <v>41454.208333333336</v>
      </c>
      <c r="P795" t="b">
        <v>0</v>
      </c>
      <c r="Q795" t="b">
        <v>0</v>
      </c>
      <c r="R795" s="9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 s="17">
        <v>6600</v>
      </c>
      <c r="E796" s="17">
        <v>8276</v>
      </c>
      <c r="F796" s="7">
        <f t="shared" si="48"/>
        <v>1.2539393939393939</v>
      </c>
      <c r="G796" s="9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 s="13">
        <f t="shared" si="49"/>
        <v>43091.25</v>
      </c>
      <c r="N796">
        <v>1514959200</v>
      </c>
      <c r="O796" s="13">
        <f t="shared" si="50"/>
        <v>43103.25</v>
      </c>
      <c r="P796" t="b">
        <v>0</v>
      </c>
      <c r="Q796" t="b">
        <v>0</v>
      </c>
      <c r="R796" s="9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 s="17">
        <v>7100</v>
      </c>
      <c r="E797" s="17">
        <v>1022</v>
      </c>
      <c r="F797" s="7">
        <f t="shared" si="48"/>
        <v>0.14394366197183098</v>
      </c>
      <c r="G797" s="9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 s="13">
        <f t="shared" si="49"/>
        <v>42675.208333333328</v>
      </c>
      <c r="N797">
        <v>1478235600</v>
      </c>
      <c r="O797" s="13">
        <f t="shared" si="50"/>
        <v>42678.208333333328</v>
      </c>
      <c r="P797" t="b">
        <v>0</v>
      </c>
      <c r="Q797" t="b">
        <v>0</v>
      </c>
      <c r="R797" s="9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 s="17">
        <v>7800</v>
      </c>
      <c r="E798" s="17">
        <v>4275</v>
      </c>
      <c r="F798" s="7">
        <f t="shared" si="48"/>
        <v>0.54807692307692313</v>
      </c>
      <c r="G798" s="9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 s="13">
        <f t="shared" si="49"/>
        <v>41859.208333333336</v>
      </c>
      <c r="N798">
        <v>1408078800</v>
      </c>
      <c r="O798" s="13">
        <f t="shared" si="50"/>
        <v>41866.208333333336</v>
      </c>
      <c r="P798" t="b">
        <v>0</v>
      </c>
      <c r="Q798" t="b">
        <v>1</v>
      </c>
      <c r="R798" s="9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 s="17">
        <v>7600</v>
      </c>
      <c r="E799" s="17">
        <v>8332</v>
      </c>
      <c r="F799" s="7">
        <f t="shared" si="48"/>
        <v>1.0963157894736841</v>
      </c>
      <c r="G799" s="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 s="13">
        <f t="shared" si="49"/>
        <v>43464.25</v>
      </c>
      <c r="N799">
        <v>1548136800</v>
      </c>
      <c r="O799" s="13">
        <f t="shared" si="50"/>
        <v>43487.25</v>
      </c>
      <c r="P799" t="b">
        <v>0</v>
      </c>
      <c r="Q799" t="b">
        <v>0</v>
      </c>
      <c r="R799" s="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 s="17">
        <v>3400</v>
      </c>
      <c r="E800" s="17">
        <v>6408</v>
      </c>
      <c r="F800" s="7">
        <f t="shared" si="48"/>
        <v>1.8847058823529412</v>
      </c>
      <c r="G800" s="9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 s="13">
        <f t="shared" si="49"/>
        <v>41060.208333333336</v>
      </c>
      <c r="N800">
        <v>1340859600</v>
      </c>
      <c r="O800" s="13">
        <f t="shared" si="50"/>
        <v>41088.208333333336</v>
      </c>
      <c r="P800" t="b">
        <v>0</v>
      </c>
      <c r="Q800" t="b">
        <v>1</v>
      </c>
      <c r="R800" s="9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 s="17">
        <v>84500</v>
      </c>
      <c r="E801" s="17">
        <v>73522</v>
      </c>
      <c r="F801" s="7">
        <f t="shared" si="48"/>
        <v>0.87008284023668636</v>
      </c>
      <c r="G801" s="9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 s="13">
        <f t="shared" si="49"/>
        <v>42399.25</v>
      </c>
      <c r="N801">
        <v>1454479200</v>
      </c>
      <c r="O801" s="13">
        <f t="shared" si="50"/>
        <v>42403.25</v>
      </c>
      <c r="P801" t="b">
        <v>0</v>
      </c>
      <c r="Q801" t="b">
        <v>0</v>
      </c>
      <c r="R801" s="9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 s="17">
        <v>100</v>
      </c>
      <c r="E802" s="17">
        <v>1</v>
      </c>
      <c r="F802" s="7">
        <f t="shared" si="48"/>
        <v>0.01</v>
      </c>
      <c r="G802" s="9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 s="13">
        <f t="shared" si="49"/>
        <v>42167.208333333328</v>
      </c>
      <c r="N802">
        <v>1434430800</v>
      </c>
      <c r="O802" s="13">
        <f t="shared" si="50"/>
        <v>42171.208333333328</v>
      </c>
      <c r="P802" t="b">
        <v>0</v>
      </c>
      <c r="Q802" t="b">
        <v>0</v>
      </c>
      <c r="R802" s="9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 s="17">
        <v>2300</v>
      </c>
      <c r="E803" s="17">
        <v>4667</v>
      </c>
      <c r="F803" s="7">
        <f t="shared" si="48"/>
        <v>2.0291304347826089</v>
      </c>
      <c r="G803" s="9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 s="13">
        <f t="shared" si="49"/>
        <v>43830.25</v>
      </c>
      <c r="N803">
        <v>1579672800</v>
      </c>
      <c r="O803" s="13">
        <f t="shared" si="50"/>
        <v>43852.25</v>
      </c>
      <c r="P803" t="b">
        <v>0</v>
      </c>
      <c r="Q803" t="b">
        <v>1</v>
      </c>
      <c r="R803" s="9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 s="17">
        <v>6200</v>
      </c>
      <c r="E804" s="17">
        <v>12216</v>
      </c>
      <c r="F804" s="7">
        <f t="shared" si="48"/>
        <v>1.9703225806451612</v>
      </c>
      <c r="G804" s="9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 s="13">
        <f t="shared" si="49"/>
        <v>43650.208333333328</v>
      </c>
      <c r="N804">
        <v>1562389200</v>
      </c>
      <c r="O804" s="13">
        <f t="shared" si="50"/>
        <v>43652.208333333328</v>
      </c>
      <c r="P804" t="b">
        <v>0</v>
      </c>
      <c r="Q804" t="b">
        <v>0</v>
      </c>
      <c r="R804" s="9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 s="17">
        <v>6100</v>
      </c>
      <c r="E805" s="17">
        <v>6527</v>
      </c>
      <c r="F805" s="7">
        <f t="shared" si="48"/>
        <v>1.07</v>
      </c>
      <c r="G805" s="9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 s="13">
        <f t="shared" si="49"/>
        <v>43492.25</v>
      </c>
      <c r="N805">
        <v>1551506400</v>
      </c>
      <c r="O805" s="13">
        <f t="shared" si="50"/>
        <v>43526.25</v>
      </c>
      <c r="P805" t="b">
        <v>0</v>
      </c>
      <c r="Q805" t="b">
        <v>0</v>
      </c>
      <c r="R805" s="9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 s="17">
        <v>2600</v>
      </c>
      <c r="E806" s="17">
        <v>6987</v>
      </c>
      <c r="F806" s="7">
        <f t="shared" si="48"/>
        <v>2.6873076923076922</v>
      </c>
      <c r="G806" s="9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 s="13">
        <f t="shared" si="49"/>
        <v>43102.25</v>
      </c>
      <c r="N806">
        <v>1516600800</v>
      </c>
      <c r="O806" s="13">
        <f t="shared" si="50"/>
        <v>43122.25</v>
      </c>
      <c r="P806" t="b">
        <v>0</v>
      </c>
      <c r="Q806" t="b">
        <v>0</v>
      </c>
      <c r="R806" s="9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 s="17">
        <v>9700</v>
      </c>
      <c r="E807" s="17">
        <v>4932</v>
      </c>
      <c r="F807" s="7">
        <f t="shared" si="48"/>
        <v>0.50845360824742269</v>
      </c>
      <c r="G807" s="9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 s="13">
        <f t="shared" si="49"/>
        <v>41958.25</v>
      </c>
      <c r="N807">
        <v>1420437600</v>
      </c>
      <c r="O807" s="13">
        <f t="shared" si="50"/>
        <v>42009.25</v>
      </c>
      <c r="P807" t="b">
        <v>0</v>
      </c>
      <c r="Q807" t="b">
        <v>0</v>
      </c>
      <c r="R807" s="9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 s="17">
        <v>700</v>
      </c>
      <c r="E808" s="17">
        <v>8262</v>
      </c>
      <c r="F808" s="7">
        <f t="shared" si="48"/>
        <v>11.802857142857142</v>
      </c>
      <c r="G808" s="9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 s="13">
        <f t="shared" si="49"/>
        <v>40973.25</v>
      </c>
      <c r="N808">
        <v>1332997200</v>
      </c>
      <c r="O808" s="13">
        <f t="shared" si="50"/>
        <v>40997.208333333336</v>
      </c>
      <c r="P808" t="b">
        <v>0</v>
      </c>
      <c r="Q808" t="b">
        <v>1</v>
      </c>
      <c r="R808" s="9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 s="17">
        <v>700</v>
      </c>
      <c r="E809" s="17">
        <v>1848</v>
      </c>
      <c r="F809" s="7">
        <f t="shared" si="48"/>
        <v>2.64</v>
      </c>
      <c r="G809" s="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 s="13">
        <f t="shared" si="49"/>
        <v>43753.208333333328</v>
      </c>
      <c r="N809">
        <v>1574920800</v>
      </c>
      <c r="O809" s="13">
        <f t="shared" si="50"/>
        <v>43797.25</v>
      </c>
      <c r="P809" t="b">
        <v>0</v>
      </c>
      <c r="Q809" t="b">
        <v>1</v>
      </c>
      <c r="R809" s="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 s="17">
        <v>5200</v>
      </c>
      <c r="E810" s="17">
        <v>1583</v>
      </c>
      <c r="F810" s="7">
        <f t="shared" si="48"/>
        <v>0.30442307692307691</v>
      </c>
      <c r="G810" s="9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 s="13">
        <f t="shared" si="49"/>
        <v>42507.208333333328</v>
      </c>
      <c r="N810">
        <v>1464930000</v>
      </c>
      <c r="O810" s="13">
        <f t="shared" si="50"/>
        <v>42524.208333333328</v>
      </c>
      <c r="P810" t="b">
        <v>0</v>
      </c>
      <c r="Q810" t="b">
        <v>0</v>
      </c>
      <c r="R810" s="9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 s="17">
        <v>140800</v>
      </c>
      <c r="E811" s="17">
        <v>88536</v>
      </c>
      <c r="F811" s="7">
        <f t="shared" si="48"/>
        <v>0.62880681818181816</v>
      </c>
      <c r="G811" s="9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 s="13">
        <f t="shared" si="49"/>
        <v>41135.208333333336</v>
      </c>
      <c r="N811">
        <v>1345006800</v>
      </c>
      <c r="O811" s="13">
        <f t="shared" si="50"/>
        <v>41136.208333333336</v>
      </c>
      <c r="P811" t="b">
        <v>0</v>
      </c>
      <c r="Q811" t="b">
        <v>0</v>
      </c>
      <c r="R811" s="9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 s="17">
        <v>6400</v>
      </c>
      <c r="E812" s="17">
        <v>12360</v>
      </c>
      <c r="F812" s="7">
        <f t="shared" si="48"/>
        <v>1.9312499999999999</v>
      </c>
      <c r="G812" s="9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 s="13">
        <f t="shared" si="49"/>
        <v>43067.25</v>
      </c>
      <c r="N812">
        <v>1512712800</v>
      </c>
      <c r="O812" s="13">
        <f t="shared" si="50"/>
        <v>43077.25</v>
      </c>
      <c r="P812" t="b">
        <v>0</v>
      </c>
      <c r="Q812" t="b">
        <v>1</v>
      </c>
      <c r="R812" s="9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 s="17">
        <v>92500</v>
      </c>
      <c r="E813" s="17">
        <v>71320</v>
      </c>
      <c r="F813" s="7">
        <f t="shared" si="48"/>
        <v>0.77102702702702708</v>
      </c>
      <c r="G813" s="9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 s="13">
        <f t="shared" si="49"/>
        <v>42378.25</v>
      </c>
      <c r="N813">
        <v>1452492000</v>
      </c>
      <c r="O813" s="13">
        <f t="shared" si="50"/>
        <v>42380.25</v>
      </c>
      <c r="P813" t="b">
        <v>0</v>
      </c>
      <c r="Q813" t="b">
        <v>1</v>
      </c>
      <c r="R813" s="9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 s="17">
        <v>59700</v>
      </c>
      <c r="E814" s="17">
        <v>134640</v>
      </c>
      <c r="F814" s="7">
        <f t="shared" si="48"/>
        <v>2.2552763819095478</v>
      </c>
      <c r="G814" s="9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 s="13">
        <f t="shared" si="49"/>
        <v>43206.208333333328</v>
      </c>
      <c r="N814">
        <v>1524286800</v>
      </c>
      <c r="O814" s="13">
        <f t="shared" si="50"/>
        <v>43211.208333333328</v>
      </c>
      <c r="P814" t="b">
        <v>0</v>
      </c>
      <c r="Q814" t="b">
        <v>0</v>
      </c>
      <c r="R814" s="9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 s="17">
        <v>3200</v>
      </c>
      <c r="E815" s="17">
        <v>7661</v>
      </c>
      <c r="F815" s="7">
        <f t="shared" si="48"/>
        <v>2.3940625</v>
      </c>
      <c r="G815" s="9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 s="13">
        <f t="shared" si="49"/>
        <v>41148.208333333336</v>
      </c>
      <c r="N815">
        <v>1346907600</v>
      </c>
      <c r="O815" s="13">
        <f t="shared" si="50"/>
        <v>41158.208333333336</v>
      </c>
      <c r="P815" t="b">
        <v>0</v>
      </c>
      <c r="Q815" t="b">
        <v>0</v>
      </c>
      <c r="R815" s="9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 s="17">
        <v>3200</v>
      </c>
      <c r="E816" s="17">
        <v>2950</v>
      </c>
      <c r="F816" s="7">
        <f t="shared" si="48"/>
        <v>0.921875</v>
      </c>
      <c r="G816" s="9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 s="13">
        <f t="shared" si="49"/>
        <v>42517.208333333328</v>
      </c>
      <c r="N816">
        <v>1464498000</v>
      </c>
      <c r="O816" s="13">
        <f t="shared" si="50"/>
        <v>42519.208333333328</v>
      </c>
      <c r="P816" t="b">
        <v>0</v>
      </c>
      <c r="Q816" t="b">
        <v>1</v>
      </c>
      <c r="R816" s="9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 s="17">
        <v>9000</v>
      </c>
      <c r="E817" s="17">
        <v>11721</v>
      </c>
      <c r="F817" s="7">
        <f t="shared" si="48"/>
        <v>1.3023333333333333</v>
      </c>
      <c r="G817" s="9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 s="13">
        <f t="shared" si="49"/>
        <v>43068.25</v>
      </c>
      <c r="N817">
        <v>1514181600</v>
      </c>
      <c r="O817" s="13">
        <f t="shared" si="50"/>
        <v>43094.25</v>
      </c>
      <c r="P817" t="b">
        <v>0</v>
      </c>
      <c r="Q817" t="b">
        <v>0</v>
      </c>
      <c r="R817" s="9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 s="17">
        <v>2300</v>
      </c>
      <c r="E818" s="17">
        <v>14150</v>
      </c>
      <c r="F818" s="7">
        <f t="shared" si="48"/>
        <v>6.1521739130434785</v>
      </c>
      <c r="G818" s="9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 s="13">
        <f t="shared" si="49"/>
        <v>41680.25</v>
      </c>
      <c r="N818">
        <v>1392184800</v>
      </c>
      <c r="O818" s="13">
        <f t="shared" si="50"/>
        <v>41682.25</v>
      </c>
      <c r="P818" t="b">
        <v>1</v>
      </c>
      <c r="Q818" t="b">
        <v>1</v>
      </c>
      <c r="R818" s="9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 s="17">
        <v>51300</v>
      </c>
      <c r="E819" s="17">
        <v>189192</v>
      </c>
      <c r="F819" s="7">
        <f t="shared" si="48"/>
        <v>3.687953216374269</v>
      </c>
      <c r="G819" s="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 s="13">
        <f t="shared" si="49"/>
        <v>43589.208333333328</v>
      </c>
      <c r="N819">
        <v>1559365200</v>
      </c>
      <c r="O819" s="13">
        <f t="shared" si="50"/>
        <v>43617.208333333328</v>
      </c>
      <c r="P819" t="b">
        <v>0</v>
      </c>
      <c r="Q819" t="b">
        <v>1</v>
      </c>
      <c r="R819" s="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 s="17">
        <v>700</v>
      </c>
      <c r="E820" s="17">
        <v>7664</v>
      </c>
      <c r="F820" s="7">
        <f t="shared" si="48"/>
        <v>10.948571428571428</v>
      </c>
      <c r="G820" s="9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 s="13">
        <f t="shared" si="49"/>
        <v>43486.25</v>
      </c>
      <c r="N820">
        <v>1549173600</v>
      </c>
      <c r="O820" s="13">
        <f t="shared" si="50"/>
        <v>43499.25</v>
      </c>
      <c r="P820" t="b">
        <v>0</v>
      </c>
      <c r="Q820" t="b">
        <v>1</v>
      </c>
      <c r="R820" s="9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 s="17">
        <v>8900</v>
      </c>
      <c r="E821" s="17">
        <v>4509</v>
      </c>
      <c r="F821" s="7">
        <f t="shared" si="48"/>
        <v>0.50662921348314605</v>
      </c>
      <c r="G821" s="9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 s="13">
        <f t="shared" si="49"/>
        <v>41237.25</v>
      </c>
      <c r="N821">
        <v>1355032800</v>
      </c>
      <c r="O821" s="13">
        <f t="shared" si="50"/>
        <v>41252.25</v>
      </c>
      <c r="P821" t="b">
        <v>1</v>
      </c>
      <c r="Q821" t="b">
        <v>0</v>
      </c>
      <c r="R821" s="9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 s="17">
        <v>1500</v>
      </c>
      <c r="E822" s="17">
        <v>12009</v>
      </c>
      <c r="F822" s="7">
        <f t="shared" si="48"/>
        <v>8.0060000000000002</v>
      </c>
      <c r="G822" s="9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 s="13">
        <f t="shared" si="49"/>
        <v>43310.208333333328</v>
      </c>
      <c r="N822">
        <v>1533963600</v>
      </c>
      <c r="O822" s="13">
        <f t="shared" si="50"/>
        <v>43323.208333333328</v>
      </c>
      <c r="P822" t="b">
        <v>0</v>
      </c>
      <c r="Q822" t="b">
        <v>1</v>
      </c>
      <c r="R822" s="9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 s="17">
        <v>4900</v>
      </c>
      <c r="E823" s="17">
        <v>14273</v>
      </c>
      <c r="F823" s="7">
        <f t="shared" si="48"/>
        <v>2.9128571428571428</v>
      </c>
      <c r="G823" s="9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 s="13">
        <f t="shared" si="49"/>
        <v>42794.25</v>
      </c>
      <c r="N823">
        <v>1489381200</v>
      </c>
      <c r="O823" s="13">
        <f t="shared" si="50"/>
        <v>42807.208333333328</v>
      </c>
      <c r="P823" t="b">
        <v>0</v>
      </c>
      <c r="Q823" t="b">
        <v>0</v>
      </c>
      <c r="R823" s="9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 s="17">
        <v>54000</v>
      </c>
      <c r="E824" s="17">
        <v>188982</v>
      </c>
      <c r="F824" s="7">
        <f t="shared" si="48"/>
        <v>3.4996666666666667</v>
      </c>
      <c r="G824" s="9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 s="13">
        <f t="shared" si="49"/>
        <v>41698.25</v>
      </c>
      <c r="N824">
        <v>1395032400</v>
      </c>
      <c r="O824" s="13">
        <f t="shared" si="50"/>
        <v>41715.208333333336</v>
      </c>
      <c r="P824" t="b">
        <v>0</v>
      </c>
      <c r="Q824" t="b">
        <v>0</v>
      </c>
      <c r="R824" s="9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 s="17">
        <v>4100</v>
      </c>
      <c r="E825" s="17">
        <v>14640</v>
      </c>
      <c r="F825" s="7">
        <f t="shared" si="48"/>
        <v>3.5707317073170732</v>
      </c>
      <c r="G825" s="9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 s="13">
        <f t="shared" si="49"/>
        <v>41892.208333333336</v>
      </c>
      <c r="N825">
        <v>1412485200</v>
      </c>
      <c r="O825" s="13">
        <f t="shared" si="50"/>
        <v>41917.208333333336</v>
      </c>
      <c r="P825" t="b">
        <v>1</v>
      </c>
      <c r="Q825" t="b">
        <v>1</v>
      </c>
      <c r="R825" s="9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 s="17">
        <v>85000</v>
      </c>
      <c r="E826" s="17">
        <v>107516</v>
      </c>
      <c r="F826" s="7">
        <f t="shared" si="48"/>
        <v>1.2648941176470587</v>
      </c>
      <c r="G826" s="9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 s="13">
        <f t="shared" si="49"/>
        <v>40348.208333333336</v>
      </c>
      <c r="N826">
        <v>1279688400</v>
      </c>
      <c r="O826" s="13">
        <f t="shared" si="50"/>
        <v>40380.208333333336</v>
      </c>
      <c r="P826" t="b">
        <v>0</v>
      </c>
      <c r="Q826" t="b">
        <v>1</v>
      </c>
      <c r="R826" s="9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 s="17">
        <v>3600</v>
      </c>
      <c r="E827" s="17">
        <v>13950</v>
      </c>
      <c r="F827" s="7">
        <f t="shared" si="48"/>
        <v>3.875</v>
      </c>
      <c r="G827" s="9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 s="13">
        <f t="shared" si="49"/>
        <v>42941.208333333328</v>
      </c>
      <c r="N827">
        <v>1501995600</v>
      </c>
      <c r="O827" s="13">
        <f t="shared" si="50"/>
        <v>42953.208333333328</v>
      </c>
      <c r="P827" t="b">
        <v>0</v>
      </c>
      <c r="Q827" t="b">
        <v>0</v>
      </c>
      <c r="R827" s="9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 s="17">
        <v>2800</v>
      </c>
      <c r="E828" s="17">
        <v>12797</v>
      </c>
      <c r="F828" s="7">
        <f t="shared" si="48"/>
        <v>4.5703571428571426</v>
      </c>
      <c r="G828" s="9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 s="13">
        <f t="shared" si="49"/>
        <v>40525.25</v>
      </c>
      <c r="N828">
        <v>1294639200</v>
      </c>
      <c r="O828" s="13">
        <f t="shared" si="50"/>
        <v>40553.25</v>
      </c>
      <c r="P828" t="b">
        <v>0</v>
      </c>
      <c r="Q828" t="b">
        <v>1</v>
      </c>
      <c r="R828" s="9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 s="17">
        <v>2300</v>
      </c>
      <c r="E829" s="17">
        <v>6134</v>
      </c>
      <c r="F829" s="7">
        <f t="shared" si="48"/>
        <v>2.6669565217391304</v>
      </c>
      <c r="G829" s="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 s="13">
        <f t="shared" si="49"/>
        <v>40666.208333333336</v>
      </c>
      <c r="N829">
        <v>1305435600</v>
      </c>
      <c r="O829" s="13">
        <f t="shared" si="50"/>
        <v>40678.208333333336</v>
      </c>
      <c r="P829" t="b">
        <v>0</v>
      </c>
      <c r="Q829" t="b">
        <v>1</v>
      </c>
      <c r="R829" s="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 s="17">
        <v>7100</v>
      </c>
      <c r="E830" s="17">
        <v>4899</v>
      </c>
      <c r="F830" s="7">
        <f t="shared" si="48"/>
        <v>0.69</v>
      </c>
      <c r="G830" s="9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 s="13">
        <f t="shared" si="49"/>
        <v>43340.208333333328</v>
      </c>
      <c r="N830">
        <v>1537592400</v>
      </c>
      <c r="O830" s="13">
        <f t="shared" si="50"/>
        <v>43365.208333333328</v>
      </c>
      <c r="P830" t="b">
        <v>0</v>
      </c>
      <c r="Q830" t="b">
        <v>0</v>
      </c>
      <c r="R830" s="9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 s="17">
        <v>9600</v>
      </c>
      <c r="E831" s="17">
        <v>4929</v>
      </c>
      <c r="F831" s="7">
        <f t="shared" si="48"/>
        <v>0.51343749999999999</v>
      </c>
      <c r="G831" s="9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 s="13">
        <f t="shared" si="49"/>
        <v>42164.208333333328</v>
      </c>
      <c r="N831">
        <v>1435122000</v>
      </c>
      <c r="O831" s="13">
        <f t="shared" si="50"/>
        <v>42179.208333333328</v>
      </c>
      <c r="P831" t="b">
        <v>0</v>
      </c>
      <c r="Q831" t="b">
        <v>0</v>
      </c>
      <c r="R831" s="9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 s="17">
        <v>121600</v>
      </c>
      <c r="E832" s="17">
        <v>1424</v>
      </c>
      <c r="F832" s="7">
        <f t="shared" si="48"/>
        <v>1.1710526315789473E-2</v>
      </c>
      <c r="G832" s="9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 s="13">
        <f t="shared" si="49"/>
        <v>43103.25</v>
      </c>
      <c r="N832">
        <v>1520056800</v>
      </c>
      <c r="O832" s="13">
        <f t="shared" si="50"/>
        <v>43162.25</v>
      </c>
      <c r="P832" t="b">
        <v>0</v>
      </c>
      <c r="Q832" t="b">
        <v>0</v>
      </c>
      <c r="R832" s="9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 s="17">
        <v>97100</v>
      </c>
      <c r="E833" s="17">
        <v>105817</v>
      </c>
      <c r="F833" s="7">
        <f t="shared" si="48"/>
        <v>1.089773429454171</v>
      </c>
      <c r="G833" s="9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 s="13">
        <f t="shared" si="49"/>
        <v>40994.208333333336</v>
      </c>
      <c r="N833">
        <v>1335675600</v>
      </c>
      <c r="O833" s="13">
        <f t="shared" si="50"/>
        <v>41028.208333333336</v>
      </c>
      <c r="P833" t="b">
        <v>0</v>
      </c>
      <c r="Q833" t="b">
        <v>0</v>
      </c>
      <c r="R833" s="9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 s="17">
        <v>43200</v>
      </c>
      <c r="E834" s="17">
        <v>136156</v>
      </c>
      <c r="F834" s="7">
        <f t="shared" ref="F834:F897" si="52">E834/D834</f>
        <v>3.1517592592592591</v>
      </c>
      <c r="G834" s="9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 s="13">
        <f t="shared" ref="M834:M897" si="53">(((L834/60)/60)/24)+DATE(1970,1,1)</f>
        <v>42299.208333333328</v>
      </c>
      <c r="N834">
        <v>1448431200</v>
      </c>
      <c r="O834" s="13">
        <f t="shared" ref="O834:O897" si="54">(((N834/60)/60)/24)+DATE(1970,1,1)</f>
        <v>42333.25</v>
      </c>
      <c r="P834" t="b">
        <v>1</v>
      </c>
      <c r="Q834" t="b">
        <v>0</v>
      </c>
      <c r="R834" s="9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 s="17">
        <v>6800</v>
      </c>
      <c r="E835" s="17">
        <v>10723</v>
      </c>
      <c r="F835" s="7">
        <f t="shared" si="52"/>
        <v>1.5769117647058823</v>
      </c>
      <c r="G835" s="9" t="s">
        <v>20</v>
      </c>
      <c r="H835">
        <v>165</v>
      </c>
      <c r="I835" s="5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 s="13">
        <f t="shared" si="53"/>
        <v>40588.25</v>
      </c>
      <c r="N835">
        <v>1298613600</v>
      </c>
      <c r="O835" s="13">
        <f t="shared" si="54"/>
        <v>40599.25</v>
      </c>
      <c r="P835" t="b">
        <v>0</v>
      </c>
      <c r="Q835" t="b">
        <v>0</v>
      </c>
      <c r="R835" s="9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 s="17">
        <v>7300</v>
      </c>
      <c r="E836" s="17">
        <v>11228</v>
      </c>
      <c r="F836" s="7">
        <f t="shared" si="52"/>
        <v>1.5380821917808218</v>
      </c>
      <c r="G836" s="9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 s="13">
        <f t="shared" si="53"/>
        <v>41448.208333333336</v>
      </c>
      <c r="N836">
        <v>1372482000</v>
      </c>
      <c r="O836" s="13">
        <f t="shared" si="54"/>
        <v>41454.208333333336</v>
      </c>
      <c r="P836" t="b">
        <v>0</v>
      </c>
      <c r="Q836" t="b">
        <v>0</v>
      </c>
      <c r="R836" s="9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 s="17">
        <v>86200</v>
      </c>
      <c r="E837" s="17">
        <v>77355</v>
      </c>
      <c r="F837" s="7">
        <f t="shared" si="52"/>
        <v>0.89738979118329465</v>
      </c>
      <c r="G837" s="9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 s="13">
        <f t="shared" si="53"/>
        <v>42063.25</v>
      </c>
      <c r="N837">
        <v>1425621600</v>
      </c>
      <c r="O837" s="13">
        <f t="shared" si="54"/>
        <v>42069.25</v>
      </c>
      <c r="P837" t="b">
        <v>0</v>
      </c>
      <c r="Q837" t="b">
        <v>0</v>
      </c>
      <c r="R837" s="9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 s="17">
        <v>8100</v>
      </c>
      <c r="E838" s="17">
        <v>6086</v>
      </c>
      <c r="F838" s="7">
        <f t="shared" si="52"/>
        <v>0.75135802469135804</v>
      </c>
      <c r="G838" s="9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 s="13">
        <f t="shared" si="53"/>
        <v>40214.25</v>
      </c>
      <c r="N838">
        <v>1266300000</v>
      </c>
      <c r="O838" s="13">
        <f t="shared" si="54"/>
        <v>40225.25</v>
      </c>
      <c r="P838" t="b">
        <v>0</v>
      </c>
      <c r="Q838" t="b">
        <v>0</v>
      </c>
      <c r="R838" s="9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 s="17">
        <v>17700</v>
      </c>
      <c r="E839" s="17">
        <v>150960</v>
      </c>
      <c r="F839" s="7">
        <f t="shared" si="52"/>
        <v>8.5288135593220336</v>
      </c>
      <c r="G839" s="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 s="13">
        <f t="shared" si="53"/>
        <v>40629.208333333336</v>
      </c>
      <c r="N839">
        <v>1305867600</v>
      </c>
      <c r="O839" s="13">
        <f t="shared" si="54"/>
        <v>40683.208333333336</v>
      </c>
      <c r="P839" t="b">
        <v>0</v>
      </c>
      <c r="Q839" t="b">
        <v>0</v>
      </c>
      <c r="R839" s="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 s="17">
        <v>6400</v>
      </c>
      <c r="E840" s="17">
        <v>8890</v>
      </c>
      <c r="F840" s="7">
        <f t="shared" si="52"/>
        <v>1.3890625000000001</v>
      </c>
      <c r="G840" s="9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 s="13">
        <f t="shared" si="53"/>
        <v>43370.208333333328</v>
      </c>
      <c r="N840">
        <v>1538802000</v>
      </c>
      <c r="O840" s="13">
        <f t="shared" si="54"/>
        <v>43379.208333333328</v>
      </c>
      <c r="P840" t="b">
        <v>0</v>
      </c>
      <c r="Q840" t="b">
        <v>0</v>
      </c>
      <c r="R840" s="9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 s="17">
        <v>7700</v>
      </c>
      <c r="E841" s="17">
        <v>14644</v>
      </c>
      <c r="F841" s="7">
        <f t="shared" si="52"/>
        <v>1.9018181818181819</v>
      </c>
      <c r="G841" s="9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 s="13">
        <f t="shared" si="53"/>
        <v>41715.208333333336</v>
      </c>
      <c r="N841">
        <v>1398920400</v>
      </c>
      <c r="O841" s="13">
        <f t="shared" si="54"/>
        <v>41760.208333333336</v>
      </c>
      <c r="P841" t="b">
        <v>0</v>
      </c>
      <c r="Q841" t="b">
        <v>1</v>
      </c>
      <c r="R841" s="9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 s="17">
        <v>116300</v>
      </c>
      <c r="E842" s="17">
        <v>116583</v>
      </c>
      <c r="F842" s="7">
        <f t="shared" si="52"/>
        <v>1.0024333619948409</v>
      </c>
      <c r="G842" s="9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 s="13">
        <f t="shared" si="53"/>
        <v>41836.208333333336</v>
      </c>
      <c r="N842">
        <v>1405659600</v>
      </c>
      <c r="O842" s="13">
        <f t="shared" si="54"/>
        <v>41838.208333333336</v>
      </c>
      <c r="P842" t="b">
        <v>0</v>
      </c>
      <c r="Q842" t="b">
        <v>1</v>
      </c>
      <c r="R842" s="9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 s="17">
        <v>9100</v>
      </c>
      <c r="E843" s="17">
        <v>12991</v>
      </c>
      <c r="F843" s="7">
        <f t="shared" si="52"/>
        <v>1.4275824175824177</v>
      </c>
      <c r="G843" s="9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 s="13">
        <f t="shared" si="53"/>
        <v>42419.25</v>
      </c>
      <c r="N843">
        <v>1457244000</v>
      </c>
      <c r="O843" s="13">
        <f t="shared" si="54"/>
        <v>42435.25</v>
      </c>
      <c r="P843" t="b">
        <v>0</v>
      </c>
      <c r="Q843" t="b">
        <v>0</v>
      </c>
      <c r="R843" s="9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 s="17">
        <v>1500</v>
      </c>
      <c r="E844" s="17">
        <v>8447</v>
      </c>
      <c r="F844" s="7">
        <f t="shared" si="52"/>
        <v>5.6313333333333331</v>
      </c>
      <c r="G844" s="9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 s="13">
        <f t="shared" si="53"/>
        <v>43266.208333333328</v>
      </c>
      <c r="N844">
        <v>1529298000</v>
      </c>
      <c r="O844" s="13">
        <f t="shared" si="54"/>
        <v>43269.208333333328</v>
      </c>
      <c r="P844" t="b">
        <v>0</v>
      </c>
      <c r="Q844" t="b">
        <v>0</v>
      </c>
      <c r="R844" s="9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 s="17">
        <v>8800</v>
      </c>
      <c r="E845" s="17">
        <v>2703</v>
      </c>
      <c r="F845" s="7">
        <f t="shared" si="52"/>
        <v>0.30715909090909088</v>
      </c>
      <c r="G845" s="9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 s="13">
        <f t="shared" si="53"/>
        <v>43338.208333333328</v>
      </c>
      <c r="N845">
        <v>1535778000</v>
      </c>
      <c r="O845" s="13">
        <f t="shared" si="54"/>
        <v>43344.208333333328</v>
      </c>
      <c r="P845" t="b">
        <v>0</v>
      </c>
      <c r="Q845" t="b">
        <v>0</v>
      </c>
      <c r="R845" s="9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 s="17">
        <v>8800</v>
      </c>
      <c r="E846" s="17">
        <v>8747</v>
      </c>
      <c r="F846" s="7">
        <f t="shared" si="52"/>
        <v>0.99397727272727276</v>
      </c>
      <c r="G846" s="9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 s="13">
        <f t="shared" si="53"/>
        <v>40930.25</v>
      </c>
      <c r="N846">
        <v>1327471200</v>
      </c>
      <c r="O846" s="13">
        <f t="shared" si="54"/>
        <v>40933.25</v>
      </c>
      <c r="P846" t="b">
        <v>0</v>
      </c>
      <c r="Q846" t="b">
        <v>0</v>
      </c>
      <c r="R846" s="9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 s="17">
        <v>69900</v>
      </c>
      <c r="E847" s="17">
        <v>138087</v>
      </c>
      <c r="F847" s="7">
        <f t="shared" si="52"/>
        <v>1.9754935622317598</v>
      </c>
      <c r="G847" s="9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 s="13">
        <f t="shared" si="53"/>
        <v>43235.208333333328</v>
      </c>
      <c r="N847">
        <v>1529557200</v>
      </c>
      <c r="O847" s="13">
        <f t="shared" si="54"/>
        <v>43272.208333333328</v>
      </c>
      <c r="P847" t="b">
        <v>0</v>
      </c>
      <c r="Q847" t="b">
        <v>0</v>
      </c>
      <c r="R847" s="9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 s="17">
        <v>1000</v>
      </c>
      <c r="E848" s="17">
        <v>5085</v>
      </c>
      <c r="F848" s="7">
        <f t="shared" si="52"/>
        <v>5.085</v>
      </c>
      <c r="G848" s="9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 s="13">
        <f t="shared" si="53"/>
        <v>43302.208333333328</v>
      </c>
      <c r="N848">
        <v>1535259600</v>
      </c>
      <c r="O848" s="13">
        <f t="shared" si="54"/>
        <v>43338.208333333328</v>
      </c>
      <c r="P848" t="b">
        <v>1</v>
      </c>
      <c r="Q848" t="b">
        <v>1</v>
      </c>
      <c r="R848" s="9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 s="17">
        <v>4700</v>
      </c>
      <c r="E849" s="17">
        <v>11174</v>
      </c>
      <c r="F849" s="7">
        <f t="shared" si="52"/>
        <v>2.3774468085106384</v>
      </c>
      <c r="G849" s="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 s="13">
        <f t="shared" si="53"/>
        <v>43107.25</v>
      </c>
      <c r="N849">
        <v>1515564000</v>
      </c>
      <c r="O849" s="13">
        <f t="shared" si="54"/>
        <v>43110.25</v>
      </c>
      <c r="P849" t="b">
        <v>0</v>
      </c>
      <c r="Q849" t="b">
        <v>0</v>
      </c>
      <c r="R849" s="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 s="17">
        <v>3200</v>
      </c>
      <c r="E850" s="17">
        <v>10831</v>
      </c>
      <c r="F850" s="7">
        <f t="shared" si="52"/>
        <v>3.3846875000000001</v>
      </c>
      <c r="G850" s="9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 s="13">
        <f t="shared" si="53"/>
        <v>40341.208333333336</v>
      </c>
      <c r="N850">
        <v>1277096400</v>
      </c>
      <c r="O850" s="13">
        <f t="shared" si="54"/>
        <v>40350.208333333336</v>
      </c>
      <c r="P850" t="b">
        <v>0</v>
      </c>
      <c r="Q850" t="b">
        <v>0</v>
      </c>
      <c r="R850" s="9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 s="17">
        <v>6700</v>
      </c>
      <c r="E851" s="17">
        <v>8917</v>
      </c>
      <c r="F851" s="7">
        <f t="shared" si="52"/>
        <v>1.3308955223880596</v>
      </c>
      <c r="G851" s="9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 s="13">
        <f t="shared" si="53"/>
        <v>40948.25</v>
      </c>
      <c r="N851">
        <v>1329026400</v>
      </c>
      <c r="O851" s="13">
        <f t="shared" si="54"/>
        <v>40951.25</v>
      </c>
      <c r="P851" t="b">
        <v>0</v>
      </c>
      <c r="Q851" t="b">
        <v>1</v>
      </c>
      <c r="R851" s="9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 s="17">
        <v>100</v>
      </c>
      <c r="E852" s="17">
        <v>1</v>
      </c>
      <c r="F852" s="7">
        <f t="shared" si="52"/>
        <v>0.01</v>
      </c>
      <c r="G852" s="9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 s="13">
        <f t="shared" si="53"/>
        <v>40866.25</v>
      </c>
      <c r="N852">
        <v>1322978400</v>
      </c>
      <c r="O852" s="13">
        <f t="shared" si="54"/>
        <v>40881.25</v>
      </c>
      <c r="P852" t="b">
        <v>1</v>
      </c>
      <c r="Q852" t="b">
        <v>0</v>
      </c>
      <c r="R852" s="9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 s="17">
        <v>6000</v>
      </c>
      <c r="E853" s="17">
        <v>12468</v>
      </c>
      <c r="F853" s="7">
        <f t="shared" si="52"/>
        <v>2.0779999999999998</v>
      </c>
      <c r="G853" s="9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 s="13">
        <f t="shared" si="53"/>
        <v>41031.208333333336</v>
      </c>
      <c r="N853">
        <v>1338786000</v>
      </c>
      <c r="O853" s="13">
        <f t="shared" si="54"/>
        <v>41064.208333333336</v>
      </c>
      <c r="P853" t="b">
        <v>0</v>
      </c>
      <c r="Q853" t="b">
        <v>0</v>
      </c>
      <c r="R853" s="9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 s="17">
        <v>4900</v>
      </c>
      <c r="E854" s="17">
        <v>2505</v>
      </c>
      <c r="F854" s="7">
        <f t="shared" si="52"/>
        <v>0.51122448979591839</v>
      </c>
      <c r="G854" s="9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 s="13">
        <f t="shared" si="53"/>
        <v>40740.208333333336</v>
      </c>
      <c r="N854">
        <v>1311656400</v>
      </c>
      <c r="O854" s="13">
        <f t="shared" si="54"/>
        <v>40750.208333333336</v>
      </c>
      <c r="P854" t="b">
        <v>0</v>
      </c>
      <c r="Q854" t="b">
        <v>1</v>
      </c>
      <c r="R854" s="9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 s="17">
        <v>17100</v>
      </c>
      <c r="E855" s="17">
        <v>111502</v>
      </c>
      <c r="F855" s="7">
        <f t="shared" si="52"/>
        <v>6.5205847953216374</v>
      </c>
      <c r="G855" s="9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 s="13">
        <f t="shared" si="53"/>
        <v>40714.208333333336</v>
      </c>
      <c r="N855">
        <v>1308978000</v>
      </c>
      <c r="O855" s="13">
        <f t="shared" si="54"/>
        <v>40719.208333333336</v>
      </c>
      <c r="P855" t="b">
        <v>0</v>
      </c>
      <c r="Q855" t="b">
        <v>1</v>
      </c>
      <c r="R855" s="9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 s="17">
        <v>171000</v>
      </c>
      <c r="E856" s="17">
        <v>194309</v>
      </c>
      <c r="F856" s="7">
        <f t="shared" si="52"/>
        <v>1.1363099415204678</v>
      </c>
      <c r="G856" s="9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 s="13">
        <f t="shared" si="53"/>
        <v>43787.25</v>
      </c>
      <c r="N856">
        <v>1576389600</v>
      </c>
      <c r="O856" s="13">
        <f t="shared" si="54"/>
        <v>43814.25</v>
      </c>
      <c r="P856" t="b">
        <v>0</v>
      </c>
      <c r="Q856" t="b">
        <v>0</v>
      </c>
      <c r="R856" s="9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 s="17">
        <v>23400</v>
      </c>
      <c r="E857" s="17">
        <v>23956</v>
      </c>
      <c r="F857" s="7">
        <f t="shared" si="52"/>
        <v>1.0237606837606839</v>
      </c>
      <c r="G857" s="9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 s="13">
        <f t="shared" si="53"/>
        <v>40712.208333333336</v>
      </c>
      <c r="N857">
        <v>1311051600</v>
      </c>
      <c r="O857" s="13">
        <f t="shared" si="54"/>
        <v>40743.208333333336</v>
      </c>
      <c r="P857" t="b">
        <v>0</v>
      </c>
      <c r="Q857" t="b">
        <v>0</v>
      </c>
      <c r="R857" s="9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 s="17">
        <v>2400</v>
      </c>
      <c r="E858" s="17">
        <v>8558</v>
      </c>
      <c r="F858" s="7">
        <f t="shared" si="52"/>
        <v>3.5658333333333334</v>
      </c>
      <c r="G858" s="9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 s="13">
        <f t="shared" si="53"/>
        <v>41023.208333333336</v>
      </c>
      <c r="N858">
        <v>1336712400</v>
      </c>
      <c r="O858" s="13">
        <f t="shared" si="54"/>
        <v>41040.208333333336</v>
      </c>
      <c r="P858" t="b">
        <v>0</v>
      </c>
      <c r="Q858" t="b">
        <v>0</v>
      </c>
      <c r="R858" s="9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 s="17">
        <v>5300</v>
      </c>
      <c r="E859" s="17">
        <v>7413</v>
      </c>
      <c r="F859" s="7">
        <f t="shared" si="52"/>
        <v>1.3986792452830188</v>
      </c>
      <c r="G859" s="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 s="13">
        <f t="shared" si="53"/>
        <v>40944.25</v>
      </c>
      <c r="N859">
        <v>1330408800</v>
      </c>
      <c r="O859" s="13">
        <f t="shared" si="54"/>
        <v>40967.25</v>
      </c>
      <c r="P859" t="b">
        <v>1</v>
      </c>
      <c r="Q859" t="b">
        <v>0</v>
      </c>
      <c r="R859" s="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 s="17">
        <v>4000</v>
      </c>
      <c r="E860" s="17">
        <v>2778</v>
      </c>
      <c r="F860" s="7">
        <f t="shared" si="52"/>
        <v>0.69450000000000001</v>
      </c>
      <c r="G860" s="9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 s="13">
        <f t="shared" si="53"/>
        <v>43211.208333333328</v>
      </c>
      <c r="N860">
        <v>1524891600</v>
      </c>
      <c r="O860" s="13">
        <f t="shared" si="54"/>
        <v>43218.208333333328</v>
      </c>
      <c r="P860" t="b">
        <v>1</v>
      </c>
      <c r="Q860" t="b">
        <v>0</v>
      </c>
      <c r="R860" s="9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 s="17">
        <v>7300</v>
      </c>
      <c r="E861" s="17">
        <v>2594</v>
      </c>
      <c r="F861" s="7">
        <f t="shared" si="52"/>
        <v>0.35534246575342465</v>
      </c>
      <c r="G861" s="9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 s="13">
        <f t="shared" si="53"/>
        <v>41334.25</v>
      </c>
      <c r="N861">
        <v>1363669200</v>
      </c>
      <c r="O861" s="13">
        <f t="shared" si="54"/>
        <v>41352.208333333336</v>
      </c>
      <c r="P861" t="b">
        <v>0</v>
      </c>
      <c r="Q861" t="b">
        <v>1</v>
      </c>
      <c r="R861" s="9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 s="17">
        <v>2000</v>
      </c>
      <c r="E862" s="17">
        <v>5033</v>
      </c>
      <c r="F862" s="7">
        <f t="shared" si="52"/>
        <v>2.5165000000000002</v>
      </c>
      <c r="G862" s="9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 s="13">
        <f t="shared" si="53"/>
        <v>43515.25</v>
      </c>
      <c r="N862">
        <v>1551420000</v>
      </c>
      <c r="O862" s="13">
        <f t="shared" si="54"/>
        <v>43525.25</v>
      </c>
      <c r="P862" t="b">
        <v>0</v>
      </c>
      <c r="Q862" t="b">
        <v>1</v>
      </c>
      <c r="R862" s="9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 s="17">
        <v>8800</v>
      </c>
      <c r="E863" s="17">
        <v>9317</v>
      </c>
      <c r="F863" s="7">
        <f t="shared" si="52"/>
        <v>1.0587500000000001</v>
      </c>
      <c r="G863" s="9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 s="13">
        <f t="shared" si="53"/>
        <v>40258.208333333336</v>
      </c>
      <c r="N863">
        <v>1269838800</v>
      </c>
      <c r="O863" s="13">
        <f t="shared" si="54"/>
        <v>40266.208333333336</v>
      </c>
      <c r="P863" t="b">
        <v>0</v>
      </c>
      <c r="Q863" t="b">
        <v>0</v>
      </c>
      <c r="R863" s="9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 s="17">
        <v>3500</v>
      </c>
      <c r="E864" s="17">
        <v>6560</v>
      </c>
      <c r="F864" s="7">
        <f t="shared" si="52"/>
        <v>1.8742857142857143</v>
      </c>
      <c r="G864" s="9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 s="13">
        <f t="shared" si="53"/>
        <v>40756.208333333336</v>
      </c>
      <c r="N864">
        <v>1312520400</v>
      </c>
      <c r="O864" s="13">
        <f t="shared" si="54"/>
        <v>40760.208333333336</v>
      </c>
      <c r="P864" t="b">
        <v>0</v>
      </c>
      <c r="Q864" t="b">
        <v>0</v>
      </c>
      <c r="R864" s="9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 s="17">
        <v>1400</v>
      </c>
      <c r="E865" s="17">
        <v>5415</v>
      </c>
      <c r="F865" s="7">
        <f t="shared" si="52"/>
        <v>3.8678571428571429</v>
      </c>
      <c r="G865" s="9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 s="13">
        <f t="shared" si="53"/>
        <v>42172.208333333328</v>
      </c>
      <c r="N865">
        <v>1436504400</v>
      </c>
      <c r="O865" s="13">
        <f t="shared" si="54"/>
        <v>42195.208333333328</v>
      </c>
      <c r="P865" t="b">
        <v>0</v>
      </c>
      <c r="Q865" t="b">
        <v>1</v>
      </c>
      <c r="R865" s="9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 s="17">
        <v>4200</v>
      </c>
      <c r="E866" s="17">
        <v>14577</v>
      </c>
      <c r="F866" s="7">
        <f t="shared" si="52"/>
        <v>3.4707142857142856</v>
      </c>
      <c r="G866" s="9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 s="13">
        <f t="shared" si="53"/>
        <v>42601.208333333328</v>
      </c>
      <c r="N866">
        <v>1472014800</v>
      </c>
      <c r="O866" s="13">
        <f t="shared" si="54"/>
        <v>42606.208333333328</v>
      </c>
      <c r="P866" t="b">
        <v>0</v>
      </c>
      <c r="Q866" t="b">
        <v>0</v>
      </c>
      <c r="R866" s="9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 s="17">
        <v>81000</v>
      </c>
      <c r="E867" s="17">
        <v>150515</v>
      </c>
      <c r="F867" s="7">
        <f t="shared" si="52"/>
        <v>1.8582098765432098</v>
      </c>
      <c r="G867" s="9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 s="13">
        <f t="shared" si="53"/>
        <v>41897.208333333336</v>
      </c>
      <c r="N867">
        <v>1411534800</v>
      </c>
      <c r="O867" s="13">
        <f t="shared" si="54"/>
        <v>41906.208333333336</v>
      </c>
      <c r="P867" t="b">
        <v>0</v>
      </c>
      <c r="Q867" t="b">
        <v>0</v>
      </c>
      <c r="R867" s="9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 s="17">
        <v>182800</v>
      </c>
      <c r="E868" s="17">
        <v>79045</v>
      </c>
      <c r="F868" s="7">
        <f t="shared" si="52"/>
        <v>0.43241247264770238</v>
      </c>
      <c r="G868" s="9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 s="13">
        <f t="shared" si="53"/>
        <v>40671.208333333336</v>
      </c>
      <c r="N868">
        <v>1304917200</v>
      </c>
      <c r="O868" s="13">
        <f t="shared" si="54"/>
        <v>40672.208333333336</v>
      </c>
      <c r="P868" t="b">
        <v>0</v>
      </c>
      <c r="Q868" t="b">
        <v>0</v>
      </c>
      <c r="R868" s="9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 s="17">
        <v>4800</v>
      </c>
      <c r="E869" s="17">
        <v>7797</v>
      </c>
      <c r="F869" s="7">
        <f t="shared" si="52"/>
        <v>1.6243749999999999</v>
      </c>
      <c r="G869" s="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 s="13">
        <f t="shared" si="53"/>
        <v>43382.208333333328</v>
      </c>
      <c r="N869">
        <v>1539579600</v>
      </c>
      <c r="O869" s="13">
        <f t="shared" si="54"/>
        <v>43388.208333333328</v>
      </c>
      <c r="P869" t="b">
        <v>0</v>
      </c>
      <c r="Q869" t="b">
        <v>0</v>
      </c>
      <c r="R869" s="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 s="17">
        <v>7000</v>
      </c>
      <c r="E870" s="17">
        <v>12939</v>
      </c>
      <c r="F870" s="7">
        <f t="shared" si="52"/>
        <v>1.8484285714285715</v>
      </c>
      <c r="G870" s="9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 s="13">
        <f t="shared" si="53"/>
        <v>41559.208333333336</v>
      </c>
      <c r="N870">
        <v>1382504400</v>
      </c>
      <c r="O870" s="13">
        <f t="shared" si="54"/>
        <v>41570.208333333336</v>
      </c>
      <c r="P870" t="b">
        <v>0</v>
      </c>
      <c r="Q870" t="b">
        <v>0</v>
      </c>
      <c r="R870" s="9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 s="17">
        <v>161900</v>
      </c>
      <c r="E871" s="17">
        <v>38376</v>
      </c>
      <c r="F871" s="7">
        <f t="shared" si="52"/>
        <v>0.23703520691785052</v>
      </c>
      <c r="G871" s="9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 s="13">
        <f t="shared" si="53"/>
        <v>40350.208333333336</v>
      </c>
      <c r="N871">
        <v>1278306000</v>
      </c>
      <c r="O871" s="13">
        <f t="shared" si="54"/>
        <v>40364.208333333336</v>
      </c>
      <c r="P871" t="b">
        <v>0</v>
      </c>
      <c r="Q871" t="b">
        <v>0</v>
      </c>
      <c r="R871" s="9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 s="17">
        <v>7700</v>
      </c>
      <c r="E872" s="17">
        <v>6920</v>
      </c>
      <c r="F872" s="7">
        <f t="shared" si="52"/>
        <v>0.89870129870129867</v>
      </c>
      <c r="G872" s="9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 s="13">
        <f t="shared" si="53"/>
        <v>42240.208333333328</v>
      </c>
      <c r="N872">
        <v>1442552400</v>
      </c>
      <c r="O872" s="13">
        <f t="shared" si="54"/>
        <v>42265.208333333328</v>
      </c>
      <c r="P872" t="b">
        <v>0</v>
      </c>
      <c r="Q872" t="b">
        <v>0</v>
      </c>
      <c r="R872" s="9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 s="17">
        <v>71500</v>
      </c>
      <c r="E873" s="17">
        <v>194912</v>
      </c>
      <c r="F873" s="7">
        <f t="shared" si="52"/>
        <v>2.7260419580419581</v>
      </c>
      <c r="G873" s="9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 s="13">
        <f t="shared" si="53"/>
        <v>43040.208333333328</v>
      </c>
      <c r="N873">
        <v>1511071200</v>
      </c>
      <c r="O873" s="13">
        <f t="shared" si="54"/>
        <v>43058.25</v>
      </c>
      <c r="P873" t="b">
        <v>0</v>
      </c>
      <c r="Q873" t="b">
        <v>1</v>
      </c>
      <c r="R873" s="9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 s="17">
        <v>4700</v>
      </c>
      <c r="E874" s="17">
        <v>7992</v>
      </c>
      <c r="F874" s="7">
        <f t="shared" si="52"/>
        <v>1.7004255319148935</v>
      </c>
      <c r="G874" s="9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 s="13">
        <f t="shared" si="53"/>
        <v>43346.208333333328</v>
      </c>
      <c r="N874">
        <v>1536382800</v>
      </c>
      <c r="O874" s="13">
        <f t="shared" si="54"/>
        <v>43351.208333333328</v>
      </c>
      <c r="P874" t="b">
        <v>0</v>
      </c>
      <c r="Q874" t="b">
        <v>0</v>
      </c>
      <c r="R874" s="9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 s="17">
        <v>42100</v>
      </c>
      <c r="E875" s="17">
        <v>79268</v>
      </c>
      <c r="F875" s="7">
        <f t="shared" si="52"/>
        <v>1.8828503562945369</v>
      </c>
      <c r="G875" s="9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 s="13">
        <f t="shared" si="53"/>
        <v>41647.25</v>
      </c>
      <c r="N875">
        <v>1389592800</v>
      </c>
      <c r="O875" s="13">
        <f t="shared" si="54"/>
        <v>41652.25</v>
      </c>
      <c r="P875" t="b">
        <v>0</v>
      </c>
      <c r="Q875" t="b">
        <v>0</v>
      </c>
      <c r="R875" s="9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 s="17">
        <v>40200</v>
      </c>
      <c r="E876" s="17">
        <v>139468</v>
      </c>
      <c r="F876" s="7">
        <f t="shared" si="52"/>
        <v>3.4693532338308457</v>
      </c>
      <c r="G876" s="9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 s="13">
        <f t="shared" si="53"/>
        <v>40291.208333333336</v>
      </c>
      <c r="N876">
        <v>1275282000</v>
      </c>
      <c r="O876" s="13">
        <f t="shared" si="54"/>
        <v>40329.208333333336</v>
      </c>
      <c r="P876" t="b">
        <v>0</v>
      </c>
      <c r="Q876" t="b">
        <v>1</v>
      </c>
      <c r="R876" s="9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 s="17">
        <v>7900</v>
      </c>
      <c r="E877" s="17">
        <v>5465</v>
      </c>
      <c r="F877" s="7">
        <f t="shared" si="52"/>
        <v>0.6917721518987342</v>
      </c>
      <c r="G877" s="9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 s="13">
        <f t="shared" si="53"/>
        <v>40556.25</v>
      </c>
      <c r="N877">
        <v>1294984800</v>
      </c>
      <c r="O877" s="13">
        <f t="shared" si="54"/>
        <v>40557.25</v>
      </c>
      <c r="P877" t="b">
        <v>0</v>
      </c>
      <c r="Q877" t="b">
        <v>0</v>
      </c>
      <c r="R877" s="9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 s="17">
        <v>8300</v>
      </c>
      <c r="E878" s="17">
        <v>2111</v>
      </c>
      <c r="F878" s="7">
        <f t="shared" si="52"/>
        <v>0.25433734939759034</v>
      </c>
      <c r="G878" s="9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 s="13">
        <f t="shared" si="53"/>
        <v>43624.208333333328</v>
      </c>
      <c r="N878">
        <v>1562043600</v>
      </c>
      <c r="O878" s="13">
        <f t="shared" si="54"/>
        <v>43648.208333333328</v>
      </c>
      <c r="P878" t="b">
        <v>0</v>
      </c>
      <c r="Q878" t="b">
        <v>0</v>
      </c>
      <c r="R878" s="9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 s="17">
        <v>163600</v>
      </c>
      <c r="E879" s="17">
        <v>126628</v>
      </c>
      <c r="F879" s="7">
        <f t="shared" si="52"/>
        <v>0.77400977995110021</v>
      </c>
      <c r="G879" s="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 s="13">
        <f t="shared" si="53"/>
        <v>42577.208333333328</v>
      </c>
      <c r="N879">
        <v>1469595600</v>
      </c>
      <c r="O879" s="13">
        <f t="shared" si="54"/>
        <v>42578.208333333328</v>
      </c>
      <c r="P879" t="b">
        <v>0</v>
      </c>
      <c r="Q879" t="b">
        <v>0</v>
      </c>
      <c r="R879" s="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 s="17">
        <v>2700</v>
      </c>
      <c r="E880" s="17">
        <v>1012</v>
      </c>
      <c r="F880" s="7">
        <f t="shared" si="52"/>
        <v>0.37481481481481482</v>
      </c>
      <c r="G880" s="9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 s="13">
        <f t="shared" si="53"/>
        <v>43845.25</v>
      </c>
      <c r="N880">
        <v>1581141600</v>
      </c>
      <c r="O880" s="13">
        <f t="shared" si="54"/>
        <v>43869.25</v>
      </c>
      <c r="P880" t="b">
        <v>0</v>
      </c>
      <c r="Q880" t="b">
        <v>0</v>
      </c>
      <c r="R880" s="9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 s="17">
        <v>1000</v>
      </c>
      <c r="E881" s="17">
        <v>5438</v>
      </c>
      <c r="F881" s="7">
        <f t="shared" si="52"/>
        <v>5.4379999999999997</v>
      </c>
      <c r="G881" s="9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 s="13">
        <f t="shared" si="53"/>
        <v>42788.25</v>
      </c>
      <c r="N881">
        <v>1488520800</v>
      </c>
      <c r="O881" s="13">
        <f t="shared" si="54"/>
        <v>42797.25</v>
      </c>
      <c r="P881" t="b">
        <v>0</v>
      </c>
      <c r="Q881" t="b">
        <v>0</v>
      </c>
      <c r="R881" s="9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 s="17">
        <v>84500</v>
      </c>
      <c r="E882" s="17">
        <v>193101</v>
      </c>
      <c r="F882" s="7">
        <f t="shared" si="52"/>
        <v>2.2852189349112426</v>
      </c>
      <c r="G882" s="9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 s="13">
        <f t="shared" si="53"/>
        <v>43667.208333333328</v>
      </c>
      <c r="N882">
        <v>1563858000</v>
      </c>
      <c r="O882" s="13">
        <f t="shared" si="54"/>
        <v>43669.208333333328</v>
      </c>
      <c r="P882" t="b">
        <v>0</v>
      </c>
      <c r="Q882" t="b">
        <v>0</v>
      </c>
      <c r="R882" s="9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 s="17">
        <v>81300</v>
      </c>
      <c r="E883" s="17">
        <v>31665</v>
      </c>
      <c r="F883" s="7">
        <f t="shared" si="52"/>
        <v>0.38948339483394834</v>
      </c>
      <c r="G883" s="9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 s="13">
        <f t="shared" si="53"/>
        <v>42194.208333333328</v>
      </c>
      <c r="N883">
        <v>1438923600</v>
      </c>
      <c r="O883" s="13">
        <f t="shared" si="54"/>
        <v>42223.208333333328</v>
      </c>
      <c r="P883" t="b">
        <v>0</v>
      </c>
      <c r="Q883" t="b">
        <v>1</v>
      </c>
      <c r="R883" s="9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 s="17">
        <v>800</v>
      </c>
      <c r="E884" s="17">
        <v>2960</v>
      </c>
      <c r="F884" s="7">
        <f t="shared" si="52"/>
        <v>3.7</v>
      </c>
      <c r="G884" s="9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 s="13">
        <f t="shared" si="53"/>
        <v>42025.25</v>
      </c>
      <c r="N884">
        <v>1422165600</v>
      </c>
      <c r="O884" s="13">
        <f t="shared" si="54"/>
        <v>42029.25</v>
      </c>
      <c r="P884" t="b">
        <v>0</v>
      </c>
      <c r="Q884" t="b">
        <v>0</v>
      </c>
      <c r="R884" s="9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 s="17">
        <v>3400</v>
      </c>
      <c r="E885" s="17">
        <v>8089</v>
      </c>
      <c r="F885" s="7">
        <f t="shared" si="52"/>
        <v>2.3791176470588233</v>
      </c>
      <c r="G885" s="9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 s="13">
        <f t="shared" si="53"/>
        <v>40323.208333333336</v>
      </c>
      <c r="N885">
        <v>1277874000</v>
      </c>
      <c r="O885" s="13">
        <f t="shared" si="54"/>
        <v>40359.208333333336</v>
      </c>
      <c r="P885" t="b">
        <v>0</v>
      </c>
      <c r="Q885" t="b">
        <v>0</v>
      </c>
      <c r="R885" s="9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 s="17">
        <v>170800</v>
      </c>
      <c r="E886" s="17">
        <v>109374</v>
      </c>
      <c r="F886" s="7">
        <f t="shared" si="52"/>
        <v>0.64036299765807958</v>
      </c>
      <c r="G886" s="9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 s="13">
        <f t="shared" si="53"/>
        <v>41763.208333333336</v>
      </c>
      <c r="N886">
        <v>1399352400</v>
      </c>
      <c r="O886" s="13">
        <f t="shared" si="54"/>
        <v>41765.208333333336</v>
      </c>
      <c r="P886" t="b">
        <v>0</v>
      </c>
      <c r="Q886" t="b">
        <v>1</v>
      </c>
      <c r="R886" s="9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 s="17">
        <v>1800</v>
      </c>
      <c r="E887" s="17">
        <v>2129</v>
      </c>
      <c r="F887" s="7">
        <f t="shared" si="52"/>
        <v>1.1827777777777777</v>
      </c>
      <c r="G887" s="9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 s="13">
        <f t="shared" si="53"/>
        <v>40335.208333333336</v>
      </c>
      <c r="N887">
        <v>1279083600</v>
      </c>
      <c r="O887" s="13">
        <f t="shared" si="54"/>
        <v>40373.208333333336</v>
      </c>
      <c r="P887" t="b">
        <v>0</v>
      </c>
      <c r="Q887" t="b">
        <v>0</v>
      </c>
      <c r="R887" s="9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 s="17">
        <v>150600</v>
      </c>
      <c r="E888" s="17">
        <v>127745</v>
      </c>
      <c r="F888" s="7">
        <f t="shared" si="52"/>
        <v>0.84824037184594958</v>
      </c>
      <c r="G888" s="9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 s="13">
        <f t="shared" si="53"/>
        <v>40416.208333333336</v>
      </c>
      <c r="N888">
        <v>1284354000</v>
      </c>
      <c r="O888" s="13">
        <f t="shared" si="54"/>
        <v>40434.208333333336</v>
      </c>
      <c r="P888" t="b">
        <v>0</v>
      </c>
      <c r="Q888" t="b">
        <v>0</v>
      </c>
      <c r="R888" s="9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 s="17">
        <v>7800</v>
      </c>
      <c r="E889" s="17">
        <v>2289</v>
      </c>
      <c r="F889" s="7">
        <f t="shared" si="52"/>
        <v>0.29346153846153844</v>
      </c>
      <c r="G889" s="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 s="13">
        <f t="shared" si="53"/>
        <v>42202.208333333328</v>
      </c>
      <c r="N889">
        <v>1441170000</v>
      </c>
      <c r="O889" s="13">
        <f t="shared" si="54"/>
        <v>42249.208333333328</v>
      </c>
      <c r="P889" t="b">
        <v>0</v>
      </c>
      <c r="Q889" t="b">
        <v>1</v>
      </c>
      <c r="R889" s="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 s="17">
        <v>5800</v>
      </c>
      <c r="E890" s="17">
        <v>12174</v>
      </c>
      <c r="F890" s="7">
        <f t="shared" si="52"/>
        <v>2.0989655172413793</v>
      </c>
      <c r="G890" s="9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 s="13">
        <f t="shared" si="53"/>
        <v>42836.208333333328</v>
      </c>
      <c r="N890">
        <v>1493528400</v>
      </c>
      <c r="O890" s="13">
        <f t="shared" si="54"/>
        <v>42855.208333333328</v>
      </c>
      <c r="P890" t="b">
        <v>0</v>
      </c>
      <c r="Q890" t="b">
        <v>0</v>
      </c>
      <c r="R890" s="9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 s="17">
        <v>5600</v>
      </c>
      <c r="E891" s="17">
        <v>9508</v>
      </c>
      <c r="F891" s="7">
        <f t="shared" si="52"/>
        <v>1.697857142857143</v>
      </c>
      <c r="G891" s="9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 s="13">
        <f t="shared" si="53"/>
        <v>41710.208333333336</v>
      </c>
      <c r="N891">
        <v>1395205200</v>
      </c>
      <c r="O891" s="13">
        <f t="shared" si="54"/>
        <v>41717.208333333336</v>
      </c>
      <c r="P891" t="b">
        <v>0</v>
      </c>
      <c r="Q891" t="b">
        <v>1</v>
      </c>
      <c r="R891" s="9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 s="17">
        <v>134400</v>
      </c>
      <c r="E892" s="17">
        <v>155849</v>
      </c>
      <c r="F892" s="7">
        <f t="shared" si="52"/>
        <v>1.1595907738095239</v>
      </c>
      <c r="G892" s="9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 s="13">
        <f t="shared" si="53"/>
        <v>43640.208333333328</v>
      </c>
      <c r="N892">
        <v>1561438800</v>
      </c>
      <c r="O892" s="13">
        <f t="shared" si="54"/>
        <v>43641.208333333328</v>
      </c>
      <c r="P892" t="b">
        <v>0</v>
      </c>
      <c r="Q892" t="b">
        <v>0</v>
      </c>
      <c r="R892" s="9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 s="17">
        <v>3000</v>
      </c>
      <c r="E893" s="17">
        <v>7758</v>
      </c>
      <c r="F893" s="7">
        <f t="shared" si="52"/>
        <v>2.5859999999999999</v>
      </c>
      <c r="G893" s="9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 s="13">
        <f t="shared" si="53"/>
        <v>40880.25</v>
      </c>
      <c r="N893">
        <v>1326693600</v>
      </c>
      <c r="O893" s="13">
        <f t="shared" si="54"/>
        <v>40924.25</v>
      </c>
      <c r="P893" t="b">
        <v>0</v>
      </c>
      <c r="Q893" t="b">
        <v>0</v>
      </c>
      <c r="R893" s="9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 s="17">
        <v>6000</v>
      </c>
      <c r="E894" s="17">
        <v>13835</v>
      </c>
      <c r="F894" s="7">
        <f t="shared" si="52"/>
        <v>2.3058333333333332</v>
      </c>
      <c r="G894" s="9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 s="13">
        <f t="shared" si="53"/>
        <v>40319.208333333336</v>
      </c>
      <c r="N894">
        <v>1277960400</v>
      </c>
      <c r="O894" s="13">
        <f t="shared" si="54"/>
        <v>40360.208333333336</v>
      </c>
      <c r="P894" t="b">
        <v>0</v>
      </c>
      <c r="Q894" t="b">
        <v>0</v>
      </c>
      <c r="R894" s="9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 s="17">
        <v>8400</v>
      </c>
      <c r="E895" s="17">
        <v>10770</v>
      </c>
      <c r="F895" s="7">
        <f t="shared" si="52"/>
        <v>1.2821428571428573</v>
      </c>
      <c r="G895" s="9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 s="13">
        <f t="shared" si="53"/>
        <v>42170.208333333328</v>
      </c>
      <c r="N895">
        <v>1434690000</v>
      </c>
      <c r="O895" s="13">
        <f t="shared" si="54"/>
        <v>42174.208333333328</v>
      </c>
      <c r="P895" t="b">
        <v>0</v>
      </c>
      <c r="Q895" t="b">
        <v>1</v>
      </c>
      <c r="R895" s="9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 s="17">
        <v>1700</v>
      </c>
      <c r="E896" s="17">
        <v>3208</v>
      </c>
      <c r="F896" s="7">
        <f t="shared" si="52"/>
        <v>1.8870588235294117</v>
      </c>
      <c r="G896" s="9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 s="13">
        <f t="shared" si="53"/>
        <v>41466.208333333336</v>
      </c>
      <c r="N896">
        <v>1376110800</v>
      </c>
      <c r="O896" s="13">
        <f t="shared" si="54"/>
        <v>41496.208333333336</v>
      </c>
      <c r="P896" t="b">
        <v>0</v>
      </c>
      <c r="Q896" t="b">
        <v>1</v>
      </c>
      <c r="R896" s="9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 s="17">
        <v>159800</v>
      </c>
      <c r="E897" s="17">
        <v>11108</v>
      </c>
      <c r="F897" s="7">
        <f t="shared" si="52"/>
        <v>6.9511889862327911E-2</v>
      </c>
      <c r="G897" s="9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 s="13">
        <f t="shared" si="53"/>
        <v>43134.25</v>
      </c>
      <c r="N897">
        <v>1518415200</v>
      </c>
      <c r="O897" s="13">
        <f t="shared" si="54"/>
        <v>43143.25</v>
      </c>
      <c r="P897" t="b">
        <v>0</v>
      </c>
      <c r="Q897" t="b">
        <v>0</v>
      </c>
      <c r="R897" s="9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 s="17">
        <v>19800</v>
      </c>
      <c r="E898" s="17">
        <v>153338</v>
      </c>
      <c r="F898" s="7">
        <f t="shared" ref="F898:F961" si="56">E898/D898</f>
        <v>7.7443434343434348</v>
      </c>
      <c r="G898" s="9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 s="13">
        <f t="shared" ref="M898:M961" si="57">(((L898/60)/60)/24)+DATE(1970,1,1)</f>
        <v>40738.208333333336</v>
      </c>
      <c r="N898">
        <v>1310878800</v>
      </c>
      <c r="O898" s="13">
        <f t="shared" ref="O898:O961" si="58">(((N898/60)/60)/24)+DATE(1970,1,1)</f>
        <v>40741.208333333336</v>
      </c>
      <c r="P898" t="b">
        <v>0</v>
      </c>
      <c r="Q898" t="b">
        <v>1</v>
      </c>
      <c r="R898" s="9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 s="17">
        <v>8800</v>
      </c>
      <c r="E899" s="17">
        <v>2437</v>
      </c>
      <c r="F899" s="7">
        <f t="shared" si="56"/>
        <v>0.27693181818181817</v>
      </c>
      <c r="G899" s="9" t="s">
        <v>14</v>
      </c>
      <c r="H899">
        <v>27</v>
      </c>
      <c r="I899" s="5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 s="13">
        <f t="shared" si="57"/>
        <v>43583.208333333328</v>
      </c>
      <c r="N899">
        <v>1556600400</v>
      </c>
      <c r="O899" s="13">
        <f t="shared" si="58"/>
        <v>43585.208333333328</v>
      </c>
      <c r="P899" t="b">
        <v>0</v>
      </c>
      <c r="Q899" t="b">
        <v>0</v>
      </c>
      <c r="R899" s="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 s="17">
        <v>179100</v>
      </c>
      <c r="E900" s="17">
        <v>93991</v>
      </c>
      <c r="F900" s="7">
        <f t="shared" si="56"/>
        <v>0.52479620323841425</v>
      </c>
      <c r="G900" s="9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 s="13">
        <f t="shared" si="57"/>
        <v>43815.25</v>
      </c>
      <c r="N900">
        <v>1576994400</v>
      </c>
      <c r="O900" s="13">
        <f t="shared" si="58"/>
        <v>43821.25</v>
      </c>
      <c r="P900" t="b">
        <v>0</v>
      </c>
      <c r="Q900" t="b">
        <v>0</v>
      </c>
      <c r="R900" s="9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 s="17">
        <v>3100</v>
      </c>
      <c r="E901" s="17">
        <v>12620</v>
      </c>
      <c r="F901" s="7">
        <f t="shared" si="56"/>
        <v>4.0709677419354842</v>
      </c>
      <c r="G901" s="9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 s="13">
        <f t="shared" si="57"/>
        <v>41554.208333333336</v>
      </c>
      <c r="N901">
        <v>1382677200</v>
      </c>
      <c r="O901" s="13">
        <f t="shared" si="58"/>
        <v>41572.208333333336</v>
      </c>
      <c r="P901" t="b">
        <v>0</v>
      </c>
      <c r="Q901" t="b">
        <v>0</v>
      </c>
      <c r="R901" s="9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 s="17">
        <v>100</v>
      </c>
      <c r="E902" s="17">
        <v>2</v>
      </c>
      <c r="F902" s="7">
        <f t="shared" si="56"/>
        <v>0.02</v>
      </c>
      <c r="G902" s="9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 s="13">
        <f t="shared" si="57"/>
        <v>41901.208333333336</v>
      </c>
      <c r="N902">
        <v>1411189200</v>
      </c>
      <c r="O902" s="13">
        <f t="shared" si="58"/>
        <v>41902.208333333336</v>
      </c>
      <c r="P902" t="b">
        <v>0</v>
      </c>
      <c r="Q902" t="b">
        <v>1</v>
      </c>
      <c r="R902" s="9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 s="17">
        <v>5600</v>
      </c>
      <c r="E903" s="17">
        <v>8746</v>
      </c>
      <c r="F903" s="7">
        <f t="shared" si="56"/>
        <v>1.5617857142857143</v>
      </c>
      <c r="G903" s="9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 s="13">
        <f t="shared" si="57"/>
        <v>43298.208333333328</v>
      </c>
      <c r="N903">
        <v>1534654800</v>
      </c>
      <c r="O903" s="13">
        <f t="shared" si="58"/>
        <v>43331.208333333328</v>
      </c>
      <c r="P903" t="b">
        <v>0</v>
      </c>
      <c r="Q903" t="b">
        <v>1</v>
      </c>
      <c r="R903" s="9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 s="17">
        <v>1400</v>
      </c>
      <c r="E904" s="17">
        <v>3534</v>
      </c>
      <c r="F904" s="7">
        <f t="shared" si="56"/>
        <v>2.5242857142857145</v>
      </c>
      <c r="G904" s="9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 s="13">
        <f t="shared" si="57"/>
        <v>42399.25</v>
      </c>
      <c r="N904">
        <v>1457762400</v>
      </c>
      <c r="O904" s="13">
        <f t="shared" si="58"/>
        <v>42441.25</v>
      </c>
      <c r="P904" t="b">
        <v>0</v>
      </c>
      <c r="Q904" t="b">
        <v>0</v>
      </c>
      <c r="R904" s="9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 s="17">
        <v>41000</v>
      </c>
      <c r="E905" s="17">
        <v>709</v>
      </c>
      <c r="F905" s="7">
        <f t="shared" si="56"/>
        <v>1.729268292682927E-2</v>
      </c>
      <c r="G905" s="9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 s="13">
        <f t="shared" si="57"/>
        <v>41034.208333333336</v>
      </c>
      <c r="N905">
        <v>1337490000</v>
      </c>
      <c r="O905" s="13">
        <f t="shared" si="58"/>
        <v>41049.208333333336</v>
      </c>
      <c r="P905" t="b">
        <v>0</v>
      </c>
      <c r="Q905" t="b">
        <v>1</v>
      </c>
      <c r="R905" s="9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 s="17">
        <v>6500</v>
      </c>
      <c r="E906" s="17">
        <v>795</v>
      </c>
      <c r="F906" s="7">
        <f t="shared" si="56"/>
        <v>0.12230769230769231</v>
      </c>
      <c r="G906" s="9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 s="13">
        <f t="shared" si="57"/>
        <v>41186.208333333336</v>
      </c>
      <c r="N906">
        <v>1349672400</v>
      </c>
      <c r="O906" s="13">
        <f t="shared" si="58"/>
        <v>41190.208333333336</v>
      </c>
      <c r="P906" t="b">
        <v>0</v>
      </c>
      <c r="Q906" t="b">
        <v>0</v>
      </c>
      <c r="R906" s="9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 s="17">
        <v>7900</v>
      </c>
      <c r="E907" s="17">
        <v>12955</v>
      </c>
      <c r="F907" s="7">
        <f t="shared" si="56"/>
        <v>1.6398734177215191</v>
      </c>
      <c r="G907" s="9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 s="13">
        <f t="shared" si="57"/>
        <v>41536.208333333336</v>
      </c>
      <c r="N907">
        <v>1379826000</v>
      </c>
      <c r="O907" s="13">
        <f t="shared" si="58"/>
        <v>41539.208333333336</v>
      </c>
      <c r="P907" t="b">
        <v>0</v>
      </c>
      <c r="Q907" t="b">
        <v>0</v>
      </c>
      <c r="R907" s="9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 s="17">
        <v>5500</v>
      </c>
      <c r="E908" s="17">
        <v>8964</v>
      </c>
      <c r="F908" s="7">
        <f t="shared" si="56"/>
        <v>1.6298181818181818</v>
      </c>
      <c r="G908" s="9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 s="13">
        <f t="shared" si="57"/>
        <v>42868.208333333328</v>
      </c>
      <c r="N908">
        <v>1497762000</v>
      </c>
      <c r="O908" s="13">
        <f t="shared" si="58"/>
        <v>42904.208333333328</v>
      </c>
      <c r="P908" t="b">
        <v>1</v>
      </c>
      <c r="Q908" t="b">
        <v>1</v>
      </c>
      <c r="R908" s="9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 s="17">
        <v>9100</v>
      </c>
      <c r="E909" s="17">
        <v>1843</v>
      </c>
      <c r="F909" s="7">
        <f t="shared" si="56"/>
        <v>0.20252747252747252</v>
      </c>
      <c r="G909" s="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 s="13">
        <f t="shared" si="57"/>
        <v>40660.208333333336</v>
      </c>
      <c r="N909">
        <v>1304485200</v>
      </c>
      <c r="O909" s="13">
        <f t="shared" si="58"/>
        <v>40667.208333333336</v>
      </c>
      <c r="P909" t="b">
        <v>0</v>
      </c>
      <c r="Q909" t="b">
        <v>0</v>
      </c>
      <c r="R909" s="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 s="17">
        <v>38200</v>
      </c>
      <c r="E910" s="17">
        <v>121950</v>
      </c>
      <c r="F910" s="7">
        <f t="shared" si="56"/>
        <v>3.1924083769633507</v>
      </c>
      <c r="G910" s="9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 s="13">
        <f t="shared" si="57"/>
        <v>41031.208333333336</v>
      </c>
      <c r="N910">
        <v>1336885200</v>
      </c>
      <c r="O910" s="13">
        <f t="shared" si="58"/>
        <v>41042.208333333336</v>
      </c>
      <c r="P910" t="b">
        <v>0</v>
      </c>
      <c r="Q910" t="b">
        <v>0</v>
      </c>
      <c r="R910" s="9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 s="17">
        <v>1800</v>
      </c>
      <c r="E911" s="17">
        <v>8621</v>
      </c>
      <c r="F911" s="7">
        <f t="shared" si="56"/>
        <v>4.7894444444444444</v>
      </c>
      <c r="G911" s="9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 s="13">
        <f t="shared" si="57"/>
        <v>43255.208333333328</v>
      </c>
      <c r="N911">
        <v>1530421200</v>
      </c>
      <c r="O911" s="13">
        <f t="shared" si="58"/>
        <v>43282.208333333328</v>
      </c>
      <c r="P911" t="b">
        <v>0</v>
      </c>
      <c r="Q911" t="b">
        <v>1</v>
      </c>
      <c r="R911" s="9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 s="17">
        <v>154500</v>
      </c>
      <c r="E912" s="17">
        <v>30215</v>
      </c>
      <c r="F912" s="7">
        <f t="shared" si="56"/>
        <v>0.19556634304207121</v>
      </c>
      <c r="G912" s="9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 s="13">
        <f t="shared" si="57"/>
        <v>42026.25</v>
      </c>
      <c r="N912">
        <v>1421992800</v>
      </c>
      <c r="O912" s="13">
        <f t="shared" si="58"/>
        <v>42027.25</v>
      </c>
      <c r="P912" t="b">
        <v>0</v>
      </c>
      <c r="Q912" t="b">
        <v>0</v>
      </c>
      <c r="R912" s="9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 s="17">
        <v>5800</v>
      </c>
      <c r="E913" s="17">
        <v>11539</v>
      </c>
      <c r="F913" s="7">
        <f t="shared" si="56"/>
        <v>1.9894827586206896</v>
      </c>
      <c r="G913" s="9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 s="13">
        <f t="shared" si="57"/>
        <v>43717.208333333328</v>
      </c>
      <c r="N913">
        <v>1568178000</v>
      </c>
      <c r="O913" s="13">
        <f t="shared" si="58"/>
        <v>43719.208333333328</v>
      </c>
      <c r="P913" t="b">
        <v>1</v>
      </c>
      <c r="Q913" t="b">
        <v>0</v>
      </c>
      <c r="R913" s="9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 s="17">
        <v>1800</v>
      </c>
      <c r="E914" s="17">
        <v>14310</v>
      </c>
      <c r="F914" s="7">
        <f t="shared" si="56"/>
        <v>7.95</v>
      </c>
      <c r="G914" s="9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 s="13">
        <f t="shared" si="57"/>
        <v>41157.208333333336</v>
      </c>
      <c r="N914">
        <v>1347944400</v>
      </c>
      <c r="O914" s="13">
        <f t="shared" si="58"/>
        <v>41170.208333333336</v>
      </c>
      <c r="P914" t="b">
        <v>1</v>
      </c>
      <c r="Q914" t="b">
        <v>0</v>
      </c>
      <c r="R914" s="9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 s="17">
        <v>70200</v>
      </c>
      <c r="E915" s="17">
        <v>35536</v>
      </c>
      <c r="F915" s="7">
        <f t="shared" si="56"/>
        <v>0.50621082621082625</v>
      </c>
      <c r="G915" s="9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 s="13">
        <f t="shared" si="57"/>
        <v>43597.208333333328</v>
      </c>
      <c r="N915">
        <v>1558760400</v>
      </c>
      <c r="O915" s="13">
        <f t="shared" si="58"/>
        <v>43610.208333333328</v>
      </c>
      <c r="P915" t="b">
        <v>0</v>
      </c>
      <c r="Q915" t="b">
        <v>0</v>
      </c>
      <c r="R915" s="9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 s="17">
        <v>6400</v>
      </c>
      <c r="E916" s="17">
        <v>3676</v>
      </c>
      <c r="F916" s="7">
        <f t="shared" si="56"/>
        <v>0.57437499999999997</v>
      </c>
      <c r="G916" s="9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 s="13">
        <f t="shared" si="57"/>
        <v>41490.208333333336</v>
      </c>
      <c r="N916">
        <v>1376629200</v>
      </c>
      <c r="O916" s="13">
        <f t="shared" si="58"/>
        <v>41502.208333333336</v>
      </c>
      <c r="P916" t="b">
        <v>0</v>
      </c>
      <c r="Q916" t="b">
        <v>0</v>
      </c>
      <c r="R916" s="9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 s="17">
        <v>125900</v>
      </c>
      <c r="E917" s="17">
        <v>195936</v>
      </c>
      <c r="F917" s="7">
        <f t="shared" si="56"/>
        <v>1.5562827640984909</v>
      </c>
      <c r="G917" s="9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 s="13">
        <f t="shared" si="57"/>
        <v>42976.208333333328</v>
      </c>
      <c r="N917">
        <v>1504760400</v>
      </c>
      <c r="O917" s="13">
        <f t="shared" si="58"/>
        <v>42985.208333333328</v>
      </c>
      <c r="P917" t="b">
        <v>0</v>
      </c>
      <c r="Q917" t="b">
        <v>0</v>
      </c>
      <c r="R917" s="9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 s="17">
        <v>3700</v>
      </c>
      <c r="E918" s="17">
        <v>1343</v>
      </c>
      <c r="F918" s="7">
        <f t="shared" si="56"/>
        <v>0.36297297297297298</v>
      </c>
      <c r="G918" s="9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 s="13">
        <f t="shared" si="57"/>
        <v>41991.25</v>
      </c>
      <c r="N918">
        <v>1419660000</v>
      </c>
      <c r="O918" s="13">
        <f t="shared" si="58"/>
        <v>42000.25</v>
      </c>
      <c r="P918" t="b">
        <v>0</v>
      </c>
      <c r="Q918" t="b">
        <v>0</v>
      </c>
      <c r="R918" s="9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 s="17">
        <v>3600</v>
      </c>
      <c r="E919" s="17">
        <v>2097</v>
      </c>
      <c r="F919" s="7">
        <f t="shared" si="56"/>
        <v>0.58250000000000002</v>
      </c>
      <c r="G919" s="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 s="13">
        <f t="shared" si="57"/>
        <v>40722.208333333336</v>
      </c>
      <c r="N919">
        <v>1311310800</v>
      </c>
      <c r="O919" s="13">
        <f t="shared" si="58"/>
        <v>40746.208333333336</v>
      </c>
      <c r="P919" t="b">
        <v>0</v>
      </c>
      <c r="Q919" t="b">
        <v>1</v>
      </c>
      <c r="R919" s="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 s="17">
        <v>3800</v>
      </c>
      <c r="E920" s="17">
        <v>9021</v>
      </c>
      <c r="F920" s="7">
        <f t="shared" si="56"/>
        <v>2.3739473684210526</v>
      </c>
      <c r="G920" s="9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 s="13">
        <f t="shared" si="57"/>
        <v>41117.208333333336</v>
      </c>
      <c r="N920">
        <v>1344315600</v>
      </c>
      <c r="O920" s="13">
        <f t="shared" si="58"/>
        <v>41128.208333333336</v>
      </c>
      <c r="P920" t="b">
        <v>0</v>
      </c>
      <c r="Q920" t="b">
        <v>0</v>
      </c>
      <c r="R920" s="9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 s="17">
        <v>35600</v>
      </c>
      <c r="E921" s="17">
        <v>20915</v>
      </c>
      <c r="F921" s="7">
        <f t="shared" si="56"/>
        <v>0.58750000000000002</v>
      </c>
      <c r="G921" s="9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 s="13">
        <f t="shared" si="57"/>
        <v>43022.208333333328</v>
      </c>
      <c r="N921">
        <v>1510725600</v>
      </c>
      <c r="O921" s="13">
        <f t="shared" si="58"/>
        <v>43054.25</v>
      </c>
      <c r="P921" t="b">
        <v>0</v>
      </c>
      <c r="Q921" t="b">
        <v>1</v>
      </c>
      <c r="R921" s="9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 s="17">
        <v>5300</v>
      </c>
      <c r="E922" s="17">
        <v>9676</v>
      </c>
      <c r="F922" s="7">
        <f t="shared" si="56"/>
        <v>1.8256603773584905</v>
      </c>
      <c r="G922" s="9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 s="13">
        <f t="shared" si="57"/>
        <v>43503.25</v>
      </c>
      <c r="N922">
        <v>1551247200</v>
      </c>
      <c r="O922" s="13">
        <f t="shared" si="58"/>
        <v>43523.25</v>
      </c>
      <c r="P922" t="b">
        <v>1</v>
      </c>
      <c r="Q922" t="b">
        <v>0</v>
      </c>
      <c r="R922" s="9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 s="17">
        <v>160400</v>
      </c>
      <c r="E923" s="17">
        <v>1210</v>
      </c>
      <c r="F923" s="7">
        <f t="shared" si="56"/>
        <v>7.5436408977556111E-3</v>
      </c>
      <c r="G923" s="9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 s="13">
        <f t="shared" si="57"/>
        <v>40951.25</v>
      </c>
      <c r="N923">
        <v>1330236000</v>
      </c>
      <c r="O923" s="13">
        <f t="shared" si="58"/>
        <v>40965.25</v>
      </c>
      <c r="P923" t="b">
        <v>0</v>
      </c>
      <c r="Q923" t="b">
        <v>0</v>
      </c>
      <c r="R923" s="9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 s="17">
        <v>51400</v>
      </c>
      <c r="E924" s="17">
        <v>90440</v>
      </c>
      <c r="F924" s="7">
        <f t="shared" si="56"/>
        <v>1.7595330739299611</v>
      </c>
      <c r="G924" s="9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 s="13">
        <f t="shared" si="57"/>
        <v>43443.25</v>
      </c>
      <c r="N924">
        <v>1545112800</v>
      </c>
      <c r="O924" s="13">
        <f t="shared" si="58"/>
        <v>43452.25</v>
      </c>
      <c r="P924" t="b">
        <v>0</v>
      </c>
      <c r="Q924" t="b">
        <v>1</v>
      </c>
      <c r="R924" s="9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 s="17">
        <v>1700</v>
      </c>
      <c r="E925" s="17">
        <v>4044</v>
      </c>
      <c r="F925" s="7">
        <f t="shared" si="56"/>
        <v>2.3788235294117648</v>
      </c>
      <c r="G925" s="9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 s="13">
        <f t="shared" si="57"/>
        <v>40373.208333333336</v>
      </c>
      <c r="N925">
        <v>1279170000</v>
      </c>
      <c r="O925" s="13">
        <f t="shared" si="58"/>
        <v>40374.208333333336</v>
      </c>
      <c r="P925" t="b">
        <v>0</v>
      </c>
      <c r="Q925" t="b">
        <v>0</v>
      </c>
      <c r="R925" s="9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 s="17">
        <v>39400</v>
      </c>
      <c r="E926" s="17">
        <v>192292</v>
      </c>
      <c r="F926" s="7">
        <f t="shared" si="56"/>
        <v>4.8805076142131982</v>
      </c>
      <c r="G926" s="9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 s="13">
        <f t="shared" si="57"/>
        <v>43769.208333333328</v>
      </c>
      <c r="N926">
        <v>1573452000</v>
      </c>
      <c r="O926" s="13">
        <f t="shared" si="58"/>
        <v>43780.25</v>
      </c>
      <c r="P926" t="b">
        <v>0</v>
      </c>
      <c r="Q926" t="b">
        <v>0</v>
      </c>
      <c r="R926" s="9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 s="17">
        <v>3000</v>
      </c>
      <c r="E927" s="17">
        <v>6722</v>
      </c>
      <c r="F927" s="7">
        <f t="shared" si="56"/>
        <v>2.2406666666666668</v>
      </c>
      <c r="G927" s="9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 s="13">
        <f t="shared" si="57"/>
        <v>43000.208333333328</v>
      </c>
      <c r="N927">
        <v>1507093200</v>
      </c>
      <c r="O927" s="13">
        <f t="shared" si="58"/>
        <v>43012.208333333328</v>
      </c>
      <c r="P927" t="b">
        <v>0</v>
      </c>
      <c r="Q927" t="b">
        <v>0</v>
      </c>
      <c r="R927" s="9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 s="17">
        <v>8700</v>
      </c>
      <c r="E928" s="17">
        <v>1577</v>
      </c>
      <c r="F928" s="7">
        <f t="shared" si="56"/>
        <v>0.18126436781609195</v>
      </c>
      <c r="G928" s="9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 s="13">
        <f t="shared" si="57"/>
        <v>42502.208333333328</v>
      </c>
      <c r="N928">
        <v>1463374800</v>
      </c>
      <c r="O928" s="13">
        <f t="shared" si="58"/>
        <v>42506.208333333328</v>
      </c>
      <c r="P928" t="b">
        <v>0</v>
      </c>
      <c r="Q928" t="b">
        <v>0</v>
      </c>
      <c r="R928" s="9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 s="17">
        <v>7200</v>
      </c>
      <c r="E929" s="17">
        <v>3301</v>
      </c>
      <c r="F929" s="7">
        <f t="shared" si="56"/>
        <v>0.45847222222222223</v>
      </c>
      <c r="G929" s="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 s="13">
        <f t="shared" si="57"/>
        <v>41102.208333333336</v>
      </c>
      <c r="N929">
        <v>1344574800</v>
      </c>
      <c r="O929" s="13">
        <f t="shared" si="58"/>
        <v>41131.208333333336</v>
      </c>
      <c r="P929" t="b">
        <v>0</v>
      </c>
      <c r="Q929" t="b">
        <v>0</v>
      </c>
      <c r="R929" s="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 s="17">
        <v>167400</v>
      </c>
      <c r="E930" s="17">
        <v>196386</v>
      </c>
      <c r="F930" s="7">
        <f t="shared" si="56"/>
        <v>1.1731541218637993</v>
      </c>
      <c r="G930" s="9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 s="13">
        <f t="shared" si="57"/>
        <v>41637.25</v>
      </c>
      <c r="N930">
        <v>1389074400</v>
      </c>
      <c r="O930" s="13">
        <f t="shared" si="58"/>
        <v>41646.25</v>
      </c>
      <c r="P930" t="b">
        <v>0</v>
      </c>
      <c r="Q930" t="b">
        <v>0</v>
      </c>
      <c r="R930" s="9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 s="17">
        <v>5500</v>
      </c>
      <c r="E931" s="17">
        <v>11952</v>
      </c>
      <c r="F931" s="7">
        <f t="shared" si="56"/>
        <v>2.173090909090909</v>
      </c>
      <c r="G931" s="9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 s="13">
        <f t="shared" si="57"/>
        <v>42858.208333333328</v>
      </c>
      <c r="N931">
        <v>1494997200</v>
      </c>
      <c r="O931" s="13">
        <f t="shared" si="58"/>
        <v>42872.208333333328</v>
      </c>
      <c r="P931" t="b">
        <v>0</v>
      </c>
      <c r="Q931" t="b">
        <v>0</v>
      </c>
      <c r="R931" s="9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 s="17">
        <v>3500</v>
      </c>
      <c r="E932" s="17">
        <v>3930</v>
      </c>
      <c r="F932" s="7">
        <f t="shared" si="56"/>
        <v>1.1228571428571428</v>
      </c>
      <c r="G932" s="9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 s="13">
        <f t="shared" si="57"/>
        <v>42060.25</v>
      </c>
      <c r="N932">
        <v>1425448800</v>
      </c>
      <c r="O932" s="13">
        <f t="shared" si="58"/>
        <v>42067.25</v>
      </c>
      <c r="P932" t="b">
        <v>0</v>
      </c>
      <c r="Q932" t="b">
        <v>1</v>
      </c>
      <c r="R932" s="9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 s="17">
        <v>7900</v>
      </c>
      <c r="E933" s="17">
        <v>5729</v>
      </c>
      <c r="F933" s="7">
        <f t="shared" si="56"/>
        <v>0.72518987341772156</v>
      </c>
      <c r="G933" s="9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 s="13">
        <f t="shared" si="57"/>
        <v>41818.208333333336</v>
      </c>
      <c r="N933">
        <v>1404104400</v>
      </c>
      <c r="O933" s="13">
        <f t="shared" si="58"/>
        <v>41820.208333333336</v>
      </c>
      <c r="P933" t="b">
        <v>0</v>
      </c>
      <c r="Q933" t="b">
        <v>1</v>
      </c>
      <c r="R933" s="9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 s="17">
        <v>2300</v>
      </c>
      <c r="E934" s="17">
        <v>4883</v>
      </c>
      <c r="F934" s="7">
        <f t="shared" si="56"/>
        <v>2.1230434782608696</v>
      </c>
      <c r="G934" s="9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 s="13">
        <f t="shared" si="57"/>
        <v>41709.208333333336</v>
      </c>
      <c r="N934">
        <v>1394773200</v>
      </c>
      <c r="O934" s="13">
        <f t="shared" si="58"/>
        <v>41712.208333333336</v>
      </c>
      <c r="P934" t="b">
        <v>0</v>
      </c>
      <c r="Q934" t="b">
        <v>0</v>
      </c>
      <c r="R934" s="9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 s="17">
        <v>73000</v>
      </c>
      <c r="E935" s="17">
        <v>175015</v>
      </c>
      <c r="F935" s="7">
        <f t="shared" si="56"/>
        <v>2.3974657534246577</v>
      </c>
      <c r="G935" s="9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 s="13">
        <f t="shared" si="57"/>
        <v>41372.208333333336</v>
      </c>
      <c r="N935">
        <v>1366520400</v>
      </c>
      <c r="O935" s="13">
        <f t="shared" si="58"/>
        <v>41385.208333333336</v>
      </c>
      <c r="P935" t="b">
        <v>0</v>
      </c>
      <c r="Q935" t="b">
        <v>0</v>
      </c>
      <c r="R935" s="9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 s="17">
        <v>6200</v>
      </c>
      <c r="E936" s="17">
        <v>11280</v>
      </c>
      <c r="F936" s="7">
        <f t="shared" si="56"/>
        <v>1.8193548387096774</v>
      </c>
      <c r="G936" s="9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 s="13">
        <f t="shared" si="57"/>
        <v>42422.25</v>
      </c>
      <c r="N936">
        <v>1456639200</v>
      </c>
      <c r="O936" s="13">
        <f t="shared" si="58"/>
        <v>42428.25</v>
      </c>
      <c r="P936" t="b">
        <v>0</v>
      </c>
      <c r="Q936" t="b">
        <v>0</v>
      </c>
      <c r="R936" s="9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 s="17">
        <v>6100</v>
      </c>
      <c r="E937" s="17">
        <v>10012</v>
      </c>
      <c r="F937" s="7">
        <f t="shared" si="56"/>
        <v>1.6413114754098361</v>
      </c>
      <c r="G937" s="9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 s="13">
        <f t="shared" si="57"/>
        <v>42209.208333333328</v>
      </c>
      <c r="N937">
        <v>1438318800</v>
      </c>
      <c r="O937" s="13">
        <f t="shared" si="58"/>
        <v>42216.208333333328</v>
      </c>
      <c r="P937" t="b">
        <v>0</v>
      </c>
      <c r="Q937" t="b">
        <v>0</v>
      </c>
      <c r="R937" s="9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 s="17">
        <v>103200</v>
      </c>
      <c r="E938" s="17">
        <v>1690</v>
      </c>
      <c r="F938" s="7">
        <f t="shared" si="56"/>
        <v>1.6375968992248063E-2</v>
      </c>
      <c r="G938" s="9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 s="13">
        <f t="shared" si="57"/>
        <v>43668.208333333328</v>
      </c>
      <c r="N938">
        <v>1564030800</v>
      </c>
      <c r="O938" s="13">
        <f t="shared" si="58"/>
        <v>43671.208333333328</v>
      </c>
      <c r="P938" t="b">
        <v>1</v>
      </c>
      <c r="Q938" t="b">
        <v>0</v>
      </c>
      <c r="R938" s="9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 s="17">
        <v>171000</v>
      </c>
      <c r="E939" s="17">
        <v>84891</v>
      </c>
      <c r="F939" s="7">
        <f t="shared" si="56"/>
        <v>0.49643859649122807</v>
      </c>
      <c r="G939" s="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 s="13">
        <f t="shared" si="57"/>
        <v>42334.25</v>
      </c>
      <c r="N939">
        <v>1449295200</v>
      </c>
      <c r="O939" s="13">
        <f t="shared" si="58"/>
        <v>42343.25</v>
      </c>
      <c r="P939" t="b">
        <v>0</v>
      </c>
      <c r="Q939" t="b">
        <v>0</v>
      </c>
      <c r="R939" s="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 s="17">
        <v>9200</v>
      </c>
      <c r="E940" s="17">
        <v>10093</v>
      </c>
      <c r="F940" s="7">
        <f t="shared" si="56"/>
        <v>1.0970652173913042</v>
      </c>
      <c r="G940" s="9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 s="13">
        <f t="shared" si="57"/>
        <v>43263.208333333328</v>
      </c>
      <c r="N940">
        <v>1531890000</v>
      </c>
      <c r="O940" s="13">
        <f t="shared" si="58"/>
        <v>43299.208333333328</v>
      </c>
      <c r="P940" t="b">
        <v>0</v>
      </c>
      <c r="Q940" t="b">
        <v>1</v>
      </c>
      <c r="R940" s="9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 s="17">
        <v>7800</v>
      </c>
      <c r="E941" s="17">
        <v>3839</v>
      </c>
      <c r="F941" s="7">
        <f t="shared" si="56"/>
        <v>0.49217948717948717</v>
      </c>
      <c r="G941" s="9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 s="13">
        <f t="shared" si="57"/>
        <v>40670.208333333336</v>
      </c>
      <c r="N941">
        <v>1306213200</v>
      </c>
      <c r="O941" s="13">
        <f t="shared" si="58"/>
        <v>40687.208333333336</v>
      </c>
      <c r="P941" t="b">
        <v>0</v>
      </c>
      <c r="Q941" t="b">
        <v>1</v>
      </c>
      <c r="R941" s="9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 s="17">
        <v>9900</v>
      </c>
      <c r="E942" s="17">
        <v>6161</v>
      </c>
      <c r="F942" s="7">
        <f t="shared" si="56"/>
        <v>0.62232323232323228</v>
      </c>
      <c r="G942" s="9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 s="13">
        <f t="shared" si="57"/>
        <v>41244.25</v>
      </c>
      <c r="N942">
        <v>1356242400</v>
      </c>
      <c r="O942" s="13">
        <f t="shared" si="58"/>
        <v>41266.25</v>
      </c>
      <c r="P942" t="b">
        <v>0</v>
      </c>
      <c r="Q942" t="b">
        <v>0</v>
      </c>
      <c r="R942" s="9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 s="17">
        <v>43000</v>
      </c>
      <c r="E943" s="17">
        <v>5615</v>
      </c>
      <c r="F943" s="7">
        <f t="shared" si="56"/>
        <v>0.1305813953488372</v>
      </c>
      <c r="G943" s="9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 s="13">
        <f t="shared" si="57"/>
        <v>40552.25</v>
      </c>
      <c r="N943">
        <v>1297576800</v>
      </c>
      <c r="O943" s="13">
        <f t="shared" si="58"/>
        <v>40587.25</v>
      </c>
      <c r="P943" t="b">
        <v>1</v>
      </c>
      <c r="Q943" t="b">
        <v>0</v>
      </c>
      <c r="R943" s="9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 s="17">
        <v>9600</v>
      </c>
      <c r="E944" s="17">
        <v>6205</v>
      </c>
      <c r="F944" s="7">
        <f t="shared" si="56"/>
        <v>0.64635416666666667</v>
      </c>
      <c r="G944" s="9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 s="13">
        <f t="shared" si="57"/>
        <v>40568.25</v>
      </c>
      <c r="N944">
        <v>1296194400</v>
      </c>
      <c r="O944" s="13">
        <f t="shared" si="58"/>
        <v>40571.25</v>
      </c>
      <c r="P944" t="b">
        <v>0</v>
      </c>
      <c r="Q944" t="b">
        <v>0</v>
      </c>
      <c r="R944" s="9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 s="17">
        <v>7500</v>
      </c>
      <c r="E945" s="17">
        <v>11969</v>
      </c>
      <c r="F945" s="7">
        <f t="shared" si="56"/>
        <v>1.5958666666666668</v>
      </c>
      <c r="G945" s="9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 s="13">
        <f t="shared" si="57"/>
        <v>41906.208333333336</v>
      </c>
      <c r="N945">
        <v>1414558800</v>
      </c>
      <c r="O945" s="13">
        <f t="shared" si="58"/>
        <v>41941.208333333336</v>
      </c>
      <c r="P945" t="b">
        <v>0</v>
      </c>
      <c r="Q945" t="b">
        <v>0</v>
      </c>
      <c r="R945" s="9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 s="17">
        <v>10000</v>
      </c>
      <c r="E946" s="17">
        <v>8142</v>
      </c>
      <c r="F946" s="7">
        <f t="shared" si="56"/>
        <v>0.81420000000000003</v>
      </c>
      <c r="G946" s="9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 s="13">
        <f t="shared" si="57"/>
        <v>42776.25</v>
      </c>
      <c r="N946">
        <v>1488348000</v>
      </c>
      <c r="O946" s="13">
        <f t="shared" si="58"/>
        <v>42795.25</v>
      </c>
      <c r="P946" t="b">
        <v>0</v>
      </c>
      <c r="Q946" t="b">
        <v>0</v>
      </c>
      <c r="R946" s="9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 s="17">
        <v>172000</v>
      </c>
      <c r="E947" s="17">
        <v>55805</v>
      </c>
      <c r="F947" s="7">
        <f t="shared" si="56"/>
        <v>0.32444767441860467</v>
      </c>
      <c r="G947" s="9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 s="13">
        <f t="shared" si="57"/>
        <v>41004.208333333336</v>
      </c>
      <c r="N947">
        <v>1334898000</v>
      </c>
      <c r="O947" s="13">
        <f t="shared" si="58"/>
        <v>41019.208333333336</v>
      </c>
      <c r="P947" t="b">
        <v>1</v>
      </c>
      <c r="Q947" t="b">
        <v>0</v>
      </c>
      <c r="R947" s="9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 s="17">
        <v>153700</v>
      </c>
      <c r="E948" s="17">
        <v>15238</v>
      </c>
      <c r="F948" s="7">
        <f t="shared" si="56"/>
        <v>9.9141184124918666E-2</v>
      </c>
      <c r="G948" s="9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 s="13">
        <f t="shared" si="57"/>
        <v>40710.208333333336</v>
      </c>
      <c r="N948">
        <v>1308373200</v>
      </c>
      <c r="O948" s="13">
        <f t="shared" si="58"/>
        <v>40712.208333333336</v>
      </c>
      <c r="P948" t="b">
        <v>0</v>
      </c>
      <c r="Q948" t="b">
        <v>0</v>
      </c>
      <c r="R948" s="9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 s="17">
        <v>3600</v>
      </c>
      <c r="E949" s="17">
        <v>961</v>
      </c>
      <c r="F949" s="7">
        <f t="shared" si="56"/>
        <v>0.26694444444444443</v>
      </c>
      <c r="G949" s="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 s="13">
        <f t="shared" si="57"/>
        <v>41908.208333333336</v>
      </c>
      <c r="N949">
        <v>1412312400</v>
      </c>
      <c r="O949" s="13">
        <f t="shared" si="58"/>
        <v>41915.208333333336</v>
      </c>
      <c r="P949" t="b">
        <v>0</v>
      </c>
      <c r="Q949" t="b">
        <v>0</v>
      </c>
      <c r="R949" s="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 s="17">
        <v>9400</v>
      </c>
      <c r="E950" s="17">
        <v>5918</v>
      </c>
      <c r="F950" s="7">
        <f t="shared" si="56"/>
        <v>0.62957446808510642</v>
      </c>
      <c r="G950" s="9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 s="13">
        <f t="shared" si="57"/>
        <v>41985.25</v>
      </c>
      <c r="N950">
        <v>1419228000</v>
      </c>
      <c r="O950" s="13">
        <f t="shared" si="58"/>
        <v>41995.25</v>
      </c>
      <c r="P950" t="b">
        <v>1</v>
      </c>
      <c r="Q950" t="b">
        <v>1</v>
      </c>
      <c r="R950" s="9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 s="17">
        <v>5900</v>
      </c>
      <c r="E951" s="17">
        <v>9520</v>
      </c>
      <c r="F951" s="7">
        <f t="shared" si="56"/>
        <v>1.6135593220338984</v>
      </c>
      <c r="G951" s="9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 s="13">
        <f t="shared" si="57"/>
        <v>42112.208333333328</v>
      </c>
      <c r="N951">
        <v>1430974800</v>
      </c>
      <c r="O951" s="13">
        <f t="shared" si="58"/>
        <v>42131.208333333328</v>
      </c>
      <c r="P951" t="b">
        <v>0</v>
      </c>
      <c r="Q951" t="b">
        <v>0</v>
      </c>
      <c r="R951" s="9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 s="17">
        <v>100</v>
      </c>
      <c r="E952" s="17">
        <v>5</v>
      </c>
      <c r="F952" s="7">
        <f t="shared" si="56"/>
        <v>0.05</v>
      </c>
      <c r="G952" s="9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 s="13">
        <f t="shared" si="57"/>
        <v>43571.208333333328</v>
      </c>
      <c r="N952">
        <v>1555822800</v>
      </c>
      <c r="O952" s="13">
        <f t="shared" si="58"/>
        <v>43576.208333333328</v>
      </c>
      <c r="P952" t="b">
        <v>0</v>
      </c>
      <c r="Q952" t="b">
        <v>1</v>
      </c>
      <c r="R952" s="9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 s="17">
        <v>14500</v>
      </c>
      <c r="E953" s="17">
        <v>159056</v>
      </c>
      <c r="F953" s="7">
        <f t="shared" si="56"/>
        <v>10.969379310344827</v>
      </c>
      <c r="G953" s="9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 s="13">
        <f t="shared" si="57"/>
        <v>42730.25</v>
      </c>
      <c r="N953">
        <v>1482818400</v>
      </c>
      <c r="O953" s="13">
        <f t="shared" si="58"/>
        <v>42731.25</v>
      </c>
      <c r="P953" t="b">
        <v>0</v>
      </c>
      <c r="Q953" t="b">
        <v>1</v>
      </c>
      <c r="R953" s="9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 s="17">
        <v>145500</v>
      </c>
      <c r="E954" s="17">
        <v>101987</v>
      </c>
      <c r="F954" s="7">
        <f t="shared" si="56"/>
        <v>0.70094158075601376</v>
      </c>
      <c r="G954" s="9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 s="13">
        <f t="shared" si="57"/>
        <v>42591.208333333328</v>
      </c>
      <c r="N954">
        <v>1471928400</v>
      </c>
      <c r="O954" s="13">
        <f t="shared" si="58"/>
        <v>42605.208333333328</v>
      </c>
      <c r="P954" t="b">
        <v>0</v>
      </c>
      <c r="Q954" t="b">
        <v>0</v>
      </c>
      <c r="R954" s="9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 s="17">
        <v>3300</v>
      </c>
      <c r="E955" s="17">
        <v>1980</v>
      </c>
      <c r="F955" s="7">
        <f t="shared" si="56"/>
        <v>0.6</v>
      </c>
      <c r="G955" s="9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 s="13">
        <f t="shared" si="57"/>
        <v>42358.25</v>
      </c>
      <c r="N955">
        <v>1453701600</v>
      </c>
      <c r="O955" s="13">
        <f t="shared" si="58"/>
        <v>42394.25</v>
      </c>
      <c r="P955" t="b">
        <v>0</v>
      </c>
      <c r="Q955" t="b">
        <v>1</v>
      </c>
      <c r="R955" s="9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 s="17">
        <v>42600</v>
      </c>
      <c r="E956" s="17">
        <v>156384</v>
      </c>
      <c r="F956" s="7">
        <f t="shared" si="56"/>
        <v>3.6709859154929578</v>
      </c>
      <c r="G956" s="9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 s="13">
        <f t="shared" si="57"/>
        <v>41174.208333333336</v>
      </c>
      <c r="N956">
        <v>1350363600</v>
      </c>
      <c r="O956" s="13">
        <f t="shared" si="58"/>
        <v>41198.208333333336</v>
      </c>
      <c r="P956" t="b">
        <v>0</v>
      </c>
      <c r="Q956" t="b">
        <v>0</v>
      </c>
      <c r="R956" s="9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 s="17">
        <v>700</v>
      </c>
      <c r="E957" s="17">
        <v>7763</v>
      </c>
      <c r="F957" s="7">
        <f t="shared" si="56"/>
        <v>11.09</v>
      </c>
      <c r="G957" s="9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 s="13">
        <f t="shared" si="57"/>
        <v>41238.25</v>
      </c>
      <c r="N957">
        <v>1353996000</v>
      </c>
      <c r="O957" s="13">
        <f t="shared" si="58"/>
        <v>41240.25</v>
      </c>
      <c r="P957" t="b">
        <v>0</v>
      </c>
      <c r="Q957" t="b">
        <v>0</v>
      </c>
      <c r="R957" s="9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 s="17">
        <v>187600</v>
      </c>
      <c r="E958" s="17">
        <v>35698</v>
      </c>
      <c r="F958" s="7">
        <f t="shared" si="56"/>
        <v>0.19028784648187633</v>
      </c>
      <c r="G958" s="9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 s="13">
        <f t="shared" si="57"/>
        <v>42360.25</v>
      </c>
      <c r="N958">
        <v>1451109600</v>
      </c>
      <c r="O958" s="13">
        <f t="shared" si="58"/>
        <v>42364.25</v>
      </c>
      <c r="P958" t="b">
        <v>0</v>
      </c>
      <c r="Q958" t="b">
        <v>0</v>
      </c>
      <c r="R958" s="9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 s="17">
        <v>9800</v>
      </c>
      <c r="E959" s="17">
        <v>12434</v>
      </c>
      <c r="F959" s="7">
        <f t="shared" si="56"/>
        <v>1.2687755102040816</v>
      </c>
      <c r="G959" s="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 s="13">
        <f t="shared" si="57"/>
        <v>40955.25</v>
      </c>
      <c r="N959">
        <v>1329631200</v>
      </c>
      <c r="O959" s="13">
        <f t="shared" si="58"/>
        <v>40958.25</v>
      </c>
      <c r="P959" t="b">
        <v>0</v>
      </c>
      <c r="Q959" t="b">
        <v>0</v>
      </c>
      <c r="R959" s="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 s="17">
        <v>1100</v>
      </c>
      <c r="E960" s="17">
        <v>8081</v>
      </c>
      <c r="F960" s="7">
        <f t="shared" si="56"/>
        <v>7.3463636363636367</v>
      </c>
      <c r="G960" s="9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 s="13">
        <f t="shared" si="57"/>
        <v>40350.208333333336</v>
      </c>
      <c r="N960">
        <v>1278997200</v>
      </c>
      <c r="O960" s="13">
        <f t="shared" si="58"/>
        <v>40372.208333333336</v>
      </c>
      <c r="P960" t="b">
        <v>0</v>
      </c>
      <c r="Q960" t="b">
        <v>0</v>
      </c>
      <c r="R960" s="9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 s="17">
        <v>145000</v>
      </c>
      <c r="E961" s="17">
        <v>6631</v>
      </c>
      <c r="F961" s="7">
        <f t="shared" si="56"/>
        <v>4.5731034482758622E-2</v>
      </c>
      <c r="G961" s="9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 s="13">
        <f t="shared" si="57"/>
        <v>40357.208333333336</v>
      </c>
      <c r="N961">
        <v>1280120400</v>
      </c>
      <c r="O961" s="13">
        <f t="shared" si="58"/>
        <v>40385.208333333336</v>
      </c>
      <c r="P961" t="b">
        <v>0</v>
      </c>
      <c r="Q961" t="b">
        <v>0</v>
      </c>
      <c r="R961" s="9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 s="17">
        <v>5500</v>
      </c>
      <c r="E962" s="17">
        <v>4678</v>
      </c>
      <c r="F962" s="7">
        <f t="shared" ref="F962:F1025" si="60">E962/D962</f>
        <v>0.85054545454545449</v>
      </c>
      <c r="G962" s="9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 s="13">
        <f t="shared" ref="M962:M1025" si="61">(((L962/60)/60)/24)+DATE(1970,1,1)</f>
        <v>42408.25</v>
      </c>
      <c r="N962">
        <v>1458104400</v>
      </c>
      <c r="O962" s="13">
        <f t="shared" ref="O962:O1025" si="62">(((N962/60)/60)/24)+DATE(1970,1,1)</f>
        <v>42445.208333333328</v>
      </c>
      <c r="P962" t="b">
        <v>0</v>
      </c>
      <c r="Q962" t="b">
        <v>0</v>
      </c>
      <c r="R962" s="9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 s="17">
        <v>5700</v>
      </c>
      <c r="E963" s="17">
        <v>6800</v>
      </c>
      <c r="F963" s="7">
        <f t="shared" si="60"/>
        <v>1.1929824561403508</v>
      </c>
      <c r="G963" s="9" t="s">
        <v>20</v>
      </c>
      <c r="H963">
        <v>155</v>
      </c>
      <c r="I963" s="5">
        <f t="shared" ref="I963:I1026" si="63">E963/H963</f>
        <v>43.87096774193548</v>
      </c>
      <c r="J963" t="s">
        <v>21</v>
      </c>
      <c r="K963" t="s">
        <v>22</v>
      </c>
      <c r="L963">
        <v>1297922400</v>
      </c>
      <c r="M963" s="13">
        <f t="shared" si="61"/>
        <v>40591.25</v>
      </c>
      <c r="N963">
        <v>1298268000</v>
      </c>
      <c r="O963" s="13">
        <f t="shared" si="62"/>
        <v>40595.25</v>
      </c>
      <c r="P963" t="b">
        <v>0</v>
      </c>
      <c r="Q963" t="b">
        <v>0</v>
      </c>
      <c r="R963" s="9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 s="17">
        <v>3600</v>
      </c>
      <c r="E964" s="17">
        <v>10657</v>
      </c>
      <c r="F964" s="7">
        <f t="shared" si="60"/>
        <v>2.9602777777777778</v>
      </c>
      <c r="G964" s="9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 s="13">
        <f t="shared" si="61"/>
        <v>41592.25</v>
      </c>
      <c r="N964">
        <v>1386223200</v>
      </c>
      <c r="O964" s="13">
        <f t="shared" si="62"/>
        <v>41613.25</v>
      </c>
      <c r="P964" t="b">
        <v>0</v>
      </c>
      <c r="Q964" t="b">
        <v>0</v>
      </c>
      <c r="R964" s="9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 s="17">
        <v>5900</v>
      </c>
      <c r="E965" s="17">
        <v>4997</v>
      </c>
      <c r="F965" s="7">
        <f t="shared" si="60"/>
        <v>0.84694915254237291</v>
      </c>
      <c r="G965" s="9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 s="13">
        <f t="shared" si="61"/>
        <v>40607.25</v>
      </c>
      <c r="N965">
        <v>1299823200</v>
      </c>
      <c r="O965" s="13">
        <f t="shared" si="62"/>
        <v>40613.25</v>
      </c>
      <c r="P965" t="b">
        <v>0</v>
      </c>
      <c r="Q965" t="b">
        <v>1</v>
      </c>
      <c r="R965" s="9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 s="17">
        <v>3700</v>
      </c>
      <c r="E966" s="17">
        <v>13164</v>
      </c>
      <c r="F966" s="7">
        <f t="shared" si="60"/>
        <v>3.5578378378378379</v>
      </c>
      <c r="G966" s="9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 s="13">
        <f t="shared" si="61"/>
        <v>42135.208333333328</v>
      </c>
      <c r="N966">
        <v>1431752400</v>
      </c>
      <c r="O966" s="13">
        <f t="shared" si="62"/>
        <v>42140.208333333328</v>
      </c>
      <c r="P966" t="b">
        <v>0</v>
      </c>
      <c r="Q966" t="b">
        <v>0</v>
      </c>
      <c r="R966" s="9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 s="17">
        <v>2200</v>
      </c>
      <c r="E967" s="17">
        <v>8501</v>
      </c>
      <c r="F967" s="7">
        <f t="shared" si="60"/>
        <v>3.8640909090909092</v>
      </c>
      <c r="G967" s="9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 s="13">
        <f t="shared" si="61"/>
        <v>40203.25</v>
      </c>
      <c r="N967">
        <v>1267855200</v>
      </c>
      <c r="O967" s="13">
        <f t="shared" si="62"/>
        <v>40243.25</v>
      </c>
      <c r="P967" t="b">
        <v>0</v>
      </c>
      <c r="Q967" t="b">
        <v>0</v>
      </c>
      <c r="R967" s="9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 s="17">
        <v>1700</v>
      </c>
      <c r="E968" s="17">
        <v>13468</v>
      </c>
      <c r="F968" s="7">
        <f t="shared" si="60"/>
        <v>7.9223529411764702</v>
      </c>
      <c r="G968" s="9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 s="13">
        <f t="shared" si="61"/>
        <v>42901.208333333328</v>
      </c>
      <c r="N968">
        <v>1497675600</v>
      </c>
      <c r="O968" s="13">
        <f t="shared" si="62"/>
        <v>42903.208333333328</v>
      </c>
      <c r="P968" t="b">
        <v>0</v>
      </c>
      <c r="Q968" t="b">
        <v>0</v>
      </c>
      <c r="R968" s="9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 s="17">
        <v>88400</v>
      </c>
      <c r="E969" s="17">
        <v>121138</v>
      </c>
      <c r="F969" s="7">
        <f t="shared" si="60"/>
        <v>1.3703393665158372</v>
      </c>
      <c r="G969" s="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 s="13">
        <f t="shared" si="61"/>
        <v>41005.208333333336</v>
      </c>
      <c r="N969">
        <v>1336885200</v>
      </c>
      <c r="O969" s="13">
        <f t="shared" si="62"/>
        <v>41042.208333333336</v>
      </c>
      <c r="P969" t="b">
        <v>0</v>
      </c>
      <c r="Q969" t="b">
        <v>0</v>
      </c>
      <c r="R969" s="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 s="17">
        <v>2400</v>
      </c>
      <c r="E970" s="17">
        <v>8117</v>
      </c>
      <c r="F970" s="7">
        <f t="shared" si="60"/>
        <v>3.3820833333333336</v>
      </c>
      <c r="G970" s="9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 s="13">
        <f t="shared" si="61"/>
        <v>40544.25</v>
      </c>
      <c r="N970">
        <v>1295157600</v>
      </c>
      <c r="O970" s="13">
        <f t="shared" si="62"/>
        <v>40559.25</v>
      </c>
      <c r="P970" t="b">
        <v>0</v>
      </c>
      <c r="Q970" t="b">
        <v>0</v>
      </c>
      <c r="R970" s="9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 s="17">
        <v>7900</v>
      </c>
      <c r="E971" s="17">
        <v>8550</v>
      </c>
      <c r="F971" s="7">
        <f t="shared" si="60"/>
        <v>1.0822784810126582</v>
      </c>
      <c r="G971" s="9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 s="13">
        <f t="shared" si="61"/>
        <v>43821.25</v>
      </c>
      <c r="N971">
        <v>1577599200</v>
      </c>
      <c r="O971" s="13">
        <f t="shared" si="62"/>
        <v>43828.25</v>
      </c>
      <c r="P971" t="b">
        <v>0</v>
      </c>
      <c r="Q971" t="b">
        <v>0</v>
      </c>
      <c r="R971" s="9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 s="17">
        <v>94900</v>
      </c>
      <c r="E972" s="17">
        <v>57659</v>
      </c>
      <c r="F972" s="7">
        <f t="shared" si="60"/>
        <v>0.60757639620653314</v>
      </c>
      <c r="G972" s="9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 s="13">
        <f t="shared" si="61"/>
        <v>40672.208333333336</v>
      </c>
      <c r="N972">
        <v>1305003600</v>
      </c>
      <c r="O972" s="13">
        <f t="shared" si="62"/>
        <v>40673.208333333336</v>
      </c>
      <c r="P972" t="b">
        <v>0</v>
      </c>
      <c r="Q972" t="b">
        <v>0</v>
      </c>
      <c r="R972" s="9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 s="17">
        <v>5100</v>
      </c>
      <c r="E973" s="17">
        <v>1414</v>
      </c>
      <c r="F973" s="7">
        <f t="shared" si="60"/>
        <v>0.27725490196078434</v>
      </c>
      <c r="G973" s="9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 s="13">
        <f t="shared" si="61"/>
        <v>41555.208333333336</v>
      </c>
      <c r="N973">
        <v>1381726800</v>
      </c>
      <c r="O973" s="13">
        <f t="shared" si="62"/>
        <v>41561.208333333336</v>
      </c>
      <c r="P973" t="b">
        <v>0</v>
      </c>
      <c r="Q973" t="b">
        <v>0</v>
      </c>
      <c r="R973" s="9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 s="17">
        <v>42700</v>
      </c>
      <c r="E974" s="17">
        <v>97524</v>
      </c>
      <c r="F974" s="7">
        <f t="shared" si="60"/>
        <v>2.283934426229508</v>
      </c>
      <c r="G974" s="9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 s="13">
        <f t="shared" si="61"/>
        <v>41792.208333333336</v>
      </c>
      <c r="N974">
        <v>1402462800</v>
      </c>
      <c r="O974" s="13">
        <f t="shared" si="62"/>
        <v>41801.208333333336</v>
      </c>
      <c r="P974" t="b">
        <v>0</v>
      </c>
      <c r="Q974" t="b">
        <v>1</v>
      </c>
      <c r="R974" s="9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 s="17">
        <v>121100</v>
      </c>
      <c r="E975" s="17">
        <v>26176</v>
      </c>
      <c r="F975" s="7">
        <f t="shared" si="60"/>
        <v>0.21615194054500414</v>
      </c>
      <c r="G975" s="9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 s="13">
        <f t="shared" si="61"/>
        <v>40522.25</v>
      </c>
      <c r="N975">
        <v>1292133600</v>
      </c>
      <c r="O975" s="13">
        <f t="shared" si="62"/>
        <v>40524.25</v>
      </c>
      <c r="P975" t="b">
        <v>0</v>
      </c>
      <c r="Q975" t="b">
        <v>1</v>
      </c>
      <c r="R975" s="9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 s="17">
        <v>800</v>
      </c>
      <c r="E976" s="17">
        <v>2991</v>
      </c>
      <c r="F976" s="7">
        <f t="shared" si="60"/>
        <v>3.73875</v>
      </c>
      <c r="G976" s="9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 s="13">
        <f t="shared" si="61"/>
        <v>41412.208333333336</v>
      </c>
      <c r="N976">
        <v>1368939600</v>
      </c>
      <c r="O976" s="13">
        <f t="shared" si="62"/>
        <v>41413.208333333336</v>
      </c>
      <c r="P976" t="b">
        <v>0</v>
      </c>
      <c r="Q976" t="b">
        <v>0</v>
      </c>
      <c r="R976" s="9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 s="17">
        <v>5400</v>
      </c>
      <c r="E977" s="17">
        <v>8366</v>
      </c>
      <c r="F977" s="7">
        <f t="shared" si="60"/>
        <v>1.5492592592592593</v>
      </c>
      <c r="G977" s="9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 s="13">
        <f t="shared" si="61"/>
        <v>42337.25</v>
      </c>
      <c r="N977">
        <v>1452146400</v>
      </c>
      <c r="O977" s="13">
        <f t="shared" si="62"/>
        <v>42376.25</v>
      </c>
      <c r="P977" t="b">
        <v>0</v>
      </c>
      <c r="Q977" t="b">
        <v>1</v>
      </c>
      <c r="R977" s="9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 s="17">
        <v>4000</v>
      </c>
      <c r="E978" s="17">
        <v>12886</v>
      </c>
      <c r="F978" s="7">
        <f t="shared" si="60"/>
        <v>3.2214999999999998</v>
      </c>
      <c r="G978" s="9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 s="13">
        <f t="shared" si="61"/>
        <v>40571.25</v>
      </c>
      <c r="N978">
        <v>1296712800</v>
      </c>
      <c r="O978" s="13">
        <f t="shared" si="62"/>
        <v>40577.25</v>
      </c>
      <c r="P978" t="b">
        <v>0</v>
      </c>
      <c r="Q978" t="b">
        <v>1</v>
      </c>
      <c r="R978" s="9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 s="17">
        <v>7000</v>
      </c>
      <c r="E979" s="17">
        <v>5177</v>
      </c>
      <c r="F979" s="7">
        <f t="shared" si="60"/>
        <v>0.73957142857142855</v>
      </c>
      <c r="G979" s="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 s="13">
        <f t="shared" si="61"/>
        <v>43138.25</v>
      </c>
      <c r="N979">
        <v>1520748000</v>
      </c>
      <c r="O979" s="13">
        <f t="shared" si="62"/>
        <v>43170.25</v>
      </c>
      <c r="P979" t="b">
        <v>0</v>
      </c>
      <c r="Q979" t="b">
        <v>0</v>
      </c>
      <c r="R979" s="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 s="17">
        <v>1000</v>
      </c>
      <c r="E980" s="17">
        <v>8641</v>
      </c>
      <c r="F980" s="7">
        <f t="shared" si="60"/>
        <v>8.641</v>
      </c>
      <c r="G980" s="9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 s="13">
        <f t="shared" si="61"/>
        <v>42686.25</v>
      </c>
      <c r="N980">
        <v>1480831200</v>
      </c>
      <c r="O980" s="13">
        <f t="shared" si="62"/>
        <v>42708.25</v>
      </c>
      <c r="P980" t="b">
        <v>0</v>
      </c>
      <c r="Q980" t="b">
        <v>0</v>
      </c>
      <c r="R980" s="9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 s="17">
        <v>60200</v>
      </c>
      <c r="E981" s="17">
        <v>86244</v>
      </c>
      <c r="F981" s="7">
        <f t="shared" si="60"/>
        <v>1.432624584717608</v>
      </c>
      <c r="G981" s="9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 s="13">
        <f t="shared" si="61"/>
        <v>42078.208333333328</v>
      </c>
      <c r="N981">
        <v>1426914000</v>
      </c>
      <c r="O981" s="13">
        <f t="shared" si="62"/>
        <v>42084.208333333328</v>
      </c>
      <c r="P981" t="b">
        <v>0</v>
      </c>
      <c r="Q981" t="b">
        <v>0</v>
      </c>
      <c r="R981" s="9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 s="17">
        <v>195200</v>
      </c>
      <c r="E982" s="17">
        <v>78630</v>
      </c>
      <c r="F982" s="7">
        <f t="shared" si="60"/>
        <v>0.40281762295081969</v>
      </c>
      <c r="G982" s="9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 s="13">
        <f t="shared" si="61"/>
        <v>42307.208333333328</v>
      </c>
      <c r="N982">
        <v>1446616800</v>
      </c>
      <c r="O982" s="13">
        <f t="shared" si="62"/>
        <v>42312.25</v>
      </c>
      <c r="P982" t="b">
        <v>1</v>
      </c>
      <c r="Q982" t="b">
        <v>0</v>
      </c>
      <c r="R982" s="9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 s="17">
        <v>6700</v>
      </c>
      <c r="E983" s="17">
        <v>11941</v>
      </c>
      <c r="F983" s="7">
        <f t="shared" si="60"/>
        <v>1.7822388059701493</v>
      </c>
      <c r="G983" s="9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 s="13">
        <f t="shared" si="61"/>
        <v>43094.25</v>
      </c>
      <c r="N983">
        <v>1517032800</v>
      </c>
      <c r="O983" s="13">
        <f t="shared" si="62"/>
        <v>43127.25</v>
      </c>
      <c r="P983" t="b">
        <v>0</v>
      </c>
      <c r="Q983" t="b">
        <v>0</v>
      </c>
      <c r="R983" s="9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 s="17">
        <v>7200</v>
      </c>
      <c r="E984" s="17">
        <v>6115</v>
      </c>
      <c r="F984" s="7">
        <f t="shared" si="60"/>
        <v>0.84930555555555554</v>
      </c>
      <c r="G984" s="9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 s="13">
        <f t="shared" si="61"/>
        <v>40743.208333333336</v>
      </c>
      <c r="N984">
        <v>1311224400</v>
      </c>
      <c r="O984" s="13">
        <f t="shared" si="62"/>
        <v>40745.208333333336</v>
      </c>
      <c r="P984" t="b">
        <v>0</v>
      </c>
      <c r="Q984" t="b">
        <v>1</v>
      </c>
      <c r="R984" s="9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 s="17">
        <v>129100</v>
      </c>
      <c r="E985" s="17">
        <v>188404</v>
      </c>
      <c r="F985" s="7">
        <f t="shared" si="60"/>
        <v>1.4593648334624323</v>
      </c>
      <c r="G985" s="9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 s="13">
        <f t="shared" si="61"/>
        <v>43681.208333333328</v>
      </c>
      <c r="N985">
        <v>1566190800</v>
      </c>
      <c r="O985" s="13">
        <f t="shared" si="62"/>
        <v>43696.208333333328</v>
      </c>
      <c r="P985" t="b">
        <v>0</v>
      </c>
      <c r="Q985" t="b">
        <v>0</v>
      </c>
      <c r="R985" s="9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 s="17">
        <v>6500</v>
      </c>
      <c r="E986" s="17">
        <v>9910</v>
      </c>
      <c r="F986" s="7">
        <f t="shared" si="60"/>
        <v>1.5246153846153847</v>
      </c>
      <c r="G986" s="9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 s="13">
        <f t="shared" si="61"/>
        <v>43716.208333333328</v>
      </c>
      <c r="N986">
        <v>1570165200</v>
      </c>
      <c r="O986" s="13">
        <f t="shared" si="62"/>
        <v>43742.208333333328</v>
      </c>
      <c r="P986" t="b">
        <v>0</v>
      </c>
      <c r="Q986" t="b">
        <v>0</v>
      </c>
      <c r="R986" s="9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 s="17">
        <v>170600</v>
      </c>
      <c r="E987" s="17">
        <v>114523</v>
      </c>
      <c r="F987" s="7">
        <f t="shared" si="60"/>
        <v>0.67129542790152408</v>
      </c>
      <c r="G987" s="9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 s="13">
        <f t="shared" si="61"/>
        <v>41614.25</v>
      </c>
      <c r="N987">
        <v>1388556000</v>
      </c>
      <c r="O987" s="13">
        <f t="shared" si="62"/>
        <v>41640.25</v>
      </c>
      <c r="P987" t="b">
        <v>0</v>
      </c>
      <c r="Q987" t="b">
        <v>1</v>
      </c>
      <c r="R987" s="9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 s="17">
        <v>7800</v>
      </c>
      <c r="E988" s="17">
        <v>3144</v>
      </c>
      <c r="F988" s="7">
        <f t="shared" si="60"/>
        <v>0.40307692307692305</v>
      </c>
      <c r="G988" s="9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 s="13">
        <f t="shared" si="61"/>
        <v>40638.208333333336</v>
      </c>
      <c r="N988">
        <v>1303189200</v>
      </c>
      <c r="O988" s="13">
        <f t="shared" si="62"/>
        <v>40652.208333333336</v>
      </c>
      <c r="P988" t="b">
        <v>0</v>
      </c>
      <c r="Q988" t="b">
        <v>0</v>
      </c>
      <c r="R988" s="9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 s="17">
        <v>6200</v>
      </c>
      <c r="E989" s="17">
        <v>13441</v>
      </c>
      <c r="F989" s="7">
        <f t="shared" si="60"/>
        <v>2.1679032258064517</v>
      </c>
      <c r="G989" s="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 s="13">
        <f t="shared" si="61"/>
        <v>42852.208333333328</v>
      </c>
      <c r="N989">
        <v>1494478800</v>
      </c>
      <c r="O989" s="13">
        <f t="shared" si="62"/>
        <v>42866.208333333328</v>
      </c>
      <c r="P989" t="b">
        <v>0</v>
      </c>
      <c r="Q989" t="b">
        <v>0</v>
      </c>
      <c r="R989" s="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 s="17">
        <v>9400</v>
      </c>
      <c r="E990" s="17">
        <v>4899</v>
      </c>
      <c r="F990" s="7">
        <f t="shared" si="60"/>
        <v>0.52117021276595743</v>
      </c>
      <c r="G990" s="9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 s="13">
        <f t="shared" si="61"/>
        <v>42686.25</v>
      </c>
      <c r="N990">
        <v>1480744800</v>
      </c>
      <c r="O990" s="13">
        <f t="shared" si="62"/>
        <v>42707.25</v>
      </c>
      <c r="P990" t="b">
        <v>0</v>
      </c>
      <c r="Q990" t="b">
        <v>0</v>
      </c>
      <c r="R990" s="9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 s="17">
        <v>2400</v>
      </c>
      <c r="E991" s="17">
        <v>11990</v>
      </c>
      <c r="F991" s="7">
        <f t="shared" si="60"/>
        <v>4.9958333333333336</v>
      </c>
      <c r="G991" s="9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 s="13">
        <f t="shared" si="61"/>
        <v>43571.208333333328</v>
      </c>
      <c r="N991">
        <v>1555822800</v>
      </c>
      <c r="O991" s="13">
        <f t="shared" si="62"/>
        <v>43576.208333333328</v>
      </c>
      <c r="P991" t="b">
        <v>0</v>
      </c>
      <c r="Q991" t="b">
        <v>0</v>
      </c>
      <c r="R991" s="9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 s="17">
        <v>7800</v>
      </c>
      <c r="E992" s="17">
        <v>6839</v>
      </c>
      <c r="F992" s="7">
        <f t="shared" si="60"/>
        <v>0.87679487179487181</v>
      </c>
      <c r="G992" s="9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 s="13">
        <f t="shared" si="61"/>
        <v>42432.25</v>
      </c>
      <c r="N992">
        <v>1458882000</v>
      </c>
      <c r="O992" s="13">
        <f t="shared" si="62"/>
        <v>42454.208333333328</v>
      </c>
      <c r="P992" t="b">
        <v>0</v>
      </c>
      <c r="Q992" t="b">
        <v>1</v>
      </c>
      <c r="R992" s="9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 s="17">
        <v>9800</v>
      </c>
      <c r="E993" s="17">
        <v>11091</v>
      </c>
      <c r="F993" s="7">
        <f t="shared" si="60"/>
        <v>1.131734693877551</v>
      </c>
      <c r="G993" s="9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 s="13">
        <f t="shared" si="61"/>
        <v>41907.208333333336</v>
      </c>
      <c r="N993">
        <v>1411966800</v>
      </c>
      <c r="O993" s="13">
        <f t="shared" si="62"/>
        <v>41911.208333333336</v>
      </c>
      <c r="P993" t="b">
        <v>0</v>
      </c>
      <c r="Q993" t="b">
        <v>1</v>
      </c>
      <c r="R993" s="9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 s="17">
        <v>3100</v>
      </c>
      <c r="E994" s="17">
        <v>13223</v>
      </c>
      <c r="F994" s="7">
        <f t="shared" si="60"/>
        <v>4.2654838709677421</v>
      </c>
      <c r="G994" s="9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 s="13">
        <f t="shared" si="61"/>
        <v>43227.208333333328</v>
      </c>
      <c r="N994">
        <v>1526878800</v>
      </c>
      <c r="O994" s="13">
        <f t="shared" si="62"/>
        <v>43241.208333333328</v>
      </c>
      <c r="P994" t="b">
        <v>0</v>
      </c>
      <c r="Q994" t="b">
        <v>1</v>
      </c>
      <c r="R994" s="9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 s="17">
        <v>9800</v>
      </c>
      <c r="E995" s="17">
        <v>7608</v>
      </c>
      <c r="F995" s="7">
        <f t="shared" si="60"/>
        <v>0.77632653061224488</v>
      </c>
      <c r="G995" s="9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 s="13">
        <f t="shared" si="61"/>
        <v>42362.25</v>
      </c>
      <c r="N995">
        <v>1452405600</v>
      </c>
      <c r="O995" s="13">
        <f t="shared" si="62"/>
        <v>42379.25</v>
      </c>
      <c r="P995" t="b">
        <v>0</v>
      </c>
      <c r="Q995" t="b">
        <v>1</v>
      </c>
      <c r="R995" s="9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 s="17">
        <v>141100</v>
      </c>
      <c r="E996" s="17">
        <v>74073</v>
      </c>
      <c r="F996" s="7">
        <f t="shared" si="60"/>
        <v>0.52496810772501767</v>
      </c>
      <c r="G996" s="9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 s="13">
        <f t="shared" si="61"/>
        <v>41929.208333333336</v>
      </c>
      <c r="N996">
        <v>1414040400</v>
      </c>
      <c r="O996" s="13">
        <f t="shared" si="62"/>
        <v>41935.208333333336</v>
      </c>
      <c r="P996" t="b">
        <v>0</v>
      </c>
      <c r="Q996" t="b">
        <v>1</v>
      </c>
      <c r="R996" s="9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 s="17">
        <v>97300</v>
      </c>
      <c r="E997" s="17">
        <v>153216</v>
      </c>
      <c r="F997" s="7">
        <f t="shared" si="60"/>
        <v>1.5746762589928058</v>
      </c>
      <c r="G997" s="9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 s="13">
        <f t="shared" si="61"/>
        <v>43408.208333333328</v>
      </c>
      <c r="N997">
        <v>1543816800</v>
      </c>
      <c r="O997" s="13">
        <f t="shared" si="62"/>
        <v>43437.25</v>
      </c>
      <c r="P997" t="b">
        <v>0</v>
      </c>
      <c r="Q997" t="b">
        <v>1</v>
      </c>
      <c r="R997" s="9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 s="17">
        <v>6600</v>
      </c>
      <c r="E998" s="17">
        <v>4814</v>
      </c>
      <c r="F998" s="7">
        <f t="shared" si="60"/>
        <v>0.72939393939393937</v>
      </c>
      <c r="G998" s="9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 s="13">
        <f t="shared" si="61"/>
        <v>41276.25</v>
      </c>
      <c r="N998">
        <v>1359698400</v>
      </c>
      <c r="O998" s="13">
        <f t="shared" si="62"/>
        <v>41306.25</v>
      </c>
      <c r="P998" t="b">
        <v>0</v>
      </c>
      <c r="Q998" t="b">
        <v>0</v>
      </c>
      <c r="R998" s="9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 s="17">
        <v>7600</v>
      </c>
      <c r="E999" s="17">
        <v>4603</v>
      </c>
      <c r="F999" s="7">
        <f t="shared" si="60"/>
        <v>0.60565789473684206</v>
      </c>
      <c r="G999" s="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 s="13">
        <f t="shared" si="61"/>
        <v>41659.25</v>
      </c>
      <c r="N999">
        <v>1390629600</v>
      </c>
      <c r="O999" s="13">
        <f t="shared" si="62"/>
        <v>41664.25</v>
      </c>
      <c r="P999" t="b">
        <v>0</v>
      </c>
      <c r="Q999" t="b">
        <v>0</v>
      </c>
      <c r="R999" s="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 s="17">
        <v>66600</v>
      </c>
      <c r="E1000" s="17">
        <v>37823</v>
      </c>
      <c r="F1000" s="7">
        <f t="shared" si="60"/>
        <v>0.5679129129129129</v>
      </c>
      <c r="G1000" s="9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 s="13">
        <f t="shared" si="61"/>
        <v>40220.25</v>
      </c>
      <c r="N1000">
        <v>1267077600</v>
      </c>
      <c r="O1000" s="13">
        <f t="shared" si="62"/>
        <v>40234.25</v>
      </c>
      <c r="P1000" t="b">
        <v>0</v>
      </c>
      <c r="Q1000" t="b">
        <v>1</v>
      </c>
      <c r="R1000" s="9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 s="17">
        <v>111100</v>
      </c>
      <c r="E1001" s="17">
        <v>62819</v>
      </c>
      <c r="F1001" s="7">
        <f t="shared" si="60"/>
        <v>0.56542754275427543</v>
      </c>
      <c r="G1001" s="9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 s="13">
        <f t="shared" si="61"/>
        <v>42550.208333333328</v>
      </c>
      <c r="N1001">
        <v>1467781200</v>
      </c>
      <c r="O1001" s="13">
        <f t="shared" si="62"/>
        <v>42557.208333333328</v>
      </c>
      <c r="P1001" t="b">
        <v>0</v>
      </c>
      <c r="Q1001" t="b">
        <v>0</v>
      </c>
      <c r="R1001" s="9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conditionalFormatting sqref="G2:G1001">
    <cfRule type="containsText" dxfId="14" priority="8" operator="containsText" text="live">
      <formula>NOT(ISERROR(SEARCH("live",G2)))</formula>
    </cfRule>
    <cfRule type="containsText" dxfId="13" priority="9" operator="containsText" text="canceled">
      <formula>NOT(ISERROR(SEARCH("canceled",G2)))</formula>
    </cfRule>
    <cfRule type="containsText" dxfId="12" priority="10" operator="containsText" text="successful">
      <formula>NOT(ISERROR(SEARCH("successful",G2)))</formula>
    </cfRule>
    <cfRule type="containsText" dxfId="11" priority="11" operator="containsText" text="failed">
      <formula>NOT(ISERROR(SEARCH("failed",G2)))</formula>
    </cfRule>
  </conditionalFormatting>
  <conditionalFormatting sqref="G42:G1048576 G1">
    <cfRule type="top10" dxfId="10" priority="16" bottom="1" rank="10"/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{EC0FB4E1-8DF7-4806-84BA-08F041306B60}</x14:id>
        </ext>
      </extLst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0FB4E1-8DF7-4806-84BA-08F041306B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G42:G1048576 G1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CD7F-6C1D-4766-A3F5-39A107BDC53B}">
  <dimension ref="A1:F14"/>
  <sheetViews>
    <sheetView workbookViewId="0">
      <selection activeCell="F14" sqref="F1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0" t="s">
        <v>6</v>
      </c>
      <c r="B1" t="s">
        <v>2069</v>
      </c>
    </row>
    <row r="3" spans="1:6" x14ac:dyDescent="0.35">
      <c r="A3" s="10" t="s">
        <v>2070</v>
      </c>
      <c r="B3" s="10" t="s">
        <v>2031</v>
      </c>
    </row>
    <row r="4" spans="1:6" x14ac:dyDescent="0.35">
      <c r="A4" s="10" t="s">
        <v>2029</v>
      </c>
      <c r="B4" t="s">
        <v>74</v>
      </c>
      <c r="C4" t="s">
        <v>14</v>
      </c>
      <c r="D4" t="s">
        <v>47</v>
      </c>
      <c r="E4" t="s">
        <v>20</v>
      </c>
      <c r="F4" t="s">
        <v>2030</v>
      </c>
    </row>
    <row r="5" spans="1:6" x14ac:dyDescent="0.35">
      <c r="A5" s="11" t="s">
        <v>2044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1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1" t="s">
        <v>2053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1" t="s">
        <v>2067</v>
      </c>
      <c r="E8">
        <v>4</v>
      </c>
      <c r="F8">
        <v>4</v>
      </c>
    </row>
    <row r="9" spans="1:6" x14ac:dyDescent="0.35">
      <c r="A9" s="11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1" t="s">
        <v>2057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1" t="s">
        <v>2050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1" t="s">
        <v>2040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1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1" t="s">
        <v>2030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5512-7536-4D0D-AA35-9FF3BF057771}">
  <dimension ref="A1:F30"/>
  <sheetViews>
    <sheetView workbookViewId="0">
      <selection activeCell="F30" sqref="F30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0" t="s">
        <v>6</v>
      </c>
      <c r="B1" t="s">
        <v>2069</v>
      </c>
    </row>
    <row r="2" spans="1:6" x14ac:dyDescent="0.35">
      <c r="A2" s="10" t="s">
        <v>2034</v>
      </c>
      <c r="B2" t="s">
        <v>2069</v>
      </c>
    </row>
    <row r="4" spans="1:6" x14ac:dyDescent="0.35">
      <c r="A4" s="10" t="s">
        <v>2070</v>
      </c>
      <c r="B4" s="10" t="s">
        <v>2031</v>
      </c>
    </row>
    <row r="5" spans="1:6" x14ac:dyDescent="0.35">
      <c r="A5" s="10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5">
      <c r="A6" s="11" t="s">
        <v>2052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1" t="s">
        <v>2068</v>
      </c>
      <c r="E7">
        <v>4</v>
      </c>
      <c r="F7">
        <v>4</v>
      </c>
    </row>
    <row r="8" spans="1:6" x14ac:dyDescent="0.35">
      <c r="A8" s="11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1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1" t="s">
        <v>2046</v>
      </c>
      <c r="C10">
        <v>8</v>
      </c>
      <c r="E10">
        <v>10</v>
      </c>
      <c r="F10">
        <v>18</v>
      </c>
    </row>
    <row r="11" spans="1:6" x14ac:dyDescent="0.35">
      <c r="A11" s="11" t="s">
        <v>2056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1" t="s">
        <v>2037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1" t="s">
        <v>2048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1" t="s">
        <v>2061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1" t="s">
        <v>2060</v>
      </c>
      <c r="C15">
        <v>3</v>
      </c>
      <c r="E15">
        <v>4</v>
      </c>
      <c r="F15">
        <v>7</v>
      </c>
    </row>
    <row r="16" spans="1:6" x14ac:dyDescent="0.35">
      <c r="A16" s="11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1" t="s">
        <v>2051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1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1" t="s">
        <v>2043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1" t="s">
        <v>2059</v>
      </c>
      <c r="C20">
        <v>4</v>
      </c>
      <c r="E20">
        <v>4</v>
      </c>
      <c r="F20">
        <v>8</v>
      </c>
    </row>
    <row r="21" spans="1:6" x14ac:dyDescent="0.35">
      <c r="A21" s="11" t="s">
        <v>2039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1" t="s">
        <v>2066</v>
      </c>
      <c r="C22">
        <v>9</v>
      </c>
      <c r="E22">
        <v>5</v>
      </c>
      <c r="F22">
        <v>14</v>
      </c>
    </row>
    <row r="23" spans="1:6" x14ac:dyDescent="0.35">
      <c r="A23" s="11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1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1" t="s">
        <v>2062</v>
      </c>
      <c r="C25">
        <v>7</v>
      </c>
      <c r="E25">
        <v>14</v>
      </c>
      <c r="F25">
        <v>21</v>
      </c>
    </row>
    <row r="26" spans="1:6" x14ac:dyDescent="0.35">
      <c r="A26" s="11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1" t="s">
        <v>2049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1" t="s">
        <v>2041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1" t="s">
        <v>2065</v>
      </c>
      <c r="E29">
        <v>3</v>
      </c>
      <c r="F29">
        <v>3</v>
      </c>
    </row>
    <row r="30" spans="1:6" x14ac:dyDescent="0.35">
      <c r="A30" s="11" t="s">
        <v>2030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EC70-4ABA-4B66-910B-8A526D69CDE5}">
  <dimension ref="A1:E18"/>
  <sheetViews>
    <sheetView workbookViewId="0">
      <selection activeCell="M31" sqref="M31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10" t="s">
        <v>2034</v>
      </c>
      <c r="B1" t="s">
        <v>2069</v>
      </c>
    </row>
    <row r="2" spans="1:5" x14ac:dyDescent="0.35">
      <c r="A2" s="10" t="s">
        <v>2073</v>
      </c>
      <c r="B2" t="s">
        <v>2069</v>
      </c>
    </row>
    <row r="4" spans="1:5" x14ac:dyDescent="0.35">
      <c r="A4" s="10" t="s">
        <v>2070</v>
      </c>
      <c r="B4" s="10" t="s">
        <v>2031</v>
      </c>
    </row>
    <row r="5" spans="1:5" x14ac:dyDescent="0.35">
      <c r="A5" s="10" t="s">
        <v>2029</v>
      </c>
      <c r="B5" t="s">
        <v>74</v>
      </c>
      <c r="C5" t="s">
        <v>14</v>
      </c>
      <c r="D5" t="s">
        <v>20</v>
      </c>
      <c r="E5" t="s">
        <v>2030</v>
      </c>
    </row>
    <row r="6" spans="1:5" x14ac:dyDescent="0.35">
      <c r="A6" s="11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1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1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1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1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1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1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1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1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1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1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1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1" t="s">
        <v>2030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9828-33F9-4C22-AB46-96EF9AC52842}">
  <dimension ref="A1:H13"/>
  <sheetViews>
    <sheetView workbookViewId="0">
      <selection activeCell="H23" sqref="H23"/>
    </sheetView>
  </sheetViews>
  <sheetFormatPr defaultRowHeight="15.5" x14ac:dyDescent="0.35"/>
  <cols>
    <col min="1" max="1" width="16.75" bestFit="1" customWidth="1"/>
    <col min="2" max="2" width="19.4140625" bestFit="1" customWidth="1"/>
    <col min="3" max="3" width="15.25" bestFit="1" customWidth="1"/>
    <col min="4" max="4" width="18.33203125" bestFit="1" customWidth="1"/>
    <col min="5" max="5" width="14.33203125" bestFit="1" customWidth="1"/>
    <col min="6" max="6" width="22.5" style="7" bestFit="1" customWidth="1"/>
    <col min="7" max="7" width="18.33203125" style="7" bestFit="1" customWidth="1"/>
    <col min="8" max="8" width="21.4140625" style="7" bestFit="1" customWidth="1"/>
  </cols>
  <sheetData>
    <row r="1" spans="1:8" ht="18.5" x14ac:dyDescent="0.45">
      <c r="A1" s="14" t="s">
        <v>2105</v>
      </c>
      <c r="B1" s="14" t="s">
        <v>2104</v>
      </c>
      <c r="C1" s="14" t="s">
        <v>2103</v>
      </c>
      <c r="D1" s="14" t="s">
        <v>2102</v>
      </c>
      <c r="E1" s="14" t="s">
        <v>2101</v>
      </c>
      <c r="F1" s="15" t="s">
        <v>2100</v>
      </c>
      <c r="G1" s="15" t="s">
        <v>2099</v>
      </c>
      <c r="H1" s="15" t="s">
        <v>2098</v>
      </c>
    </row>
    <row r="2" spans="1:8" x14ac:dyDescent="0.35">
      <c r="A2" t="s">
        <v>2097</v>
      </c>
      <c r="B2">
        <f>COUNTIFS(Crowdfunding!$G:$G,"successful",Crowdfunding!$D:$D,"&lt;1000")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B2+C2+D2</f>
        <v>51</v>
      </c>
      <c r="F2" s="7">
        <f>B2/(B2+C2+D2)</f>
        <v>0.58823529411764708</v>
      </c>
      <c r="G2" s="7">
        <f>C2/(B2+C2+D2)</f>
        <v>0.39215686274509803</v>
      </c>
      <c r="H2" s="7">
        <f>D2/(B2+C2+D2)</f>
        <v>1.9607843137254902E-2</v>
      </c>
    </row>
    <row r="3" spans="1:8" x14ac:dyDescent="0.35">
      <c r="A3" t="s">
        <v>2096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B3+C3+D3</f>
        <v>231</v>
      </c>
      <c r="F3" s="7">
        <f t="shared" ref="F3:F13" si="1">B3/(B3+C3+D3)</f>
        <v>0.82683982683982682</v>
      </c>
      <c r="G3" s="7">
        <f t="shared" ref="G3:G13" si="2">C3/(B3+C3+D3)</f>
        <v>0.16450216450216451</v>
      </c>
      <c r="H3" s="7">
        <f t="shared" ref="H3:H13" si="3">D3/(B3+C3+D3)</f>
        <v>8.658008658008658E-3</v>
      </c>
    </row>
    <row r="4" spans="1:8" x14ac:dyDescent="0.35">
      <c r="A4" t="s">
        <v>2095</v>
      </c>
      <c r="B4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35">
      <c r="A5" t="s">
        <v>2094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35">
      <c r="A6" t="s">
        <v>2093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35">
      <c r="A7" t="s">
        <v>2092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35">
      <c r="A8" t="s">
        <v>2091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35">
      <c r="A9" t="s">
        <v>2090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35">
      <c r="A10" t="s">
        <v>2089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35">
      <c r="A11" t="s">
        <v>2088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35">
      <c r="A12" t="s">
        <v>2087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35">
      <c r="A13" t="s">
        <v>2086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A0C8-DF31-47F8-A0DD-04BFC44B48C6}">
  <dimension ref="A1:M566"/>
  <sheetViews>
    <sheetView tabSelected="1" topLeftCell="A13" workbookViewId="0">
      <selection activeCell="O48" sqref="O48"/>
    </sheetView>
  </sheetViews>
  <sheetFormatPr defaultRowHeight="15.5" x14ac:dyDescent="0.35"/>
  <cols>
    <col min="1" max="1" width="11.1640625" customWidth="1"/>
    <col min="2" max="2" width="12.9140625" customWidth="1"/>
    <col min="5" max="5" width="12.83203125" bestFit="1" customWidth="1"/>
    <col min="7" max="7" width="9.58203125" customWidth="1"/>
    <col min="10" max="10" width="9.6640625" customWidth="1"/>
    <col min="11" max="11" width="9.4140625" customWidth="1"/>
    <col min="12" max="12" width="8.9140625" customWidth="1"/>
    <col min="13" max="13" width="16.75" bestFit="1" customWidth="1"/>
  </cols>
  <sheetData>
    <row r="1" spans="1:13" x14ac:dyDescent="0.35">
      <c r="A1" t="s">
        <v>4</v>
      </c>
      <c r="B1" t="s">
        <v>5</v>
      </c>
      <c r="D1" t="s">
        <v>4</v>
      </c>
      <c r="E1" t="s">
        <v>5</v>
      </c>
    </row>
    <row r="2" spans="1:13" x14ac:dyDescent="0.35">
      <c r="A2" s="9" t="s">
        <v>20</v>
      </c>
      <c r="B2">
        <v>158</v>
      </c>
      <c r="D2" s="9" t="s">
        <v>14</v>
      </c>
      <c r="E2">
        <v>0</v>
      </c>
    </row>
    <row r="3" spans="1:13" x14ac:dyDescent="0.35">
      <c r="A3" s="9" t="s">
        <v>20</v>
      </c>
      <c r="B3">
        <v>1425</v>
      </c>
      <c r="D3" s="9" t="s">
        <v>14</v>
      </c>
      <c r="E3">
        <v>24</v>
      </c>
    </row>
    <row r="4" spans="1:13" x14ac:dyDescent="0.35">
      <c r="A4" s="9" t="s">
        <v>20</v>
      </c>
      <c r="B4">
        <v>174</v>
      </c>
      <c r="D4" s="9" t="s">
        <v>14</v>
      </c>
      <c r="E4">
        <v>53</v>
      </c>
    </row>
    <row r="5" spans="1:13" x14ac:dyDescent="0.35">
      <c r="A5" s="9" t="s">
        <v>20</v>
      </c>
      <c r="B5">
        <v>227</v>
      </c>
      <c r="D5" s="9" t="s">
        <v>14</v>
      </c>
      <c r="E5">
        <v>18</v>
      </c>
    </row>
    <row r="6" spans="1:13" x14ac:dyDescent="0.35">
      <c r="A6" s="9" t="s">
        <v>20</v>
      </c>
      <c r="B6">
        <v>220</v>
      </c>
      <c r="D6" s="9" t="s">
        <v>14</v>
      </c>
      <c r="E6">
        <v>44</v>
      </c>
    </row>
    <row r="7" spans="1:13" x14ac:dyDescent="0.35">
      <c r="A7" s="9" t="s">
        <v>20</v>
      </c>
      <c r="B7">
        <v>98</v>
      </c>
      <c r="D7" s="9" t="s">
        <v>14</v>
      </c>
      <c r="E7">
        <v>27</v>
      </c>
    </row>
    <row r="8" spans="1:13" x14ac:dyDescent="0.35">
      <c r="A8" s="9" t="s">
        <v>20</v>
      </c>
      <c r="B8">
        <v>100</v>
      </c>
      <c r="D8" s="9" t="s">
        <v>14</v>
      </c>
      <c r="E8">
        <v>55</v>
      </c>
    </row>
    <row r="9" spans="1:13" x14ac:dyDescent="0.35">
      <c r="A9" s="9" t="s">
        <v>20</v>
      </c>
      <c r="B9">
        <v>1249</v>
      </c>
      <c r="D9" s="9" t="s">
        <v>14</v>
      </c>
      <c r="E9">
        <v>200</v>
      </c>
    </row>
    <row r="10" spans="1:13" x14ac:dyDescent="0.35">
      <c r="A10" s="9" t="s">
        <v>20</v>
      </c>
      <c r="B10">
        <v>1396</v>
      </c>
      <c r="D10" s="9" t="s">
        <v>14</v>
      </c>
      <c r="E10">
        <v>452</v>
      </c>
    </row>
    <row r="11" spans="1:13" x14ac:dyDescent="0.35">
      <c r="A11" s="9" t="s">
        <v>20</v>
      </c>
      <c r="B11">
        <v>890</v>
      </c>
      <c r="D11" s="9" t="s">
        <v>14</v>
      </c>
      <c r="E11">
        <v>674</v>
      </c>
    </row>
    <row r="12" spans="1:13" x14ac:dyDescent="0.35">
      <c r="A12" s="9" t="s">
        <v>20</v>
      </c>
      <c r="B12">
        <v>142</v>
      </c>
      <c r="D12" s="9" t="s">
        <v>14</v>
      </c>
      <c r="E12">
        <v>558</v>
      </c>
      <c r="H12" s="19" t="s">
        <v>2106</v>
      </c>
      <c r="I12" s="19" t="s">
        <v>2107</v>
      </c>
      <c r="J12" s="19" t="s">
        <v>2108</v>
      </c>
      <c r="K12" s="19" t="s">
        <v>2109</v>
      </c>
      <c r="L12" s="19" t="s">
        <v>2110</v>
      </c>
      <c r="M12" s="19" t="s">
        <v>2111</v>
      </c>
    </row>
    <row r="13" spans="1:13" x14ac:dyDescent="0.35">
      <c r="A13" s="9" t="s">
        <v>20</v>
      </c>
      <c r="B13">
        <v>2673</v>
      </c>
      <c r="D13" s="9" t="s">
        <v>14</v>
      </c>
      <c r="E13">
        <v>15</v>
      </c>
      <c r="G13" s="19" t="s">
        <v>2112</v>
      </c>
      <c r="H13" s="18">
        <f>AVERAGE(B:B)</f>
        <v>851.14690265486729</v>
      </c>
      <c r="I13" s="18">
        <f>MEDIAN(B:B)</f>
        <v>201</v>
      </c>
      <c r="J13" s="18">
        <f>MIN(B:B)</f>
        <v>16</v>
      </c>
      <c r="K13" s="18">
        <f>MAX(B:B)</f>
        <v>7295</v>
      </c>
      <c r="L13" s="18">
        <f>_xlfn.VAR.P(B:B)</f>
        <v>1603373.7324019109</v>
      </c>
      <c r="M13" s="18">
        <f>SQRT(L13)</f>
        <v>1266.2439466397898</v>
      </c>
    </row>
    <row r="14" spans="1:13" x14ac:dyDescent="0.35">
      <c r="A14" s="9" t="s">
        <v>20</v>
      </c>
      <c r="B14">
        <v>163</v>
      </c>
      <c r="D14" s="9" t="s">
        <v>14</v>
      </c>
      <c r="E14">
        <v>2307</v>
      </c>
      <c r="G14" s="19" t="s">
        <v>2113</v>
      </c>
      <c r="H14" s="18">
        <f>AVERAGE(E:E)</f>
        <v>585.61538461538464</v>
      </c>
      <c r="I14" s="18">
        <f>MEDIAN(E:E)</f>
        <v>114.5</v>
      </c>
      <c r="J14" s="18">
        <f>MIN(E:E)</f>
        <v>0</v>
      </c>
      <c r="K14" s="18">
        <f>MAX(E:E)</f>
        <v>6080</v>
      </c>
      <c r="L14" s="18">
        <f>_xlfn.VAR.P(E:E)</f>
        <v>921574.68174133555</v>
      </c>
      <c r="M14" s="18">
        <f>SQRT(L14)</f>
        <v>959.98681331637863</v>
      </c>
    </row>
    <row r="15" spans="1:13" x14ac:dyDescent="0.35">
      <c r="A15" s="9" t="s">
        <v>20</v>
      </c>
      <c r="B15">
        <v>2220</v>
      </c>
      <c r="D15" s="9" t="s">
        <v>14</v>
      </c>
      <c r="E15">
        <v>88</v>
      </c>
    </row>
    <row r="16" spans="1:13" x14ac:dyDescent="0.35">
      <c r="A16" s="9" t="s">
        <v>20</v>
      </c>
      <c r="B16">
        <v>1606</v>
      </c>
      <c r="D16" s="9" t="s">
        <v>14</v>
      </c>
      <c r="E16">
        <v>48</v>
      </c>
    </row>
    <row r="17" spans="1:7" x14ac:dyDescent="0.35">
      <c r="A17" s="9" t="s">
        <v>20</v>
      </c>
      <c r="B17">
        <v>129</v>
      </c>
      <c r="D17" s="9" t="s">
        <v>14</v>
      </c>
      <c r="E17">
        <v>1</v>
      </c>
    </row>
    <row r="18" spans="1:7" x14ac:dyDescent="0.35">
      <c r="A18" s="9" t="s">
        <v>20</v>
      </c>
      <c r="B18">
        <v>226</v>
      </c>
      <c r="D18" s="9" t="s">
        <v>14</v>
      </c>
      <c r="E18">
        <v>1467</v>
      </c>
    </row>
    <row r="19" spans="1:7" x14ac:dyDescent="0.35">
      <c r="A19" s="9" t="s">
        <v>20</v>
      </c>
      <c r="B19">
        <v>5419</v>
      </c>
      <c r="D19" s="9" t="s">
        <v>14</v>
      </c>
      <c r="E19">
        <v>75</v>
      </c>
    </row>
    <row r="20" spans="1:7" x14ac:dyDescent="0.35">
      <c r="A20" s="9" t="s">
        <v>20</v>
      </c>
      <c r="B20">
        <v>165</v>
      </c>
      <c r="D20" s="9" t="s">
        <v>14</v>
      </c>
      <c r="E20">
        <v>120</v>
      </c>
    </row>
    <row r="21" spans="1:7" x14ac:dyDescent="0.35">
      <c r="A21" s="9" t="s">
        <v>20</v>
      </c>
      <c r="B21">
        <v>1965</v>
      </c>
      <c r="D21" s="9" t="s">
        <v>14</v>
      </c>
      <c r="E21">
        <v>2253</v>
      </c>
    </row>
    <row r="22" spans="1:7" x14ac:dyDescent="0.35">
      <c r="A22" s="9" t="s">
        <v>20</v>
      </c>
      <c r="B22">
        <v>16</v>
      </c>
      <c r="D22" s="9" t="s">
        <v>14</v>
      </c>
      <c r="E22">
        <v>5</v>
      </c>
    </row>
    <row r="23" spans="1:7" x14ac:dyDescent="0.35">
      <c r="A23" s="9" t="s">
        <v>20</v>
      </c>
      <c r="B23">
        <v>107</v>
      </c>
      <c r="D23" s="9" t="s">
        <v>14</v>
      </c>
      <c r="E23">
        <v>38</v>
      </c>
    </row>
    <row r="24" spans="1:7" x14ac:dyDescent="0.35">
      <c r="A24" s="9" t="s">
        <v>20</v>
      </c>
      <c r="B24">
        <v>134</v>
      </c>
      <c r="D24" s="9" t="s">
        <v>14</v>
      </c>
      <c r="E24">
        <v>12</v>
      </c>
      <c r="G24" t="s">
        <v>2114</v>
      </c>
    </row>
    <row r="25" spans="1:7" x14ac:dyDescent="0.35">
      <c r="A25" s="9" t="s">
        <v>20</v>
      </c>
      <c r="B25">
        <v>198</v>
      </c>
      <c r="D25" s="9" t="s">
        <v>14</v>
      </c>
      <c r="E25">
        <v>1684</v>
      </c>
    </row>
    <row r="26" spans="1:7" x14ac:dyDescent="0.35">
      <c r="A26" s="9" t="s">
        <v>20</v>
      </c>
      <c r="B26">
        <v>111</v>
      </c>
      <c r="D26" s="9" t="s">
        <v>14</v>
      </c>
      <c r="E26">
        <v>56</v>
      </c>
    </row>
    <row r="27" spans="1:7" x14ac:dyDescent="0.35">
      <c r="A27" s="9" t="s">
        <v>20</v>
      </c>
      <c r="B27">
        <v>222</v>
      </c>
      <c r="D27" s="9" t="s">
        <v>14</v>
      </c>
      <c r="E27">
        <v>838</v>
      </c>
    </row>
    <row r="28" spans="1:7" x14ac:dyDescent="0.35">
      <c r="A28" s="9" t="s">
        <v>20</v>
      </c>
      <c r="B28">
        <v>6212</v>
      </c>
      <c r="D28" s="9" t="s">
        <v>14</v>
      </c>
      <c r="E28">
        <v>1000</v>
      </c>
    </row>
    <row r="29" spans="1:7" x14ac:dyDescent="0.35">
      <c r="A29" s="9" t="s">
        <v>20</v>
      </c>
      <c r="B29">
        <v>98</v>
      </c>
      <c r="D29" s="9" t="s">
        <v>14</v>
      </c>
      <c r="E29">
        <v>1482</v>
      </c>
    </row>
    <row r="30" spans="1:7" x14ac:dyDescent="0.35">
      <c r="A30" s="9" t="s">
        <v>20</v>
      </c>
      <c r="B30">
        <v>92</v>
      </c>
      <c r="D30" s="9" t="s">
        <v>14</v>
      </c>
      <c r="E30">
        <v>106</v>
      </c>
    </row>
    <row r="31" spans="1:7" x14ac:dyDescent="0.35">
      <c r="A31" s="9" t="s">
        <v>20</v>
      </c>
      <c r="B31">
        <v>149</v>
      </c>
      <c r="D31" s="9" t="s">
        <v>14</v>
      </c>
      <c r="E31">
        <v>679</v>
      </c>
    </row>
    <row r="32" spans="1:7" x14ac:dyDescent="0.35">
      <c r="A32" s="9" t="s">
        <v>20</v>
      </c>
      <c r="B32">
        <v>2431</v>
      </c>
      <c r="D32" s="9" t="s">
        <v>14</v>
      </c>
      <c r="E32">
        <v>1220</v>
      </c>
    </row>
    <row r="33" spans="1:5" x14ac:dyDescent="0.35">
      <c r="A33" s="9" t="s">
        <v>20</v>
      </c>
      <c r="B33">
        <v>303</v>
      </c>
      <c r="D33" s="9" t="s">
        <v>14</v>
      </c>
      <c r="E33">
        <v>1</v>
      </c>
    </row>
    <row r="34" spans="1:5" x14ac:dyDescent="0.35">
      <c r="A34" s="9" t="s">
        <v>20</v>
      </c>
      <c r="B34">
        <v>209</v>
      </c>
      <c r="D34" s="9" t="s">
        <v>14</v>
      </c>
      <c r="E34">
        <v>37</v>
      </c>
    </row>
    <row r="35" spans="1:5" x14ac:dyDescent="0.35">
      <c r="A35" s="9" t="s">
        <v>20</v>
      </c>
      <c r="B35">
        <v>131</v>
      </c>
      <c r="D35" s="9" t="s">
        <v>14</v>
      </c>
      <c r="E35">
        <v>60</v>
      </c>
    </row>
    <row r="36" spans="1:5" x14ac:dyDescent="0.35">
      <c r="A36" s="9" t="s">
        <v>20</v>
      </c>
      <c r="B36">
        <v>164</v>
      </c>
      <c r="D36" s="9" t="s">
        <v>14</v>
      </c>
      <c r="E36">
        <v>296</v>
      </c>
    </row>
    <row r="37" spans="1:5" x14ac:dyDescent="0.35">
      <c r="A37" s="9" t="s">
        <v>20</v>
      </c>
      <c r="B37">
        <v>201</v>
      </c>
      <c r="D37" s="9" t="s">
        <v>14</v>
      </c>
      <c r="E37">
        <v>3304</v>
      </c>
    </row>
    <row r="38" spans="1:5" x14ac:dyDescent="0.35">
      <c r="A38" s="9" t="s">
        <v>20</v>
      </c>
      <c r="B38">
        <v>211</v>
      </c>
      <c r="D38" s="9" t="s">
        <v>14</v>
      </c>
      <c r="E38">
        <v>73</v>
      </c>
    </row>
    <row r="39" spans="1:5" x14ac:dyDescent="0.35">
      <c r="A39" s="9" t="s">
        <v>20</v>
      </c>
      <c r="B39">
        <v>128</v>
      </c>
      <c r="D39" s="9" t="s">
        <v>14</v>
      </c>
      <c r="E39">
        <v>3387</v>
      </c>
    </row>
    <row r="40" spans="1:5" x14ac:dyDescent="0.35">
      <c r="A40" s="9" t="s">
        <v>20</v>
      </c>
      <c r="B40">
        <v>1600</v>
      </c>
      <c r="D40" s="9" t="s">
        <v>14</v>
      </c>
      <c r="E40">
        <v>662</v>
      </c>
    </row>
    <row r="41" spans="1:5" x14ac:dyDescent="0.35">
      <c r="A41" s="9" t="s">
        <v>20</v>
      </c>
      <c r="B41">
        <v>249</v>
      </c>
      <c r="D41" s="9" t="s">
        <v>14</v>
      </c>
      <c r="E41">
        <v>774</v>
      </c>
    </row>
    <row r="42" spans="1:5" x14ac:dyDescent="0.35">
      <c r="A42" s="9" t="s">
        <v>20</v>
      </c>
      <c r="B42">
        <v>236</v>
      </c>
      <c r="D42" s="9" t="s">
        <v>14</v>
      </c>
      <c r="E42">
        <v>672</v>
      </c>
    </row>
    <row r="43" spans="1:5" x14ac:dyDescent="0.35">
      <c r="A43" s="9" t="s">
        <v>20</v>
      </c>
      <c r="B43">
        <v>4065</v>
      </c>
      <c r="D43" s="9" t="s">
        <v>14</v>
      </c>
      <c r="E43">
        <v>940</v>
      </c>
    </row>
    <row r="44" spans="1:5" x14ac:dyDescent="0.35">
      <c r="A44" s="9" t="s">
        <v>20</v>
      </c>
      <c r="B44">
        <v>246</v>
      </c>
      <c r="D44" s="9" t="s">
        <v>14</v>
      </c>
      <c r="E44">
        <v>117</v>
      </c>
    </row>
    <row r="45" spans="1:5" x14ac:dyDescent="0.35">
      <c r="A45" s="9" t="s">
        <v>20</v>
      </c>
      <c r="B45">
        <v>2475</v>
      </c>
      <c r="D45" s="9" t="s">
        <v>14</v>
      </c>
      <c r="E45">
        <v>115</v>
      </c>
    </row>
    <row r="46" spans="1:5" x14ac:dyDescent="0.35">
      <c r="A46" s="9" t="s">
        <v>20</v>
      </c>
      <c r="B46">
        <v>76</v>
      </c>
      <c r="D46" s="9" t="s">
        <v>14</v>
      </c>
      <c r="E46">
        <v>326</v>
      </c>
    </row>
    <row r="47" spans="1:5" x14ac:dyDescent="0.35">
      <c r="A47" s="9" t="s">
        <v>20</v>
      </c>
      <c r="B47">
        <v>54</v>
      </c>
      <c r="D47" s="9" t="s">
        <v>14</v>
      </c>
      <c r="E47">
        <v>1</v>
      </c>
    </row>
    <row r="48" spans="1:5" x14ac:dyDescent="0.35">
      <c r="A48" s="9" t="s">
        <v>20</v>
      </c>
      <c r="B48">
        <v>88</v>
      </c>
      <c r="D48" s="9" t="s">
        <v>14</v>
      </c>
      <c r="E48">
        <v>1467</v>
      </c>
    </row>
    <row r="49" spans="1:5" x14ac:dyDescent="0.35">
      <c r="A49" s="9" t="s">
        <v>20</v>
      </c>
      <c r="B49">
        <v>85</v>
      </c>
      <c r="D49" s="9" t="s">
        <v>14</v>
      </c>
      <c r="E49">
        <v>5681</v>
      </c>
    </row>
    <row r="50" spans="1:5" x14ac:dyDescent="0.35">
      <c r="A50" s="9" t="s">
        <v>20</v>
      </c>
      <c r="B50">
        <v>170</v>
      </c>
      <c r="D50" s="9" t="s">
        <v>14</v>
      </c>
      <c r="E50">
        <v>1059</v>
      </c>
    </row>
    <row r="51" spans="1:5" x14ac:dyDescent="0.35">
      <c r="A51" s="9" t="s">
        <v>20</v>
      </c>
      <c r="B51">
        <v>330</v>
      </c>
      <c r="D51" s="9" t="s">
        <v>14</v>
      </c>
      <c r="E51">
        <v>1194</v>
      </c>
    </row>
    <row r="52" spans="1:5" x14ac:dyDescent="0.35">
      <c r="A52" s="9" t="s">
        <v>20</v>
      </c>
      <c r="B52">
        <v>127</v>
      </c>
      <c r="D52" s="9" t="s">
        <v>14</v>
      </c>
      <c r="E52">
        <v>30</v>
      </c>
    </row>
    <row r="53" spans="1:5" x14ac:dyDescent="0.35">
      <c r="A53" s="9" t="s">
        <v>20</v>
      </c>
      <c r="B53">
        <v>411</v>
      </c>
      <c r="D53" s="9" t="s">
        <v>14</v>
      </c>
      <c r="E53">
        <v>75</v>
      </c>
    </row>
    <row r="54" spans="1:5" x14ac:dyDescent="0.35">
      <c r="A54" s="9" t="s">
        <v>20</v>
      </c>
      <c r="B54">
        <v>180</v>
      </c>
      <c r="D54" s="9" t="s">
        <v>14</v>
      </c>
      <c r="E54">
        <v>955</v>
      </c>
    </row>
    <row r="55" spans="1:5" x14ac:dyDescent="0.35">
      <c r="A55" s="9" t="s">
        <v>20</v>
      </c>
      <c r="B55">
        <v>374</v>
      </c>
      <c r="D55" s="9" t="s">
        <v>14</v>
      </c>
      <c r="E55">
        <v>67</v>
      </c>
    </row>
    <row r="56" spans="1:5" x14ac:dyDescent="0.35">
      <c r="A56" s="9" t="s">
        <v>20</v>
      </c>
      <c r="B56">
        <v>71</v>
      </c>
      <c r="D56" s="9" t="s">
        <v>14</v>
      </c>
      <c r="E56">
        <v>5</v>
      </c>
    </row>
    <row r="57" spans="1:5" x14ac:dyDescent="0.35">
      <c r="A57" s="9" t="s">
        <v>20</v>
      </c>
      <c r="B57">
        <v>203</v>
      </c>
      <c r="D57" s="9" t="s">
        <v>14</v>
      </c>
      <c r="E57">
        <v>26</v>
      </c>
    </row>
    <row r="58" spans="1:5" x14ac:dyDescent="0.35">
      <c r="A58" s="9" t="s">
        <v>20</v>
      </c>
      <c r="B58">
        <v>113</v>
      </c>
      <c r="D58" s="9" t="s">
        <v>14</v>
      </c>
      <c r="E58">
        <v>1130</v>
      </c>
    </row>
    <row r="59" spans="1:5" x14ac:dyDescent="0.35">
      <c r="A59" s="9" t="s">
        <v>20</v>
      </c>
      <c r="B59">
        <v>96</v>
      </c>
      <c r="D59" s="9" t="s">
        <v>14</v>
      </c>
      <c r="E59">
        <v>782</v>
      </c>
    </row>
    <row r="60" spans="1:5" x14ac:dyDescent="0.35">
      <c r="A60" s="9" t="s">
        <v>20</v>
      </c>
      <c r="B60">
        <v>498</v>
      </c>
      <c r="D60" s="9" t="s">
        <v>14</v>
      </c>
      <c r="E60">
        <v>210</v>
      </c>
    </row>
    <row r="61" spans="1:5" x14ac:dyDescent="0.35">
      <c r="A61" s="9" t="s">
        <v>20</v>
      </c>
      <c r="B61">
        <v>180</v>
      </c>
      <c r="D61" s="9" t="s">
        <v>14</v>
      </c>
      <c r="E61">
        <v>136</v>
      </c>
    </row>
    <row r="62" spans="1:5" x14ac:dyDescent="0.35">
      <c r="A62" s="9" t="s">
        <v>20</v>
      </c>
      <c r="B62">
        <v>27</v>
      </c>
      <c r="D62" s="9" t="s">
        <v>14</v>
      </c>
      <c r="E62">
        <v>86</v>
      </c>
    </row>
    <row r="63" spans="1:5" x14ac:dyDescent="0.35">
      <c r="A63" s="9" t="s">
        <v>20</v>
      </c>
      <c r="B63">
        <v>2331</v>
      </c>
      <c r="D63" s="9" t="s">
        <v>14</v>
      </c>
      <c r="E63">
        <v>19</v>
      </c>
    </row>
    <row r="64" spans="1:5" x14ac:dyDescent="0.35">
      <c r="A64" s="9" t="s">
        <v>20</v>
      </c>
      <c r="B64">
        <v>113</v>
      </c>
      <c r="D64" s="9" t="s">
        <v>14</v>
      </c>
      <c r="E64">
        <v>886</v>
      </c>
    </row>
    <row r="65" spans="1:5" x14ac:dyDescent="0.35">
      <c r="A65" s="9" t="s">
        <v>20</v>
      </c>
      <c r="B65">
        <v>164</v>
      </c>
      <c r="D65" s="9" t="s">
        <v>14</v>
      </c>
      <c r="E65">
        <v>35</v>
      </c>
    </row>
    <row r="66" spans="1:5" x14ac:dyDescent="0.35">
      <c r="A66" s="9" t="s">
        <v>20</v>
      </c>
      <c r="B66">
        <v>164</v>
      </c>
      <c r="D66" s="9" t="s">
        <v>14</v>
      </c>
      <c r="E66">
        <v>24</v>
      </c>
    </row>
    <row r="67" spans="1:5" x14ac:dyDescent="0.35">
      <c r="A67" s="9" t="s">
        <v>20</v>
      </c>
      <c r="B67">
        <v>336</v>
      </c>
      <c r="D67" s="9" t="s">
        <v>14</v>
      </c>
      <c r="E67">
        <v>86</v>
      </c>
    </row>
    <row r="68" spans="1:5" x14ac:dyDescent="0.35">
      <c r="A68" s="9" t="s">
        <v>20</v>
      </c>
      <c r="B68">
        <v>1917</v>
      </c>
      <c r="D68" s="9" t="s">
        <v>14</v>
      </c>
      <c r="E68">
        <v>243</v>
      </c>
    </row>
    <row r="69" spans="1:5" x14ac:dyDescent="0.35">
      <c r="A69" s="9" t="s">
        <v>20</v>
      </c>
      <c r="B69">
        <v>95</v>
      </c>
      <c r="D69" s="9" t="s">
        <v>14</v>
      </c>
      <c r="E69">
        <v>65</v>
      </c>
    </row>
    <row r="70" spans="1:5" x14ac:dyDescent="0.35">
      <c r="A70" s="9" t="s">
        <v>20</v>
      </c>
      <c r="B70">
        <v>147</v>
      </c>
      <c r="D70" s="9" t="s">
        <v>14</v>
      </c>
      <c r="E70">
        <v>100</v>
      </c>
    </row>
    <row r="71" spans="1:5" x14ac:dyDescent="0.35">
      <c r="A71" s="9" t="s">
        <v>20</v>
      </c>
      <c r="B71">
        <v>86</v>
      </c>
      <c r="D71" s="9" t="s">
        <v>14</v>
      </c>
      <c r="E71">
        <v>168</v>
      </c>
    </row>
    <row r="72" spans="1:5" x14ac:dyDescent="0.35">
      <c r="A72" s="9" t="s">
        <v>20</v>
      </c>
      <c r="B72">
        <v>83</v>
      </c>
      <c r="D72" s="9" t="s">
        <v>14</v>
      </c>
      <c r="E72">
        <v>13</v>
      </c>
    </row>
    <row r="73" spans="1:5" x14ac:dyDescent="0.35">
      <c r="A73" s="9" t="s">
        <v>20</v>
      </c>
      <c r="B73">
        <v>676</v>
      </c>
      <c r="D73" s="9" t="s">
        <v>14</v>
      </c>
      <c r="E73">
        <v>1</v>
      </c>
    </row>
    <row r="74" spans="1:5" x14ac:dyDescent="0.35">
      <c r="A74" s="9" t="s">
        <v>20</v>
      </c>
      <c r="B74">
        <v>361</v>
      </c>
      <c r="D74" s="9" t="s">
        <v>14</v>
      </c>
      <c r="E74">
        <v>40</v>
      </c>
    </row>
    <row r="75" spans="1:5" x14ac:dyDescent="0.35">
      <c r="A75" s="9" t="s">
        <v>20</v>
      </c>
      <c r="B75">
        <v>131</v>
      </c>
      <c r="D75" s="9" t="s">
        <v>14</v>
      </c>
      <c r="E75">
        <v>226</v>
      </c>
    </row>
    <row r="76" spans="1:5" x14ac:dyDescent="0.35">
      <c r="A76" s="9" t="s">
        <v>20</v>
      </c>
      <c r="B76">
        <v>126</v>
      </c>
      <c r="D76" s="9" t="s">
        <v>14</v>
      </c>
      <c r="E76">
        <v>1625</v>
      </c>
    </row>
    <row r="77" spans="1:5" x14ac:dyDescent="0.35">
      <c r="A77" s="9" t="s">
        <v>20</v>
      </c>
      <c r="B77">
        <v>275</v>
      </c>
      <c r="D77" s="9" t="s">
        <v>14</v>
      </c>
      <c r="E77">
        <v>143</v>
      </c>
    </row>
    <row r="78" spans="1:5" x14ac:dyDescent="0.35">
      <c r="A78" s="9" t="s">
        <v>20</v>
      </c>
      <c r="B78">
        <v>67</v>
      </c>
      <c r="D78" s="9" t="s">
        <v>14</v>
      </c>
      <c r="E78">
        <v>934</v>
      </c>
    </row>
    <row r="79" spans="1:5" x14ac:dyDescent="0.35">
      <c r="A79" s="9" t="s">
        <v>20</v>
      </c>
      <c r="B79">
        <v>154</v>
      </c>
      <c r="D79" s="9" t="s">
        <v>14</v>
      </c>
      <c r="E79">
        <v>17</v>
      </c>
    </row>
    <row r="80" spans="1:5" x14ac:dyDescent="0.35">
      <c r="A80" s="9" t="s">
        <v>20</v>
      </c>
      <c r="B80">
        <v>1782</v>
      </c>
      <c r="D80" s="9" t="s">
        <v>14</v>
      </c>
      <c r="E80">
        <v>2179</v>
      </c>
    </row>
    <row r="81" spans="1:5" x14ac:dyDescent="0.35">
      <c r="A81" s="9" t="s">
        <v>20</v>
      </c>
      <c r="B81">
        <v>903</v>
      </c>
      <c r="D81" s="9" t="s">
        <v>14</v>
      </c>
      <c r="E81">
        <v>931</v>
      </c>
    </row>
    <row r="82" spans="1:5" x14ac:dyDescent="0.35">
      <c r="A82" s="9" t="s">
        <v>20</v>
      </c>
      <c r="B82">
        <v>94</v>
      </c>
      <c r="D82" s="9" t="s">
        <v>14</v>
      </c>
      <c r="E82">
        <v>92</v>
      </c>
    </row>
    <row r="83" spans="1:5" x14ac:dyDescent="0.35">
      <c r="A83" s="9" t="s">
        <v>20</v>
      </c>
      <c r="B83">
        <v>180</v>
      </c>
      <c r="D83" s="9" t="s">
        <v>14</v>
      </c>
      <c r="E83">
        <v>57</v>
      </c>
    </row>
    <row r="84" spans="1:5" x14ac:dyDescent="0.35">
      <c r="A84" s="9" t="s">
        <v>20</v>
      </c>
      <c r="B84">
        <v>533</v>
      </c>
      <c r="D84" s="9" t="s">
        <v>14</v>
      </c>
      <c r="E84">
        <v>41</v>
      </c>
    </row>
    <row r="85" spans="1:5" x14ac:dyDescent="0.35">
      <c r="A85" s="9" t="s">
        <v>20</v>
      </c>
      <c r="B85">
        <v>2443</v>
      </c>
      <c r="D85" s="9" t="s">
        <v>14</v>
      </c>
      <c r="E85">
        <v>1</v>
      </c>
    </row>
    <row r="86" spans="1:5" x14ac:dyDescent="0.35">
      <c r="A86" s="9" t="s">
        <v>20</v>
      </c>
      <c r="B86">
        <v>89</v>
      </c>
      <c r="D86" s="9" t="s">
        <v>14</v>
      </c>
      <c r="E86">
        <v>101</v>
      </c>
    </row>
    <row r="87" spans="1:5" x14ac:dyDescent="0.35">
      <c r="A87" s="9" t="s">
        <v>20</v>
      </c>
      <c r="B87">
        <v>159</v>
      </c>
      <c r="D87" s="9" t="s">
        <v>14</v>
      </c>
      <c r="E87">
        <v>1335</v>
      </c>
    </row>
    <row r="88" spans="1:5" x14ac:dyDescent="0.35">
      <c r="A88" s="9" t="s">
        <v>20</v>
      </c>
      <c r="B88">
        <v>50</v>
      </c>
      <c r="D88" s="9" t="s">
        <v>14</v>
      </c>
      <c r="E88">
        <v>15</v>
      </c>
    </row>
    <row r="89" spans="1:5" x14ac:dyDescent="0.35">
      <c r="A89" s="9" t="s">
        <v>20</v>
      </c>
      <c r="B89">
        <v>186</v>
      </c>
      <c r="D89" s="9" t="s">
        <v>14</v>
      </c>
      <c r="E89">
        <v>454</v>
      </c>
    </row>
    <row r="90" spans="1:5" x14ac:dyDescent="0.35">
      <c r="A90" s="9" t="s">
        <v>20</v>
      </c>
      <c r="B90">
        <v>1071</v>
      </c>
      <c r="D90" s="9" t="s">
        <v>14</v>
      </c>
      <c r="E90">
        <v>3182</v>
      </c>
    </row>
    <row r="91" spans="1:5" x14ac:dyDescent="0.35">
      <c r="A91" s="9" t="s">
        <v>20</v>
      </c>
      <c r="B91">
        <v>117</v>
      </c>
      <c r="D91" s="9" t="s">
        <v>14</v>
      </c>
      <c r="E91">
        <v>15</v>
      </c>
    </row>
    <row r="92" spans="1:5" x14ac:dyDescent="0.35">
      <c r="A92" s="9" t="s">
        <v>20</v>
      </c>
      <c r="B92">
        <v>70</v>
      </c>
      <c r="D92" s="9" t="s">
        <v>14</v>
      </c>
      <c r="E92">
        <v>133</v>
      </c>
    </row>
    <row r="93" spans="1:5" x14ac:dyDescent="0.35">
      <c r="A93" s="9" t="s">
        <v>20</v>
      </c>
      <c r="B93">
        <v>135</v>
      </c>
      <c r="D93" s="9" t="s">
        <v>14</v>
      </c>
      <c r="E93">
        <v>2062</v>
      </c>
    </row>
    <row r="94" spans="1:5" x14ac:dyDescent="0.35">
      <c r="A94" s="9" t="s">
        <v>20</v>
      </c>
      <c r="B94">
        <v>768</v>
      </c>
      <c r="D94" s="9" t="s">
        <v>14</v>
      </c>
      <c r="E94">
        <v>29</v>
      </c>
    </row>
    <row r="95" spans="1:5" x14ac:dyDescent="0.35">
      <c r="A95" s="9" t="s">
        <v>20</v>
      </c>
      <c r="B95">
        <v>199</v>
      </c>
      <c r="D95" s="9" t="s">
        <v>14</v>
      </c>
      <c r="E95">
        <v>132</v>
      </c>
    </row>
    <row r="96" spans="1:5" x14ac:dyDescent="0.35">
      <c r="A96" s="9" t="s">
        <v>20</v>
      </c>
      <c r="B96">
        <v>107</v>
      </c>
      <c r="D96" s="9" t="s">
        <v>14</v>
      </c>
      <c r="E96">
        <v>137</v>
      </c>
    </row>
    <row r="97" spans="1:5" x14ac:dyDescent="0.35">
      <c r="A97" s="9" t="s">
        <v>20</v>
      </c>
      <c r="B97">
        <v>195</v>
      </c>
      <c r="D97" s="9" t="s">
        <v>14</v>
      </c>
      <c r="E97">
        <v>908</v>
      </c>
    </row>
    <row r="98" spans="1:5" x14ac:dyDescent="0.35">
      <c r="A98" s="9" t="s">
        <v>20</v>
      </c>
      <c r="B98">
        <v>3376</v>
      </c>
      <c r="D98" s="9" t="s">
        <v>14</v>
      </c>
      <c r="E98">
        <v>10</v>
      </c>
    </row>
    <row r="99" spans="1:5" x14ac:dyDescent="0.35">
      <c r="A99" s="9" t="s">
        <v>20</v>
      </c>
      <c r="B99">
        <v>41</v>
      </c>
      <c r="D99" s="9" t="s">
        <v>14</v>
      </c>
      <c r="E99">
        <v>1910</v>
      </c>
    </row>
    <row r="100" spans="1:5" x14ac:dyDescent="0.35">
      <c r="A100" s="9" t="s">
        <v>20</v>
      </c>
      <c r="B100">
        <v>1821</v>
      </c>
      <c r="D100" s="9" t="s">
        <v>14</v>
      </c>
      <c r="E100">
        <v>38</v>
      </c>
    </row>
    <row r="101" spans="1:5" x14ac:dyDescent="0.35">
      <c r="A101" s="9" t="s">
        <v>20</v>
      </c>
      <c r="B101">
        <v>164</v>
      </c>
      <c r="D101" s="9" t="s">
        <v>14</v>
      </c>
      <c r="E101">
        <v>104</v>
      </c>
    </row>
    <row r="102" spans="1:5" x14ac:dyDescent="0.35">
      <c r="A102" s="9" t="s">
        <v>20</v>
      </c>
      <c r="B102">
        <v>157</v>
      </c>
      <c r="D102" s="9" t="s">
        <v>14</v>
      </c>
      <c r="E102">
        <v>49</v>
      </c>
    </row>
    <row r="103" spans="1:5" x14ac:dyDescent="0.35">
      <c r="A103" s="9" t="s">
        <v>20</v>
      </c>
      <c r="B103">
        <v>246</v>
      </c>
      <c r="D103" s="9" t="s">
        <v>14</v>
      </c>
      <c r="E103">
        <v>1</v>
      </c>
    </row>
    <row r="104" spans="1:5" x14ac:dyDescent="0.35">
      <c r="A104" s="9" t="s">
        <v>20</v>
      </c>
      <c r="B104">
        <v>1396</v>
      </c>
      <c r="D104" s="9" t="s">
        <v>14</v>
      </c>
      <c r="E104">
        <v>245</v>
      </c>
    </row>
    <row r="105" spans="1:5" x14ac:dyDescent="0.35">
      <c r="A105" s="9" t="s">
        <v>20</v>
      </c>
      <c r="B105">
        <v>2506</v>
      </c>
      <c r="D105" s="9" t="s">
        <v>14</v>
      </c>
      <c r="E105">
        <v>32</v>
      </c>
    </row>
    <row r="106" spans="1:5" x14ac:dyDescent="0.35">
      <c r="A106" s="9" t="s">
        <v>20</v>
      </c>
      <c r="B106">
        <v>244</v>
      </c>
      <c r="D106" s="9" t="s">
        <v>14</v>
      </c>
      <c r="E106">
        <v>7</v>
      </c>
    </row>
    <row r="107" spans="1:5" x14ac:dyDescent="0.35">
      <c r="A107" s="9" t="s">
        <v>20</v>
      </c>
      <c r="B107">
        <v>146</v>
      </c>
      <c r="D107" s="9" t="s">
        <v>14</v>
      </c>
      <c r="E107">
        <v>803</v>
      </c>
    </row>
    <row r="108" spans="1:5" x14ac:dyDescent="0.35">
      <c r="A108" s="9" t="s">
        <v>20</v>
      </c>
      <c r="B108">
        <v>1267</v>
      </c>
      <c r="D108" s="9" t="s">
        <v>14</v>
      </c>
      <c r="E108">
        <v>16</v>
      </c>
    </row>
    <row r="109" spans="1:5" x14ac:dyDescent="0.35">
      <c r="A109" s="9" t="s">
        <v>20</v>
      </c>
      <c r="B109">
        <v>1561</v>
      </c>
      <c r="D109" s="9" t="s">
        <v>14</v>
      </c>
      <c r="E109">
        <v>31</v>
      </c>
    </row>
    <row r="110" spans="1:5" x14ac:dyDescent="0.35">
      <c r="A110" s="9" t="s">
        <v>20</v>
      </c>
      <c r="B110">
        <v>48</v>
      </c>
      <c r="D110" s="9" t="s">
        <v>14</v>
      </c>
      <c r="E110">
        <v>108</v>
      </c>
    </row>
    <row r="111" spans="1:5" x14ac:dyDescent="0.35">
      <c r="A111" s="9" t="s">
        <v>20</v>
      </c>
      <c r="B111">
        <v>2739</v>
      </c>
      <c r="D111" s="9" t="s">
        <v>14</v>
      </c>
      <c r="E111">
        <v>30</v>
      </c>
    </row>
    <row r="112" spans="1:5" x14ac:dyDescent="0.35">
      <c r="A112" s="9" t="s">
        <v>20</v>
      </c>
      <c r="B112">
        <v>3537</v>
      </c>
      <c r="D112" s="9" t="s">
        <v>14</v>
      </c>
      <c r="E112">
        <v>17</v>
      </c>
    </row>
    <row r="113" spans="1:5" x14ac:dyDescent="0.35">
      <c r="A113" s="9" t="s">
        <v>20</v>
      </c>
      <c r="B113">
        <v>2107</v>
      </c>
      <c r="D113" s="9" t="s">
        <v>14</v>
      </c>
      <c r="E113">
        <v>80</v>
      </c>
    </row>
    <row r="114" spans="1:5" x14ac:dyDescent="0.35">
      <c r="A114" s="9" t="s">
        <v>20</v>
      </c>
      <c r="B114">
        <v>3318</v>
      </c>
      <c r="D114" s="9" t="s">
        <v>14</v>
      </c>
      <c r="E114">
        <v>2468</v>
      </c>
    </row>
    <row r="115" spans="1:5" x14ac:dyDescent="0.35">
      <c r="A115" s="9" t="s">
        <v>20</v>
      </c>
      <c r="B115">
        <v>340</v>
      </c>
      <c r="D115" s="9" t="s">
        <v>14</v>
      </c>
      <c r="E115">
        <v>26</v>
      </c>
    </row>
    <row r="116" spans="1:5" x14ac:dyDescent="0.35">
      <c r="A116" s="9" t="s">
        <v>20</v>
      </c>
      <c r="B116">
        <v>1442</v>
      </c>
      <c r="D116" s="9" t="s">
        <v>14</v>
      </c>
      <c r="E116">
        <v>73</v>
      </c>
    </row>
    <row r="117" spans="1:5" x14ac:dyDescent="0.35">
      <c r="A117" s="9" t="s">
        <v>20</v>
      </c>
      <c r="B117">
        <v>126</v>
      </c>
      <c r="D117" s="9" t="s">
        <v>14</v>
      </c>
      <c r="E117">
        <v>128</v>
      </c>
    </row>
    <row r="118" spans="1:5" x14ac:dyDescent="0.35">
      <c r="A118" s="9" t="s">
        <v>20</v>
      </c>
      <c r="B118">
        <v>524</v>
      </c>
      <c r="D118" s="9" t="s">
        <v>14</v>
      </c>
      <c r="E118">
        <v>33</v>
      </c>
    </row>
    <row r="119" spans="1:5" x14ac:dyDescent="0.35">
      <c r="A119" s="9" t="s">
        <v>20</v>
      </c>
      <c r="B119">
        <v>1989</v>
      </c>
      <c r="D119" s="9" t="s">
        <v>14</v>
      </c>
      <c r="E119">
        <v>1072</v>
      </c>
    </row>
    <row r="120" spans="1:5" x14ac:dyDescent="0.35">
      <c r="A120" s="9" t="s">
        <v>20</v>
      </c>
      <c r="B120">
        <v>157</v>
      </c>
      <c r="D120" s="9" t="s">
        <v>14</v>
      </c>
      <c r="E120">
        <v>393</v>
      </c>
    </row>
    <row r="121" spans="1:5" x14ac:dyDescent="0.35">
      <c r="A121" s="9" t="s">
        <v>20</v>
      </c>
      <c r="B121">
        <v>4498</v>
      </c>
      <c r="D121" s="9" t="s">
        <v>14</v>
      </c>
      <c r="E121">
        <v>1257</v>
      </c>
    </row>
    <row r="122" spans="1:5" x14ac:dyDescent="0.35">
      <c r="A122" s="9" t="s">
        <v>20</v>
      </c>
      <c r="B122">
        <v>80</v>
      </c>
      <c r="D122" s="9" t="s">
        <v>14</v>
      </c>
      <c r="E122">
        <v>328</v>
      </c>
    </row>
    <row r="123" spans="1:5" x14ac:dyDescent="0.35">
      <c r="A123" s="9" t="s">
        <v>20</v>
      </c>
      <c r="B123">
        <v>43</v>
      </c>
      <c r="D123" s="9" t="s">
        <v>14</v>
      </c>
      <c r="E123">
        <v>147</v>
      </c>
    </row>
    <row r="124" spans="1:5" x14ac:dyDescent="0.35">
      <c r="A124" s="9" t="s">
        <v>20</v>
      </c>
      <c r="B124">
        <v>2053</v>
      </c>
      <c r="D124" s="9" t="s">
        <v>14</v>
      </c>
      <c r="E124">
        <v>830</v>
      </c>
    </row>
    <row r="125" spans="1:5" x14ac:dyDescent="0.35">
      <c r="A125" s="9" t="s">
        <v>20</v>
      </c>
      <c r="B125">
        <v>168</v>
      </c>
      <c r="D125" s="9" t="s">
        <v>14</v>
      </c>
      <c r="E125">
        <v>331</v>
      </c>
    </row>
    <row r="126" spans="1:5" x14ac:dyDescent="0.35">
      <c r="A126" s="9" t="s">
        <v>20</v>
      </c>
      <c r="B126">
        <v>4289</v>
      </c>
      <c r="D126" s="9" t="s">
        <v>14</v>
      </c>
      <c r="E126">
        <v>25</v>
      </c>
    </row>
    <row r="127" spans="1:5" x14ac:dyDescent="0.35">
      <c r="A127" s="9" t="s">
        <v>20</v>
      </c>
      <c r="B127">
        <v>165</v>
      </c>
      <c r="D127" s="9" t="s">
        <v>14</v>
      </c>
      <c r="E127">
        <v>3483</v>
      </c>
    </row>
    <row r="128" spans="1:5" x14ac:dyDescent="0.35">
      <c r="A128" s="9" t="s">
        <v>20</v>
      </c>
      <c r="B128">
        <v>1815</v>
      </c>
      <c r="D128" s="9" t="s">
        <v>14</v>
      </c>
      <c r="E128">
        <v>923</v>
      </c>
    </row>
    <row r="129" spans="1:5" x14ac:dyDescent="0.35">
      <c r="A129" s="9" t="s">
        <v>20</v>
      </c>
      <c r="B129">
        <v>397</v>
      </c>
      <c r="D129" s="9" t="s">
        <v>14</v>
      </c>
      <c r="E129">
        <v>1</v>
      </c>
    </row>
    <row r="130" spans="1:5" x14ac:dyDescent="0.35">
      <c r="A130" s="9" t="s">
        <v>20</v>
      </c>
      <c r="B130">
        <v>1539</v>
      </c>
      <c r="D130" s="9" t="s">
        <v>14</v>
      </c>
      <c r="E130">
        <v>33</v>
      </c>
    </row>
    <row r="131" spans="1:5" x14ac:dyDescent="0.35">
      <c r="A131" s="9" t="s">
        <v>20</v>
      </c>
      <c r="B131">
        <v>138</v>
      </c>
      <c r="D131" s="9" t="s">
        <v>14</v>
      </c>
      <c r="E131">
        <v>40</v>
      </c>
    </row>
    <row r="132" spans="1:5" x14ac:dyDescent="0.35">
      <c r="A132" s="9" t="s">
        <v>20</v>
      </c>
      <c r="B132">
        <v>3594</v>
      </c>
      <c r="D132" s="9" t="s">
        <v>14</v>
      </c>
      <c r="E132">
        <v>23</v>
      </c>
    </row>
    <row r="133" spans="1:5" x14ac:dyDescent="0.35">
      <c r="A133" s="9" t="s">
        <v>20</v>
      </c>
      <c r="B133">
        <v>5880</v>
      </c>
      <c r="D133" s="9" t="s">
        <v>14</v>
      </c>
      <c r="E133">
        <v>75</v>
      </c>
    </row>
    <row r="134" spans="1:5" x14ac:dyDescent="0.35">
      <c r="A134" s="9" t="s">
        <v>20</v>
      </c>
      <c r="B134">
        <v>112</v>
      </c>
      <c r="D134" s="9" t="s">
        <v>14</v>
      </c>
      <c r="E134">
        <v>2176</v>
      </c>
    </row>
    <row r="135" spans="1:5" x14ac:dyDescent="0.35">
      <c r="A135" s="9" t="s">
        <v>20</v>
      </c>
      <c r="B135">
        <v>943</v>
      </c>
      <c r="D135" s="9" t="s">
        <v>14</v>
      </c>
      <c r="E135">
        <v>441</v>
      </c>
    </row>
    <row r="136" spans="1:5" x14ac:dyDescent="0.35">
      <c r="A136" s="9" t="s">
        <v>20</v>
      </c>
      <c r="B136">
        <v>2468</v>
      </c>
      <c r="D136" s="9" t="s">
        <v>14</v>
      </c>
      <c r="E136">
        <v>25</v>
      </c>
    </row>
    <row r="137" spans="1:5" x14ac:dyDescent="0.35">
      <c r="A137" s="9" t="s">
        <v>20</v>
      </c>
      <c r="B137">
        <v>2551</v>
      </c>
      <c r="D137" s="9" t="s">
        <v>14</v>
      </c>
      <c r="E137">
        <v>127</v>
      </c>
    </row>
    <row r="138" spans="1:5" x14ac:dyDescent="0.35">
      <c r="A138" s="9" t="s">
        <v>20</v>
      </c>
      <c r="B138">
        <v>101</v>
      </c>
      <c r="D138" s="9" t="s">
        <v>14</v>
      </c>
      <c r="E138">
        <v>355</v>
      </c>
    </row>
    <row r="139" spans="1:5" x14ac:dyDescent="0.35">
      <c r="A139" s="9" t="s">
        <v>20</v>
      </c>
      <c r="B139">
        <v>92</v>
      </c>
      <c r="D139" s="9" t="s">
        <v>14</v>
      </c>
      <c r="E139">
        <v>44</v>
      </c>
    </row>
    <row r="140" spans="1:5" x14ac:dyDescent="0.35">
      <c r="A140" s="9" t="s">
        <v>20</v>
      </c>
      <c r="B140">
        <v>62</v>
      </c>
      <c r="D140" s="9" t="s">
        <v>14</v>
      </c>
      <c r="E140">
        <v>67</v>
      </c>
    </row>
    <row r="141" spans="1:5" x14ac:dyDescent="0.35">
      <c r="A141" s="9" t="s">
        <v>20</v>
      </c>
      <c r="B141">
        <v>149</v>
      </c>
      <c r="D141" s="9" t="s">
        <v>14</v>
      </c>
      <c r="E141">
        <v>1068</v>
      </c>
    </row>
    <row r="142" spans="1:5" x14ac:dyDescent="0.35">
      <c r="A142" s="9" t="s">
        <v>20</v>
      </c>
      <c r="B142">
        <v>329</v>
      </c>
      <c r="D142" s="9" t="s">
        <v>14</v>
      </c>
      <c r="E142">
        <v>424</v>
      </c>
    </row>
    <row r="143" spans="1:5" x14ac:dyDescent="0.35">
      <c r="A143" s="9" t="s">
        <v>20</v>
      </c>
      <c r="B143">
        <v>97</v>
      </c>
      <c r="D143" s="9" t="s">
        <v>14</v>
      </c>
      <c r="E143">
        <v>151</v>
      </c>
    </row>
    <row r="144" spans="1:5" x14ac:dyDescent="0.35">
      <c r="A144" s="9" t="s">
        <v>20</v>
      </c>
      <c r="B144">
        <v>1784</v>
      </c>
      <c r="D144" s="9" t="s">
        <v>14</v>
      </c>
      <c r="E144">
        <v>1608</v>
      </c>
    </row>
    <row r="145" spans="1:5" x14ac:dyDescent="0.35">
      <c r="A145" s="9" t="s">
        <v>20</v>
      </c>
      <c r="B145">
        <v>1684</v>
      </c>
      <c r="D145" s="9" t="s">
        <v>14</v>
      </c>
      <c r="E145">
        <v>941</v>
      </c>
    </row>
    <row r="146" spans="1:5" x14ac:dyDescent="0.35">
      <c r="A146" s="9" t="s">
        <v>20</v>
      </c>
      <c r="B146">
        <v>250</v>
      </c>
      <c r="D146" s="9" t="s">
        <v>14</v>
      </c>
      <c r="E146">
        <v>1</v>
      </c>
    </row>
    <row r="147" spans="1:5" x14ac:dyDescent="0.35">
      <c r="A147" s="9" t="s">
        <v>20</v>
      </c>
      <c r="B147">
        <v>238</v>
      </c>
      <c r="D147" s="9" t="s">
        <v>14</v>
      </c>
      <c r="E147">
        <v>40</v>
      </c>
    </row>
    <row r="148" spans="1:5" x14ac:dyDescent="0.35">
      <c r="A148" s="9" t="s">
        <v>20</v>
      </c>
      <c r="B148">
        <v>53</v>
      </c>
      <c r="D148" s="9" t="s">
        <v>14</v>
      </c>
      <c r="E148">
        <v>3015</v>
      </c>
    </row>
    <row r="149" spans="1:5" x14ac:dyDescent="0.35">
      <c r="A149" s="9" t="s">
        <v>20</v>
      </c>
      <c r="B149">
        <v>214</v>
      </c>
      <c r="D149" s="9" t="s">
        <v>14</v>
      </c>
      <c r="E149">
        <v>435</v>
      </c>
    </row>
    <row r="150" spans="1:5" x14ac:dyDescent="0.35">
      <c r="A150" s="9" t="s">
        <v>20</v>
      </c>
      <c r="B150">
        <v>222</v>
      </c>
      <c r="D150" s="9" t="s">
        <v>14</v>
      </c>
      <c r="E150">
        <v>714</v>
      </c>
    </row>
    <row r="151" spans="1:5" x14ac:dyDescent="0.35">
      <c r="A151" s="9" t="s">
        <v>20</v>
      </c>
      <c r="B151">
        <v>1884</v>
      </c>
      <c r="D151" s="9" t="s">
        <v>14</v>
      </c>
      <c r="E151">
        <v>5497</v>
      </c>
    </row>
    <row r="152" spans="1:5" x14ac:dyDescent="0.35">
      <c r="A152" s="9" t="s">
        <v>20</v>
      </c>
      <c r="B152">
        <v>218</v>
      </c>
      <c r="D152" s="9" t="s">
        <v>14</v>
      </c>
      <c r="E152">
        <v>418</v>
      </c>
    </row>
    <row r="153" spans="1:5" x14ac:dyDescent="0.35">
      <c r="A153" s="9" t="s">
        <v>20</v>
      </c>
      <c r="B153">
        <v>6465</v>
      </c>
      <c r="D153" s="9" t="s">
        <v>14</v>
      </c>
      <c r="E153">
        <v>1439</v>
      </c>
    </row>
    <row r="154" spans="1:5" x14ac:dyDescent="0.35">
      <c r="A154" s="9" t="s">
        <v>20</v>
      </c>
      <c r="B154">
        <v>59</v>
      </c>
      <c r="D154" s="9" t="s">
        <v>14</v>
      </c>
      <c r="E154">
        <v>15</v>
      </c>
    </row>
    <row r="155" spans="1:5" x14ac:dyDescent="0.35">
      <c r="A155" s="9" t="s">
        <v>20</v>
      </c>
      <c r="B155">
        <v>88</v>
      </c>
      <c r="D155" s="9" t="s">
        <v>14</v>
      </c>
      <c r="E155">
        <v>1999</v>
      </c>
    </row>
    <row r="156" spans="1:5" x14ac:dyDescent="0.35">
      <c r="A156" s="9" t="s">
        <v>20</v>
      </c>
      <c r="B156">
        <v>1697</v>
      </c>
      <c r="D156" s="9" t="s">
        <v>14</v>
      </c>
      <c r="E156">
        <v>118</v>
      </c>
    </row>
    <row r="157" spans="1:5" x14ac:dyDescent="0.35">
      <c r="A157" s="9" t="s">
        <v>20</v>
      </c>
      <c r="B157">
        <v>92</v>
      </c>
      <c r="D157" s="9" t="s">
        <v>14</v>
      </c>
      <c r="E157">
        <v>162</v>
      </c>
    </row>
    <row r="158" spans="1:5" x14ac:dyDescent="0.35">
      <c r="A158" s="9" t="s">
        <v>20</v>
      </c>
      <c r="B158">
        <v>186</v>
      </c>
      <c r="D158" s="9" t="s">
        <v>14</v>
      </c>
      <c r="E158">
        <v>83</v>
      </c>
    </row>
    <row r="159" spans="1:5" x14ac:dyDescent="0.35">
      <c r="A159" s="9" t="s">
        <v>20</v>
      </c>
      <c r="B159">
        <v>138</v>
      </c>
      <c r="D159" s="9" t="s">
        <v>14</v>
      </c>
      <c r="E159">
        <v>747</v>
      </c>
    </row>
    <row r="160" spans="1:5" x14ac:dyDescent="0.35">
      <c r="A160" s="9" t="s">
        <v>20</v>
      </c>
      <c r="B160">
        <v>261</v>
      </c>
      <c r="D160" s="9" t="s">
        <v>14</v>
      </c>
      <c r="E160">
        <v>84</v>
      </c>
    </row>
    <row r="161" spans="1:5" x14ac:dyDescent="0.35">
      <c r="A161" s="9" t="s">
        <v>20</v>
      </c>
      <c r="B161">
        <v>107</v>
      </c>
      <c r="D161" s="9" t="s">
        <v>14</v>
      </c>
      <c r="E161">
        <v>91</v>
      </c>
    </row>
    <row r="162" spans="1:5" x14ac:dyDescent="0.35">
      <c r="A162" s="9" t="s">
        <v>20</v>
      </c>
      <c r="B162">
        <v>199</v>
      </c>
      <c r="D162" s="9" t="s">
        <v>14</v>
      </c>
      <c r="E162">
        <v>792</v>
      </c>
    </row>
    <row r="163" spans="1:5" x14ac:dyDescent="0.35">
      <c r="A163" s="9" t="s">
        <v>20</v>
      </c>
      <c r="B163">
        <v>5512</v>
      </c>
      <c r="D163" s="9" t="s">
        <v>14</v>
      </c>
      <c r="E163">
        <v>32</v>
      </c>
    </row>
    <row r="164" spans="1:5" x14ac:dyDescent="0.35">
      <c r="A164" s="9" t="s">
        <v>20</v>
      </c>
      <c r="B164">
        <v>86</v>
      </c>
      <c r="D164" s="9" t="s">
        <v>14</v>
      </c>
      <c r="E164">
        <v>186</v>
      </c>
    </row>
    <row r="165" spans="1:5" x14ac:dyDescent="0.35">
      <c r="A165" s="9" t="s">
        <v>20</v>
      </c>
      <c r="B165">
        <v>2768</v>
      </c>
      <c r="D165" s="9" t="s">
        <v>14</v>
      </c>
      <c r="E165">
        <v>605</v>
      </c>
    </row>
    <row r="166" spans="1:5" x14ac:dyDescent="0.35">
      <c r="A166" s="9" t="s">
        <v>20</v>
      </c>
      <c r="B166">
        <v>48</v>
      </c>
      <c r="D166" s="9" t="s">
        <v>14</v>
      </c>
      <c r="E166">
        <v>1</v>
      </c>
    </row>
    <row r="167" spans="1:5" x14ac:dyDescent="0.35">
      <c r="A167" s="9" t="s">
        <v>20</v>
      </c>
      <c r="B167">
        <v>87</v>
      </c>
      <c r="D167" s="9" t="s">
        <v>14</v>
      </c>
      <c r="E167">
        <v>31</v>
      </c>
    </row>
    <row r="168" spans="1:5" x14ac:dyDescent="0.35">
      <c r="A168" s="9" t="s">
        <v>20</v>
      </c>
      <c r="B168">
        <v>1894</v>
      </c>
      <c r="D168" s="9" t="s">
        <v>14</v>
      </c>
      <c r="E168">
        <v>1181</v>
      </c>
    </row>
    <row r="169" spans="1:5" x14ac:dyDescent="0.35">
      <c r="A169" s="9" t="s">
        <v>20</v>
      </c>
      <c r="B169">
        <v>282</v>
      </c>
      <c r="D169" s="9" t="s">
        <v>14</v>
      </c>
      <c r="E169">
        <v>39</v>
      </c>
    </row>
    <row r="170" spans="1:5" x14ac:dyDescent="0.35">
      <c r="A170" s="9" t="s">
        <v>20</v>
      </c>
      <c r="B170">
        <v>116</v>
      </c>
      <c r="D170" s="9" t="s">
        <v>14</v>
      </c>
      <c r="E170">
        <v>46</v>
      </c>
    </row>
    <row r="171" spans="1:5" x14ac:dyDescent="0.35">
      <c r="A171" s="9" t="s">
        <v>20</v>
      </c>
      <c r="B171">
        <v>83</v>
      </c>
      <c r="D171" s="9" t="s">
        <v>14</v>
      </c>
      <c r="E171">
        <v>105</v>
      </c>
    </row>
    <row r="172" spans="1:5" x14ac:dyDescent="0.35">
      <c r="A172" s="9" t="s">
        <v>20</v>
      </c>
      <c r="B172">
        <v>91</v>
      </c>
      <c r="D172" s="9" t="s">
        <v>14</v>
      </c>
      <c r="E172">
        <v>535</v>
      </c>
    </row>
    <row r="173" spans="1:5" x14ac:dyDescent="0.35">
      <c r="A173" s="9" t="s">
        <v>20</v>
      </c>
      <c r="B173">
        <v>546</v>
      </c>
      <c r="D173" s="9" t="s">
        <v>14</v>
      </c>
      <c r="E173">
        <v>16</v>
      </c>
    </row>
    <row r="174" spans="1:5" x14ac:dyDescent="0.35">
      <c r="A174" s="9" t="s">
        <v>20</v>
      </c>
      <c r="B174">
        <v>393</v>
      </c>
      <c r="D174" s="9" t="s">
        <v>14</v>
      </c>
      <c r="E174">
        <v>575</v>
      </c>
    </row>
    <row r="175" spans="1:5" x14ac:dyDescent="0.35">
      <c r="A175" s="9" t="s">
        <v>20</v>
      </c>
      <c r="B175">
        <v>133</v>
      </c>
      <c r="D175" s="9" t="s">
        <v>14</v>
      </c>
      <c r="E175">
        <v>1120</v>
      </c>
    </row>
    <row r="176" spans="1:5" x14ac:dyDescent="0.35">
      <c r="A176" s="9" t="s">
        <v>20</v>
      </c>
      <c r="B176">
        <v>254</v>
      </c>
      <c r="D176" s="9" t="s">
        <v>14</v>
      </c>
      <c r="E176">
        <v>113</v>
      </c>
    </row>
    <row r="177" spans="1:5" x14ac:dyDescent="0.35">
      <c r="A177" s="9" t="s">
        <v>20</v>
      </c>
      <c r="B177">
        <v>176</v>
      </c>
      <c r="D177" s="9" t="s">
        <v>14</v>
      </c>
      <c r="E177">
        <v>1538</v>
      </c>
    </row>
    <row r="178" spans="1:5" x14ac:dyDescent="0.35">
      <c r="A178" s="9" t="s">
        <v>20</v>
      </c>
      <c r="B178">
        <v>337</v>
      </c>
      <c r="D178" s="9" t="s">
        <v>14</v>
      </c>
      <c r="E178">
        <v>9</v>
      </c>
    </row>
    <row r="179" spans="1:5" x14ac:dyDescent="0.35">
      <c r="A179" s="9" t="s">
        <v>20</v>
      </c>
      <c r="B179">
        <v>107</v>
      </c>
      <c r="D179" s="9" t="s">
        <v>14</v>
      </c>
      <c r="E179">
        <v>554</v>
      </c>
    </row>
    <row r="180" spans="1:5" x14ac:dyDescent="0.35">
      <c r="A180" s="9" t="s">
        <v>20</v>
      </c>
      <c r="B180">
        <v>183</v>
      </c>
      <c r="D180" s="9" t="s">
        <v>14</v>
      </c>
      <c r="E180">
        <v>648</v>
      </c>
    </row>
    <row r="181" spans="1:5" x14ac:dyDescent="0.35">
      <c r="A181" s="9" t="s">
        <v>20</v>
      </c>
      <c r="B181">
        <v>72</v>
      </c>
      <c r="D181" s="9" t="s">
        <v>14</v>
      </c>
      <c r="E181">
        <v>21</v>
      </c>
    </row>
    <row r="182" spans="1:5" x14ac:dyDescent="0.35">
      <c r="A182" s="9" t="s">
        <v>20</v>
      </c>
      <c r="B182">
        <v>295</v>
      </c>
      <c r="D182" s="9" t="s">
        <v>14</v>
      </c>
      <c r="E182">
        <v>54</v>
      </c>
    </row>
    <row r="183" spans="1:5" x14ac:dyDescent="0.35">
      <c r="A183" s="9" t="s">
        <v>20</v>
      </c>
      <c r="B183">
        <v>142</v>
      </c>
      <c r="D183" s="9" t="s">
        <v>14</v>
      </c>
      <c r="E183">
        <v>120</v>
      </c>
    </row>
    <row r="184" spans="1:5" x14ac:dyDescent="0.35">
      <c r="A184" s="9" t="s">
        <v>20</v>
      </c>
      <c r="B184">
        <v>85</v>
      </c>
      <c r="D184" s="9" t="s">
        <v>14</v>
      </c>
      <c r="E184">
        <v>579</v>
      </c>
    </row>
    <row r="185" spans="1:5" x14ac:dyDescent="0.35">
      <c r="A185" s="9" t="s">
        <v>20</v>
      </c>
      <c r="B185">
        <v>659</v>
      </c>
      <c r="D185" s="9" t="s">
        <v>14</v>
      </c>
      <c r="E185">
        <v>2072</v>
      </c>
    </row>
    <row r="186" spans="1:5" x14ac:dyDescent="0.35">
      <c r="A186" s="9" t="s">
        <v>20</v>
      </c>
      <c r="B186">
        <v>121</v>
      </c>
      <c r="D186" s="9" t="s">
        <v>14</v>
      </c>
      <c r="E186">
        <v>0</v>
      </c>
    </row>
    <row r="187" spans="1:5" x14ac:dyDescent="0.35">
      <c r="A187" s="9" t="s">
        <v>20</v>
      </c>
      <c r="B187">
        <v>3742</v>
      </c>
      <c r="D187" s="9" t="s">
        <v>14</v>
      </c>
      <c r="E187">
        <v>1796</v>
      </c>
    </row>
    <row r="188" spans="1:5" x14ac:dyDescent="0.35">
      <c r="A188" s="9" t="s">
        <v>20</v>
      </c>
      <c r="B188">
        <v>223</v>
      </c>
      <c r="D188" s="9" t="s">
        <v>14</v>
      </c>
      <c r="E188">
        <v>62</v>
      </c>
    </row>
    <row r="189" spans="1:5" x14ac:dyDescent="0.35">
      <c r="A189" s="9" t="s">
        <v>20</v>
      </c>
      <c r="B189">
        <v>133</v>
      </c>
      <c r="D189" s="9" t="s">
        <v>14</v>
      </c>
      <c r="E189">
        <v>347</v>
      </c>
    </row>
    <row r="190" spans="1:5" x14ac:dyDescent="0.35">
      <c r="A190" s="9" t="s">
        <v>20</v>
      </c>
      <c r="B190">
        <v>5168</v>
      </c>
      <c r="D190" s="9" t="s">
        <v>14</v>
      </c>
      <c r="E190">
        <v>19</v>
      </c>
    </row>
    <row r="191" spans="1:5" x14ac:dyDescent="0.35">
      <c r="A191" s="9" t="s">
        <v>20</v>
      </c>
      <c r="B191">
        <v>307</v>
      </c>
      <c r="D191" s="9" t="s">
        <v>14</v>
      </c>
      <c r="E191">
        <v>1258</v>
      </c>
    </row>
    <row r="192" spans="1:5" x14ac:dyDescent="0.35">
      <c r="A192" s="9" t="s">
        <v>20</v>
      </c>
      <c r="B192">
        <v>2441</v>
      </c>
      <c r="D192" s="9" t="s">
        <v>14</v>
      </c>
      <c r="E192">
        <v>362</v>
      </c>
    </row>
    <row r="193" spans="1:5" x14ac:dyDescent="0.35">
      <c r="A193" s="9" t="s">
        <v>20</v>
      </c>
      <c r="B193">
        <v>1385</v>
      </c>
      <c r="D193" s="9" t="s">
        <v>14</v>
      </c>
      <c r="E193">
        <v>133</v>
      </c>
    </row>
    <row r="194" spans="1:5" x14ac:dyDescent="0.35">
      <c r="A194" s="9" t="s">
        <v>20</v>
      </c>
      <c r="B194">
        <v>190</v>
      </c>
      <c r="D194" s="9" t="s">
        <v>14</v>
      </c>
      <c r="E194">
        <v>846</v>
      </c>
    </row>
    <row r="195" spans="1:5" x14ac:dyDescent="0.35">
      <c r="A195" s="9" t="s">
        <v>20</v>
      </c>
      <c r="B195">
        <v>470</v>
      </c>
      <c r="D195" s="9" t="s">
        <v>14</v>
      </c>
      <c r="E195">
        <v>10</v>
      </c>
    </row>
    <row r="196" spans="1:5" x14ac:dyDescent="0.35">
      <c r="A196" s="9" t="s">
        <v>20</v>
      </c>
      <c r="B196">
        <v>253</v>
      </c>
      <c r="D196" s="9" t="s">
        <v>14</v>
      </c>
      <c r="E196">
        <v>191</v>
      </c>
    </row>
    <row r="197" spans="1:5" x14ac:dyDescent="0.35">
      <c r="A197" s="9" t="s">
        <v>20</v>
      </c>
      <c r="B197">
        <v>1113</v>
      </c>
      <c r="D197" s="9" t="s">
        <v>14</v>
      </c>
      <c r="E197">
        <v>1979</v>
      </c>
    </row>
    <row r="198" spans="1:5" x14ac:dyDescent="0.35">
      <c r="A198" s="9" t="s">
        <v>20</v>
      </c>
      <c r="B198">
        <v>2283</v>
      </c>
      <c r="D198" s="9" t="s">
        <v>14</v>
      </c>
      <c r="E198">
        <v>63</v>
      </c>
    </row>
    <row r="199" spans="1:5" x14ac:dyDescent="0.35">
      <c r="A199" s="9" t="s">
        <v>20</v>
      </c>
      <c r="B199">
        <v>1095</v>
      </c>
      <c r="D199" s="9" t="s">
        <v>14</v>
      </c>
      <c r="E199">
        <v>6080</v>
      </c>
    </row>
    <row r="200" spans="1:5" x14ac:dyDescent="0.35">
      <c r="A200" s="9" t="s">
        <v>20</v>
      </c>
      <c r="B200">
        <v>1690</v>
      </c>
      <c r="D200" s="9" t="s">
        <v>14</v>
      </c>
      <c r="E200">
        <v>80</v>
      </c>
    </row>
    <row r="201" spans="1:5" x14ac:dyDescent="0.35">
      <c r="A201" s="9" t="s">
        <v>20</v>
      </c>
      <c r="B201">
        <v>191</v>
      </c>
      <c r="D201" s="9" t="s">
        <v>14</v>
      </c>
      <c r="E201">
        <v>9</v>
      </c>
    </row>
    <row r="202" spans="1:5" x14ac:dyDescent="0.35">
      <c r="A202" s="9" t="s">
        <v>20</v>
      </c>
      <c r="B202">
        <v>2013</v>
      </c>
      <c r="D202" s="9" t="s">
        <v>14</v>
      </c>
      <c r="E202">
        <v>1784</v>
      </c>
    </row>
    <row r="203" spans="1:5" x14ac:dyDescent="0.35">
      <c r="A203" s="9" t="s">
        <v>20</v>
      </c>
      <c r="B203">
        <v>1703</v>
      </c>
      <c r="D203" s="9" t="s">
        <v>14</v>
      </c>
      <c r="E203">
        <v>243</v>
      </c>
    </row>
    <row r="204" spans="1:5" x14ac:dyDescent="0.35">
      <c r="A204" s="9" t="s">
        <v>20</v>
      </c>
      <c r="B204">
        <v>80</v>
      </c>
      <c r="D204" s="9" t="s">
        <v>14</v>
      </c>
      <c r="E204">
        <v>1296</v>
      </c>
    </row>
    <row r="205" spans="1:5" x14ac:dyDescent="0.35">
      <c r="A205" s="9" t="s">
        <v>20</v>
      </c>
      <c r="B205">
        <v>41</v>
      </c>
      <c r="D205" s="9" t="s">
        <v>14</v>
      </c>
      <c r="E205">
        <v>77</v>
      </c>
    </row>
    <row r="206" spans="1:5" x14ac:dyDescent="0.35">
      <c r="A206" s="9" t="s">
        <v>20</v>
      </c>
      <c r="B206">
        <v>187</v>
      </c>
      <c r="D206" s="9" t="s">
        <v>14</v>
      </c>
      <c r="E206">
        <v>395</v>
      </c>
    </row>
    <row r="207" spans="1:5" x14ac:dyDescent="0.35">
      <c r="A207" s="9" t="s">
        <v>20</v>
      </c>
      <c r="B207">
        <v>2875</v>
      </c>
      <c r="D207" s="9" t="s">
        <v>14</v>
      </c>
      <c r="E207">
        <v>49</v>
      </c>
    </row>
    <row r="208" spans="1:5" x14ac:dyDescent="0.35">
      <c r="A208" s="9" t="s">
        <v>20</v>
      </c>
      <c r="B208">
        <v>88</v>
      </c>
      <c r="D208" s="9" t="s">
        <v>14</v>
      </c>
      <c r="E208">
        <v>180</v>
      </c>
    </row>
    <row r="209" spans="1:5" x14ac:dyDescent="0.35">
      <c r="A209" s="9" t="s">
        <v>20</v>
      </c>
      <c r="B209">
        <v>191</v>
      </c>
      <c r="D209" s="9" t="s">
        <v>14</v>
      </c>
      <c r="E209">
        <v>2690</v>
      </c>
    </row>
    <row r="210" spans="1:5" x14ac:dyDescent="0.35">
      <c r="A210" s="9" t="s">
        <v>20</v>
      </c>
      <c r="B210">
        <v>139</v>
      </c>
      <c r="D210" s="9" t="s">
        <v>14</v>
      </c>
      <c r="E210">
        <v>2779</v>
      </c>
    </row>
    <row r="211" spans="1:5" x14ac:dyDescent="0.35">
      <c r="A211" s="9" t="s">
        <v>20</v>
      </c>
      <c r="B211">
        <v>186</v>
      </c>
      <c r="D211" s="9" t="s">
        <v>14</v>
      </c>
      <c r="E211">
        <v>92</v>
      </c>
    </row>
    <row r="212" spans="1:5" x14ac:dyDescent="0.35">
      <c r="A212" s="9" t="s">
        <v>20</v>
      </c>
      <c r="B212">
        <v>112</v>
      </c>
      <c r="D212" s="9" t="s">
        <v>14</v>
      </c>
      <c r="E212">
        <v>1028</v>
      </c>
    </row>
    <row r="213" spans="1:5" x14ac:dyDescent="0.35">
      <c r="A213" s="9" t="s">
        <v>20</v>
      </c>
      <c r="B213">
        <v>101</v>
      </c>
      <c r="D213" s="9" t="s">
        <v>14</v>
      </c>
      <c r="E213">
        <v>26</v>
      </c>
    </row>
    <row r="214" spans="1:5" x14ac:dyDescent="0.35">
      <c r="A214" s="9" t="s">
        <v>20</v>
      </c>
      <c r="B214">
        <v>206</v>
      </c>
      <c r="D214" s="9" t="s">
        <v>14</v>
      </c>
      <c r="E214">
        <v>1790</v>
      </c>
    </row>
    <row r="215" spans="1:5" x14ac:dyDescent="0.35">
      <c r="A215" s="9" t="s">
        <v>20</v>
      </c>
      <c r="B215">
        <v>154</v>
      </c>
      <c r="D215" s="9" t="s">
        <v>14</v>
      </c>
      <c r="E215">
        <v>37</v>
      </c>
    </row>
    <row r="216" spans="1:5" x14ac:dyDescent="0.35">
      <c r="A216" s="9" t="s">
        <v>20</v>
      </c>
      <c r="B216">
        <v>5966</v>
      </c>
      <c r="D216" s="9" t="s">
        <v>14</v>
      </c>
      <c r="E216">
        <v>35</v>
      </c>
    </row>
    <row r="217" spans="1:5" x14ac:dyDescent="0.35">
      <c r="A217" s="9" t="s">
        <v>20</v>
      </c>
      <c r="B217">
        <v>169</v>
      </c>
      <c r="D217" s="9" t="s">
        <v>14</v>
      </c>
      <c r="E217">
        <v>558</v>
      </c>
    </row>
    <row r="218" spans="1:5" x14ac:dyDescent="0.35">
      <c r="A218" s="9" t="s">
        <v>20</v>
      </c>
      <c r="B218">
        <v>2106</v>
      </c>
      <c r="D218" s="9" t="s">
        <v>14</v>
      </c>
      <c r="E218">
        <v>64</v>
      </c>
    </row>
    <row r="219" spans="1:5" x14ac:dyDescent="0.35">
      <c r="A219" s="9" t="s">
        <v>20</v>
      </c>
      <c r="B219">
        <v>131</v>
      </c>
      <c r="D219" s="9" t="s">
        <v>14</v>
      </c>
      <c r="E219">
        <v>245</v>
      </c>
    </row>
    <row r="220" spans="1:5" x14ac:dyDescent="0.35">
      <c r="A220" s="9" t="s">
        <v>20</v>
      </c>
      <c r="B220">
        <v>84</v>
      </c>
      <c r="D220" s="9" t="s">
        <v>14</v>
      </c>
      <c r="E220">
        <v>71</v>
      </c>
    </row>
    <row r="221" spans="1:5" x14ac:dyDescent="0.35">
      <c r="A221" s="9" t="s">
        <v>20</v>
      </c>
      <c r="B221">
        <v>155</v>
      </c>
      <c r="D221" s="9" t="s">
        <v>14</v>
      </c>
      <c r="E221">
        <v>42</v>
      </c>
    </row>
    <row r="222" spans="1:5" x14ac:dyDescent="0.35">
      <c r="A222" s="9" t="s">
        <v>20</v>
      </c>
      <c r="B222">
        <v>189</v>
      </c>
      <c r="D222" s="9" t="s">
        <v>14</v>
      </c>
      <c r="E222">
        <v>156</v>
      </c>
    </row>
    <row r="223" spans="1:5" x14ac:dyDescent="0.35">
      <c r="A223" s="9" t="s">
        <v>20</v>
      </c>
      <c r="B223">
        <v>4799</v>
      </c>
      <c r="D223" s="9" t="s">
        <v>14</v>
      </c>
      <c r="E223">
        <v>1368</v>
      </c>
    </row>
    <row r="224" spans="1:5" x14ac:dyDescent="0.35">
      <c r="A224" s="9" t="s">
        <v>20</v>
      </c>
      <c r="B224">
        <v>1137</v>
      </c>
      <c r="D224" s="9" t="s">
        <v>14</v>
      </c>
      <c r="E224">
        <v>102</v>
      </c>
    </row>
    <row r="225" spans="1:5" x14ac:dyDescent="0.35">
      <c r="A225" s="9" t="s">
        <v>20</v>
      </c>
      <c r="B225">
        <v>1152</v>
      </c>
      <c r="D225" s="9" t="s">
        <v>14</v>
      </c>
      <c r="E225">
        <v>86</v>
      </c>
    </row>
    <row r="226" spans="1:5" x14ac:dyDescent="0.35">
      <c r="A226" s="9" t="s">
        <v>20</v>
      </c>
      <c r="B226">
        <v>50</v>
      </c>
      <c r="D226" s="9" t="s">
        <v>14</v>
      </c>
      <c r="E226">
        <v>253</v>
      </c>
    </row>
    <row r="227" spans="1:5" x14ac:dyDescent="0.35">
      <c r="A227" s="9" t="s">
        <v>20</v>
      </c>
      <c r="B227">
        <v>3059</v>
      </c>
      <c r="D227" s="9" t="s">
        <v>14</v>
      </c>
      <c r="E227">
        <v>157</v>
      </c>
    </row>
    <row r="228" spans="1:5" x14ac:dyDescent="0.35">
      <c r="A228" s="9" t="s">
        <v>20</v>
      </c>
      <c r="B228">
        <v>34</v>
      </c>
      <c r="D228" s="9" t="s">
        <v>14</v>
      </c>
      <c r="E228">
        <v>183</v>
      </c>
    </row>
    <row r="229" spans="1:5" x14ac:dyDescent="0.35">
      <c r="A229" s="9" t="s">
        <v>20</v>
      </c>
      <c r="B229">
        <v>220</v>
      </c>
      <c r="D229" s="9" t="s">
        <v>14</v>
      </c>
      <c r="E229">
        <v>82</v>
      </c>
    </row>
    <row r="230" spans="1:5" x14ac:dyDescent="0.35">
      <c r="A230" s="9" t="s">
        <v>20</v>
      </c>
      <c r="B230">
        <v>1604</v>
      </c>
      <c r="D230" s="9" t="s">
        <v>14</v>
      </c>
      <c r="E230">
        <v>1</v>
      </c>
    </row>
    <row r="231" spans="1:5" x14ac:dyDescent="0.35">
      <c r="A231" s="9" t="s">
        <v>20</v>
      </c>
      <c r="B231">
        <v>454</v>
      </c>
      <c r="D231" s="9" t="s">
        <v>14</v>
      </c>
      <c r="E231">
        <v>1198</v>
      </c>
    </row>
    <row r="232" spans="1:5" x14ac:dyDescent="0.35">
      <c r="A232" s="9" t="s">
        <v>20</v>
      </c>
      <c r="B232">
        <v>123</v>
      </c>
      <c r="D232" s="9" t="s">
        <v>14</v>
      </c>
      <c r="E232">
        <v>648</v>
      </c>
    </row>
    <row r="233" spans="1:5" x14ac:dyDescent="0.35">
      <c r="A233" s="9" t="s">
        <v>20</v>
      </c>
      <c r="B233">
        <v>299</v>
      </c>
      <c r="D233" s="9" t="s">
        <v>14</v>
      </c>
      <c r="E233">
        <v>64</v>
      </c>
    </row>
    <row r="234" spans="1:5" x14ac:dyDescent="0.35">
      <c r="A234" s="9" t="s">
        <v>20</v>
      </c>
      <c r="B234">
        <v>2237</v>
      </c>
      <c r="D234" s="9" t="s">
        <v>14</v>
      </c>
      <c r="E234">
        <v>62</v>
      </c>
    </row>
    <row r="235" spans="1:5" x14ac:dyDescent="0.35">
      <c r="A235" s="9" t="s">
        <v>20</v>
      </c>
      <c r="B235">
        <v>645</v>
      </c>
      <c r="D235" s="9" t="s">
        <v>14</v>
      </c>
      <c r="E235">
        <v>750</v>
      </c>
    </row>
    <row r="236" spans="1:5" x14ac:dyDescent="0.35">
      <c r="A236" s="9" t="s">
        <v>20</v>
      </c>
      <c r="B236">
        <v>484</v>
      </c>
      <c r="D236" s="9" t="s">
        <v>14</v>
      </c>
      <c r="E236">
        <v>105</v>
      </c>
    </row>
    <row r="237" spans="1:5" x14ac:dyDescent="0.35">
      <c r="A237" s="9" t="s">
        <v>20</v>
      </c>
      <c r="B237">
        <v>154</v>
      </c>
      <c r="D237" s="9" t="s">
        <v>14</v>
      </c>
      <c r="E237">
        <v>2604</v>
      </c>
    </row>
    <row r="238" spans="1:5" x14ac:dyDescent="0.35">
      <c r="A238" s="9" t="s">
        <v>20</v>
      </c>
      <c r="B238">
        <v>82</v>
      </c>
      <c r="D238" s="9" t="s">
        <v>14</v>
      </c>
      <c r="E238">
        <v>65</v>
      </c>
    </row>
    <row r="239" spans="1:5" x14ac:dyDescent="0.35">
      <c r="A239" s="9" t="s">
        <v>20</v>
      </c>
      <c r="B239">
        <v>134</v>
      </c>
      <c r="D239" s="9" t="s">
        <v>14</v>
      </c>
      <c r="E239">
        <v>94</v>
      </c>
    </row>
    <row r="240" spans="1:5" x14ac:dyDescent="0.35">
      <c r="A240" s="9" t="s">
        <v>20</v>
      </c>
      <c r="B240">
        <v>5203</v>
      </c>
      <c r="D240" s="9" t="s">
        <v>14</v>
      </c>
      <c r="E240">
        <v>257</v>
      </c>
    </row>
    <row r="241" spans="1:5" x14ac:dyDescent="0.35">
      <c r="A241" s="9" t="s">
        <v>20</v>
      </c>
      <c r="B241">
        <v>94</v>
      </c>
      <c r="D241" s="9" t="s">
        <v>14</v>
      </c>
      <c r="E241">
        <v>2928</v>
      </c>
    </row>
    <row r="242" spans="1:5" x14ac:dyDescent="0.35">
      <c r="A242" s="9" t="s">
        <v>20</v>
      </c>
      <c r="B242">
        <v>205</v>
      </c>
      <c r="D242" s="9" t="s">
        <v>14</v>
      </c>
      <c r="E242">
        <v>4697</v>
      </c>
    </row>
    <row r="243" spans="1:5" x14ac:dyDescent="0.35">
      <c r="A243" s="9" t="s">
        <v>20</v>
      </c>
      <c r="B243">
        <v>92</v>
      </c>
      <c r="D243" s="9" t="s">
        <v>14</v>
      </c>
      <c r="E243">
        <v>2915</v>
      </c>
    </row>
    <row r="244" spans="1:5" x14ac:dyDescent="0.35">
      <c r="A244" s="9" t="s">
        <v>20</v>
      </c>
      <c r="B244">
        <v>219</v>
      </c>
      <c r="D244" s="9" t="s">
        <v>14</v>
      </c>
      <c r="E244">
        <v>18</v>
      </c>
    </row>
    <row r="245" spans="1:5" x14ac:dyDescent="0.35">
      <c r="A245" s="9" t="s">
        <v>20</v>
      </c>
      <c r="B245">
        <v>2526</v>
      </c>
      <c r="D245" s="9" t="s">
        <v>14</v>
      </c>
      <c r="E245">
        <v>602</v>
      </c>
    </row>
    <row r="246" spans="1:5" x14ac:dyDescent="0.35">
      <c r="A246" s="9" t="s">
        <v>20</v>
      </c>
      <c r="B246">
        <v>94</v>
      </c>
      <c r="D246" s="9" t="s">
        <v>14</v>
      </c>
      <c r="E246">
        <v>1</v>
      </c>
    </row>
    <row r="247" spans="1:5" x14ac:dyDescent="0.35">
      <c r="A247" s="9" t="s">
        <v>20</v>
      </c>
      <c r="B247">
        <v>1713</v>
      </c>
      <c r="D247" s="9" t="s">
        <v>14</v>
      </c>
      <c r="E247">
        <v>3868</v>
      </c>
    </row>
    <row r="248" spans="1:5" x14ac:dyDescent="0.35">
      <c r="A248" s="9" t="s">
        <v>20</v>
      </c>
      <c r="B248">
        <v>249</v>
      </c>
      <c r="D248" s="9" t="s">
        <v>14</v>
      </c>
      <c r="E248">
        <v>504</v>
      </c>
    </row>
    <row r="249" spans="1:5" x14ac:dyDescent="0.35">
      <c r="A249" s="9" t="s">
        <v>20</v>
      </c>
      <c r="B249">
        <v>192</v>
      </c>
      <c r="D249" s="9" t="s">
        <v>14</v>
      </c>
      <c r="E249">
        <v>14</v>
      </c>
    </row>
    <row r="250" spans="1:5" x14ac:dyDescent="0.35">
      <c r="A250" s="9" t="s">
        <v>20</v>
      </c>
      <c r="B250">
        <v>247</v>
      </c>
      <c r="D250" s="9" t="s">
        <v>14</v>
      </c>
      <c r="E250">
        <v>750</v>
      </c>
    </row>
    <row r="251" spans="1:5" x14ac:dyDescent="0.35">
      <c r="A251" s="9" t="s">
        <v>20</v>
      </c>
      <c r="B251">
        <v>2293</v>
      </c>
      <c r="D251" s="9" t="s">
        <v>14</v>
      </c>
      <c r="E251">
        <v>77</v>
      </c>
    </row>
    <row r="252" spans="1:5" x14ac:dyDescent="0.35">
      <c r="A252" s="9" t="s">
        <v>20</v>
      </c>
      <c r="B252">
        <v>3131</v>
      </c>
      <c r="D252" s="9" t="s">
        <v>14</v>
      </c>
      <c r="E252">
        <v>752</v>
      </c>
    </row>
    <row r="253" spans="1:5" x14ac:dyDescent="0.35">
      <c r="A253" s="9" t="s">
        <v>20</v>
      </c>
      <c r="B253">
        <v>143</v>
      </c>
      <c r="D253" s="9" t="s">
        <v>14</v>
      </c>
      <c r="E253">
        <v>131</v>
      </c>
    </row>
    <row r="254" spans="1:5" x14ac:dyDescent="0.35">
      <c r="A254" s="9" t="s">
        <v>20</v>
      </c>
      <c r="B254">
        <v>296</v>
      </c>
      <c r="D254" s="9" t="s">
        <v>14</v>
      </c>
      <c r="E254">
        <v>87</v>
      </c>
    </row>
    <row r="255" spans="1:5" x14ac:dyDescent="0.35">
      <c r="A255" s="9" t="s">
        <v>20</v>
      </c>
      <c r="B255">
        <v>170</v>
      </c>
      <c r="D255" s="9" t="s">
        <v>14</v>
      </c>
      <c r="E255">
        <v>1063</v>
      </c>
    </row>
    <row r="256" spans="1:5" x14ac:dyDescent="0.35">
      <c r="A256" s="9" t="s">
        <v>20</v>
      </c>
      <c r="B256">
        <v>86</v>
      </c>
      <c r="D256" s="9" t="s">
        <v>14</v>
      </c>
      <c r="E256">
        <v>76</v>
      </c>
    </row>
    <row r="257" spans="1:5" x14ac:dyDescent="0.35">
      <c r="A257" s="9" t="s">
        <v>20</v>
      </c>
      <c r="B257">
        <v>6286</v>
      </c>
      <c r="D257" s="9" t="s">
        <v>14</v>
      </c>
      <c r="E257">
        <v>4428</v>
      </c>
    </row>
    <row r="258" spans="1:5" x14ac:dyDescent="0.35">
      <c r="A258" s="9" t="s">
        <v>20</v>
      </c>
      <c r="B258">
        <v>3727</v>
      </c>
      <c r="D258" s="9" t="s">
        <v>14</v>
      </c>
      <c r="E258">
        <v>58</v>
      </c>
    </row>
    <row r="259" spans="1:5" x14ac:dyDescent="0.35">
      <c r="A259" s="9" t="s">
        <v>20</v>
      </c>
      <c r="B259">
        <v>1605</v>
      </c>
      <c r="D259" s="9" t="s">
        <v>14</v>
      </c>
      <c r="E259">
        <v>111</v>
      </c>
    </row>
    <row r="260" spans="1:5" x14ac:dyDescent="0.35">
      <c r="A260" s="9" t="s">
        <v>20</v>
      </c>
      <c r="B260">
        <v>2120</v>
      </c>
      <c r="D260" s="9" t="s">
        <v>14</v>
      </c>
      <c r="E260">
        <v>2955</v>
      </c>
    </row>
    <row r="261" spans="1:5" x14ac:dyDescent="0.35">
      <c r="A261" s="9" t="s">
        <v>20</v>
      </c>
      <c r="B261">
        <v>50</v>
      </c>
      <c r="D261" s="9" t="s">
        <v>14</v>
      </c>
      <c r="E261">
        <v>1657</v>
      </c>
    </row>
    <row r="262" spans="1:5" x14ac:dyDescent="0.35">
      <c r="A262" s="9" t="s">
        <v>20</v>
      </c>
      <c r="B262">
        <v>2080</v>
      </c>
      <c r="D262" s="9" t="s">
        <v>14</v>
      </c>
      <c r="E262">
        <v>926</v>
      </c>
    </row>
    <row r="263" spans="1:5" x14ac:dyDescent="0.35">
      <c r="A263" s="9" t="s">
        <v>20</v>
      </c>
      <c r="B263">
        <v>2105</v>
      </c>
      <c r="D263" s="9" t="s">
        <v>14</v>
      </c>
      <c r="E263">
        <v>77</v>
      </c>
    </row>
    <row r="264" spans="1:5" x14ac:dyDescent="0.35">
      <c r="A264" s="9" t="s">
        <v>20</v>
      </c>
      <c r="B264">
        <v>2436</v>
      </c>
      <c r="D264" s="9" t="s">
        <v>14</v>
      </c>
      <c r="E264">
        <v>1748</v>
      </c>
    </row>
    <row r="265" spans="1:5" x14ac:dyDescent="0.35">
      <c r="A265" s="9" t="s">
        <v>20</v>
      </c>
      <c r="B265">
        <v>80</v>
      </c>
      <c r="D265" s="9" t="s">
        <v>14</v>
      </c>
      <c r="E265">
        <v>79</v>
      </c>
    </row>
    <row r="266" spans="1:5" x14ac:dyDescent="0.35">
      <c r="A266" s="9" t="s">
        <v>20</v>
      </c>
      <c r="B266">
        <v>42</v>
      </c>
      <c r="D266" s="9" t="s">
        <v>14</v>
      </c>
      <c r="E266">
        <v>889</v>
      </c>
    </row>
    <row r="267" spans="1:5" x14ac:dyDescent="0.35">
      <c r="A267" s="9" t="s">
        <v>20</v>
      </c>
      <c r="B267">
        <v>139</v>
      </c>
      <c r="D267" s="9" t="s">
        <v>14</v>
      </c>
      <c r="E267">
        <v>56</v>
      </c>
    </row>
    <row r="268" spans="1:5" x14ac:dyDescent="0.35">
      <c r="A268" s="9" t="s">
        <v>20</v>
      </c>
      <c r="B268">
        <v>159</v>
      </c>
      <c r="D268" s="9" t="s">
        <v>14</v>
      </c>
      <c r="E268">
        <v>1</v>
      </c>
    </row>
    <row r="269" spans="1:5" x14ac:dyDescent="0.35">
      <c r="A269" s="9" t="s">
        <v>20</v>
      </c>
      <c r="B269">
        <v>381</v>
      </c>
      <c r="D269" s="9" t="s">
        <v>14</v>
      </c>
      <c r="E269">
        <v>83</v>
      </c>
    </row>
    <row r="270" spans="1:5" x14ac:dyDescent="0.35">
      <c r="A270" s="9" t="s">
        <v>20</v>
      </c>
      <c r="B270">
        <v>194</v>
      </c>
      <c r="D270" s="9" t="s">
        <v>14</v>
      </c>
      <c r="E270">
        <v>2025</v>
      </c>
    </row>
    <row r="271" spans="1:5" x14ac:dyDescent="0.35">
      <c r="A271" s="9" t="s">
        <v>20</v>
      </c>
      <c r="B271">
        <v>106</v>
      </c>
      <c r="D271" s="9" t="s">
        <v>14</v>
      </c>
      <c r="E271">
        <v>14</v>
      </c>
    </row>
    <row r="272" spans="1:5" x14ac:dyDescent="0.35">
      <c r="A272" s="9" t="s">
        <v>20</v>
      </c>
      <c r="B272">
        <v>142</v>
      </c>
      <c r="D272" s="9" t="s">
        <v>14</v>
      </c>
      <c r="E272">
        <v>656</v>
      </c>
    </row>
    <row r="273" spans="1:5" x14ac:dyDescent="0.35">
      <c r="A273" s="9" t="s">
        <v>20</v>
      </c>
      <c r="B273">
        <v>211</v>
      </c>
      <c r="D273" s="9" t="s">
        <v>14</v>
      </c>
      <c r="E273">
        <v>1596</v>
      </c>
    </row>
    <row r="274" spans="1:5" x14ac:dyDescent="0.35">
      <c r="A274" s="9" t="s">
        <v>20</v>
      </c>
      <c r="B274">
        <v>2756</v>
      </c>
      <c r="D274" s="9" t="s">
        <v>14</v>
      </c>
      <c r="E274">
        <v>10</v>
      </c>
    </row>
    <row r="275" spans="1:5" x14ac:dyDescent="0.35">
      <c r="A275" s="9" t="s">
        <v>20</v>
      </c>
      <c r="B275">
        <v>173</v>
      </c>
      <c r="D275" s="9" t="s">
        <v>14</v>
      </c>
      <c r="E275">
        <v>1121</v>
      </c>
    </row>
    <row r="276" spans="1:5" x14ac:dyDescent="0.35">
      <c r="A276" s="9" t="s">
        <v>20</v>
      </c>
      <c r="B276">
        <v>87</v>
      </c>
      <c r="D276" s="9" t="s">
        <v>14</v>
      </c>
      <c r="E276">
        <v>15</v>
      </c>
    </row>
    <row r="277" spans="1:5" x14ac:dyDescent="0.35">
      <c r="A277" s="9" t="s">
        <v>20</v>
      </c>
      <c r="B277">
        <v>1572</v>
      </c>
      <c r="D277" s="9" t="s">
        <v>14</v>
      </c>
      <c r="E277">
        <v>191</v>
      </c>
    </row>
    <row r="278" spans="1:5" x14ac:dyDescent="0.35">
      <c r="A278" s="9" t="s">
        <v>20</v>
      </c>
      <c r="B278">
        <v>2346</v>
      </c>
      <c r="D278" s="9" t="s">
        <v>14</v>
      </c>
      <c r="E278">
        <v>16</v>
      </c>
    </row>
    <row r="279" spans="1:5" x14ac:dyDescent="0.35">
      <c r="A279" s="9" t="s">
        <v>20</v>
      </c>
      <c r="B279">
        <v>115</v>
      </c>
      <c r="D279" s="9" t="s">
        <v>14</v>
      </c>
      <c r="E279">
        <v>17</v>
      </c>
    </row>
    <row r="280" spans="1:5" x14ac:dyDescent="0.35">
      <c r="A280" s="9" t="s">
        <v>20</v>
      </c>
      <c r="B280">
        <v>85</v>
      </c>
      <c r="D280" s="9" t="s">
        <v>14</v>
      </c>
      <c r="E280">
        <v>34</v>
      </c>
    </row>
    <row r="281" spans="1:5" x14ac:dyDescent="0.35">
      <c r="A281" s="9" t="s">
        <v>20</v>
      </c>
      <c r="B281">
        <v>144</v>
      </c>
      <c r="D281" s="9" t="s">
        <v>14</v>
      </c>
      <c r="E281">
        <v>1</v>
      </c>
    </row>
    <row r="282" spans="1:5" x14ac:dyDescent="0.35">
      <c r="A282" s="9" t="s">
        <v>20</v>
      </c>
      <c r="B282">
        <v>2443</v>
      </c>
      <c r="D282" s="9" t="s">
        <v>14</v>
      </c>
      <c r="E282">
        <v>1274</v>
      </c>
    </row>
    <row r="283" spans="1:5" x14ac:dyDescent="0.35">
      <c r="A283" s="9" t="s">
        <v>20</v>
      </c>
      <c r="B283">
        <v>64</v>
      </c>
      <c r="D283" s="9" t="s">
        <v>14</v>
      </c>
      <c r="E283">
        <v>210</v>
      </c>
    </row>
    <row r="284" spans="1:5" x14ac:dyDescent="0.35">
      <c r="A284" s="9" t="s">
        <v>20</v>
      </c>
      <c r="B284">
        <v>268</v>
      </c>
      <c r="D284" s="9" t="s">
        <v>14</v>
      </c>
      <c r="E284">
        <v>248</v>
      </c>
    </row>
    <row r="285" spans="1:5" x14ac:dyDescent="0.35">
      <c r="A285" s="9" t="s">
        <v>20</v>
      </c>
      <c r="B285">
        <v>195</v>
      </c>
      <c r="D285" s="9" t="s">
        <v>14</v>
      </c>
      <c r="E285">
        <v>513</v>
      </c>
    </row>
    <row r="286" spans="1:5" x14ac:dyDescent="0.35">
      <c r="A286" s="9" t="s">
        <v>20</v>
      </c>
      <c r="B286">
        <v>186</v>
      </c>
      <c r="D286" s="9" t="s">
        <v>14</v>
      </c>
      <c r="E286">
        <v>3410</v>
      </c>
    </row>
    <row r="287" spans="1:5" x14ac:dyDescent="0.35">
      <c r="A287" s="9" t="s">
        <v>20</v>
      </c>
      <c r="B287">
        <v>460</v>
      </c>
      <c r="D287" s="9" t="s">
        <v>14</v>
      </c>
      <c r="E287">
        <v>10</v>
      </c>
    </row>
    <row r="288" spans="1:5" x14ac:dyDescent="0.35">
      <c r="A288" s="9" t="s">
        <v>20</v>
      </c>
      <c r="B288">
        <v>2528</v>
      </c>
      <c r="D288" s="9" t="s">
        <v>14</v>
      </c>
      <c r="E288">
        <v>2201</v>
      </c>
    </row>
    <row r="289" spans="1:5" x14ac:dyDescent="0.35">
      <c r="A289" s="9" t="s">
        <v>20</v>
      </c>
      <c r="B289">
        <v>3657</v>
      </c>
      <c r="D289" s="9" t="s">
        <v>14</v>
      </c>
      <c r="E289">
        <v>676</v>
      </c>
    </row>
    <row r="290" spans="1:5" x14ac:dyDescent="0.35">
      <c r="A290" s="9" t="s">
        <v>20</v>
      </c>
      <c r="B290">
        <v>131</v>
      </c>
      <c r="D290" s="9" t="s">
        <v>14</v>
      </c>
      <c r="E290">
        <v>831</v>
      </c>
    </row>
    <row r="291" spans="1:5" x14ac:dyDescent="0.35">
      <c r="A291" s="9" t="s">
        <v>20</v>
      </c>
      <c r="B291">
        <v>239</v>
      </c>
      <c r="D291" s="9" t="s">
        <v>14</v>
      </c>
      <c r="E291">
        <v>859</v>
      </c>
    </row>
    <row r="292" spans="1:5" x14ac:dyDescent="0.35">
      <c r="A292" s="9" t="s">
        <v>20</v>
      </c>
      <c r="B292">
        <v>78</v>
      </c>
      <c r="D292" s="9" t="s">
        <v>14</v>
      </c>
      <c r="E292">
        <v>45</v>
      </c>
    </row>
    <row r="293" spans="1:5" x14ac:dyDescent="0.35">
      <c r="A293" s="9" t="s">
        <v>20</v>
      </c>
      <c r="B293">
        <v>1773</v>
      </c>
      <c r="D293" s="9" t="s">
        <v>14</v>
      </c>
      <c r="E293">
        <v>6</v>
      </c>
    </row>
    <row r="294" spans="1:5" x14ac:dyDescent="0.35">
      <c r="A294" s="9" t="s">
        <v>20</v>
      </c>
      <c r="B294">
        <v>32</v>
      </c>
      <c r="D294" s="9" t="s">
        <v>14</v>
      </c>
      <c r="E294">
        <v>7</v>
      </c>
    </row>
    <row r="295" spans="1:5" x14ac:dyDescent="0.35">
      <c r="A295" s="9" t="s">
        <v>20</v>
      </c>
      <c r="B295">
        <v>369</v>
      </c>
      <c r="D295" s="9" t="s">
        <v>14</v>
      </c>
      <c r="E295">
        <v>31</v>
      </c>
    </row>
    <row r="296" spans="1:5" x14ac:dyDescent="0.35">
      <c r="A296" s="9" t="s">
        <v>20</v>
      </c>
      <c r="B296">
        <v>89</v>
      </c>
      <c r="D296" s="9" t="s">
        <v>14</v>
      </c>
      <c r="E296">
        <v>78</v>
      </c>
    </row>
    <row r="297" spans="1:5" x14ac:dyDescent="0.35">
      <c r="A297" s="9" t="s">
        <v>20</v>
      </c>
      <c r="B297">
        <v>147</v>
      </c>
      <c r="D297" s="9" t="s">
        <v>14</v>
      </c>
      <c r="E297">
        <v>1225</v>
      </c>
    </row>
    <row r="298" spans="1:5" x14ac:dyDescent="0.35">
      <c r="A298" s="9" t="s">
        <v>20</v>
      </c>
      <c r="B298">
        <v>126</v>
      </c>
      <c r="D298" s="9" t="s">
        <v>14</v>
      </c>
      <c r="E298">
        <v>1</v>
      </c>
    </row>
    <row r="299" spans="1:5" x14ac:dyDescent="0.35">
      <c r="A299" s="9" t="s">
        <v>20</v>
      </c>
      <c r="B299">
        <v>2218</v>
      </c>
      <c r="D299" s="9" t="s">
        <v>14</v>
      </c>
      <c r="E299">
        <v>67</v>
      </c>
    </row>
    <row r="300" spans="1:5" x14ac:dyDescent="0.35">
      <c r="A300" s="9" t="s">
        <v>20</v>
      </c>
      <c r="B300">
        <v>202</v>
      </c>
      <c r="D300" s="9" t="s">
        <v>14</v>
      </c>
      <c r="E300">
        <v>19</v>
      </c>
    </row>
    <row r="301" spans="1:5" x14ac:dyDescent="0.35">
      <c r="A301" s="9" t="s">
        <v>20</v>
      </c>
      <c r="B301">
        <v>140</v>
      </c>
      <c r="D301" s="9" t="s">
        <v>14</v>
      </c>
      <c r="E301">
        <v>2108</v>
      </c>
    </row>
    <row r="302" spans="1:5" x14ac:dyDescent="0.35">
      <c r="A302" s="9" t="s">
        <v>20</v>
      </c>
      <c r="B302">
        <v>1052</v>
      </c>
      <c r="D302" s="9" t="s">
        <v>14</v>
      </c>
      <c r="E302">
        <v>679</v>
      </c>
    </row>
    <row r="303" spans="1:5" x14ac:dyDescent="0.35">
      <c r="A303" s="9" t="s">
        <v>20</v>
      </c>
      <c r="B303">
        <v>247</v>
      </c>
      <c r="D303" s="9" t="s">
        <v>14</v>
      </c>
      <c r="E303">
        <v>36</v>
      </c>
    </row>
    <row r="304" spans="1:5" x14ac:dyDescent="0.35">
      <c r="A304" s="9" t="s">
        <v>20</v>
      </c>
      <c r="B304">
        <v>84</v>
      </c>
      <c r="D304" s="9" t="s">
        <v>14</v>
      </c>
      <c r="E304">
        <v>47</v>
      </c>
    </row>
    <row r="305" spans="1:5" x14ac:dyDescent="0.35">
      <c r="A305" s="9" t="s">
        <v>20</v>
      </c>
      <c r="B305">
        <v>88</v>
      </c>
      <c r="D305" s="9" t="s">
        <v>14</v>
      </c>
      <c r="E305">
        <v>70</v>
      </c>
    </row>
    <row r="306" spans="1:5" x14ac:dyDescent="0.35">
      <c r="A306" s="9" t="s">
        <v>20</v>
      </c>
      <c r="B306">
        <v>156</v>
      </c>
      <c r="D306" s="9" t="s">
        <v>14</v>
      </c>
      <c r="E306">
        <v>154</v>
      </c>
    </row>
    <row r="307" spans="1:5" x14ac:dyDescent="0.35">
      <c r="A307" s="9" t="s">
        <v>20</v>
      </c>
      <c r="B307">
        <v>2985</v>
      </c>
      <c r="D307" s="9" t="s">
        <v>14</v>
      </c>
      <c r="E307">
        <v>22</v>
      </c>
    </row>
    <row r="308" spans="1:5" x14ac:dyDescent="0.35">
      <c r="A308" s="9" t="s">
        <v>20</v>
      </c>
      <c r="B308">
        <v>762</v>
      </c>
      <c r="D308" s="9" t="s">
        <v>14</v>
      </c>
      <c r="E308">
        <v>1758</v>
      </c>
    </row>
    <row r="309" spans="1:5" x14ac:dyDescent="0.35">
      <c r="A309" s="9" t="s">
        <v>20</v>
      </c>
      <c r="B309">
        <v>554</v>
      </c>
      <c r="D309" s="9" t="s">
        <v>14</v>
      </c>
      <c r="E309">
        <v>94</v>
      </c>
    </row>
    <row r="310" spans="1:5" x14ac:dyDescent="0.35">
      <c r="A310" s="9" t="s">
        <v>20</v>
      </c>
      <c r="B310">
        <v>135</v>
      </c>
      <c r="D310" s="9" t="s">
        <v>14</v>
      </c>
      <c r="E310">
        <v>33</v>
      </c>
    </row>
    <row r="311" spans="1:5" x14ac:dyDescent="0.35">
      <c r="A311" s="9" t="s">
        <v>20</v>
      </c>
      <c r="B311">
        <v>122</v>
      </c>
      <c r="D311" s="9" t="s">
        <v>14</v>
      </c>
      <c r="E311">
        <v>1</v>
      </c>
    </row>
    <row r="312" spans="1:5" x14ac:dyDescent="0.35">
      <c r="A312" s="9" t="s">
        <v>20</v>
      </c>
      <c r="B312">
        <v>221</v>
      </c>
      <c r="D312" s="9" t="s">
        <v>14</v>
      </c>
      <c r="E312">
        <v>31</v>
      </c>
    </row>
    <row r="313" spans="1:5" x14ac:dyDescent="0.35">
      <c r="A313" s="9" t="s">
        <v>20</v>
      </c>
      <c r="B313">
        <v>126</v>
      </c>
      <c r="D313" s="9" t="s">
        <v>14</v>
      </c>
      <c r="E313">
        <v>35</v>
      </c>
    </row>
    <row r="314" spans="1:5" x14ac:dyDescent="0.35">
      <c r="A314" s="9" t="s">
        <v>20</v>
      </c>
      <c r="B314">
        <v>1022</v>
      </c>
      <c r="D314" s="9" t="s">
        <v>14</v>
      </c>
      <c r="E314">
        <v>63</v>
      </c>
    </row>
    <row r="315" spans="1:5" x14ac:dyDescent="0.35">
      <c r="A315" s="9" t="s">
        <v>20</v>
      </c>
      <c r="B315">
        <v>3177</v>
      </c>
      <c r="D315" s="9" t="s">
        <v>14</v>
      </c>
      <c r="E315">
        <v>526</v>
      </c>
    </row>
    <row r="316" spans="1:5" x14ac:dyDescent="0.35">
      <c r="A316" s="9" t="s">
        <v>20</v>
      </c>
      <c r="B316">
        <v>198</v>
      </c>
      <c r="D316" s="9" t="s">
        <v>14</v>
      </c>
      <c r="E316">
        <v>121</v>
      </c>
    </row>
    <row r="317" spans="1:5" x14ac:dyDescent="0.35">
      <c r="A317" s="9" t="s">
        <v>20</v>
      </c>
      <c r="B317">
        <v>85</v>
      </c>
      <c r="D317" s="9" t="s">
        <v>14</v>
      </c>
      <c r="E317">
        <v>67</v>
      </c>
    </row>
    <row r="318" spans="1:5" x14ac:dyDescent="0.35">
      <c r="A318" s="9" t="s">
        <v>20</v>
      </c>
      <c r="B318">
        <v>3596</v>
      </c>
      <c r="D318" s="9" t="s">
        <v>14</v>
      </c>
      <c r="E318">
        <v>57</v>
      </c>
    </row>
    <row r="319" spans="1:5" x14ac:dyDescent="0.35">
      <c r="A319" s="9" t="s">
        <v>20</v>
      </c>
      <c r="B319">
        <v>244</v>
      </c>
      <c r="D319" s="9" t="s">
        <v>14</v>
      </c>
      <c r="E319">
        <v>1229</v>
      </c>
    </row>
    <row r="320" spans="1:5" x14ac:dyDescent="0.35">
      <c r="A320" s="9" t="s">
        <v>20</v>
      </c>
      <c r="B320">
        <v>5180</v>
      </c>
      <c r="D320" s="9" t="s">
        <v>14</v>
      </c>
      <c r="E320">
        <v>12</v>
      </c>
    </row>
    <row r="321" spans="1:5" x14ac:dyDescent="0.35">
      <c r="A321" s="9" t="s">
        <v>20</v>
      </c>
      <c r="B321">
        <v>589</v>
      </c>
      <c r="D321" s="9" t="s">
        <v>14</v>
      </c>
      <c r="E321">
        <v>452</v>
      </c>
    </row>
    <row r="322" spans="1:5" x14ac:dyDescent="0.35">
      <c r="A322" s="9" t="s">
        <v>20</v>
      </c>
      <c r="B322">
        <v>2725</v>
      </c>
      <c r="D322" s="9" t="s">
        <v>14</v>
      </c>
      <c r="E322">
        <v>1886</v>
      </c>
    </row>
    <row r="323" spans="1:5" x14ac:dyDescent="0.35">
      <c r="A323" s="9" t="s">
        <v>20</v>
      </c>
      <c r="B323">
        <v>300</v>
      </c>
      <c r="D323" s="9" t="s">
        <v>14</v>
      </c>
      <c r="E323">
        <v>1825</v>
      </c>
    </row>
    <row r="324" spans="1:5" x14ac:dyDescent="0.35">
      <c r="A324" s="9" t="s">
        <v>20</v>
      </c>
      <c r="B324">
        <v>144</v>
      </c>
      <c r="D324" s="9" t="s">
        <v>14</v>
      </c>
      <c r="E324">
        <v>31</v>
      </c>
    </row>
    <row r="325" spans="1:5" x14ac:dyDescent="0.35">
      <c r="A325" s="9" t="s">
        <v>20</v>
      </c>
      <c r="B325">
        <v>87</v>
      </c>
      <c r="D325" s="9" t="s">
        <v>14</v>
      </c>
      <c r="E325">
        <v>107</v>
      </c>
    </row>
    <row r="326" spans="1:5" x14ac:dyDescent="0.35">
      <c r="A326" s="9" t="s">
        <v>20</v>
      </c>
      <c r="B326">
        <v>3116</v>
      </c>
      <c r="D326" s="9" t="s">
        <v>14</v>
      </c>
      <c r="E326">
        <v>27</v>
      </c>
    </row>
    <row r="327" spans="1:5" x14ac:dyDescent="0.35">
      <c r="A327" s="9" t="s">
        <v>20</v>
      </c>
      <c r="B327">
        <v>909</v>
      </c>
      <c r="D327" s="9" t="s">
        <v>14</v>
      </c>
      <c r="E327">
        <v>1221</v>
      </c>
    </row>
    <row r="328" spans="1:5" x14ac:dyDescent="0.35">
      <c r="A328" s="9" t="s">
        <v>20</v>
      </c>
      <c r="B328">
        <v>1613</v>
      </c>
      <c r="D328" s="9" t="s">
        <v>14</v>
      </c>
      <c r="E328">
        <v>1</v>
      </c>
    </row>
    <row r="329" spans="1:5" x14ac:dyDescent="0.35">
      <c r="A329" s="9" t="s">
        <v>20</v>
      </c>
      <c r="B329">
        <v>136</v>
      </c>
      <c r="D329" s="9" t="s">
        <v>14</v>
      </c>
      <c r="E329">
        <v>16</v>
      </c>
    </row>
    <row r="330" spans="1:5" x14ac:dyDescent="0.35">
      <c r="A330" s="9" t="s">
        <v>20</v>
      </c>
      <c r="B330">
        <v>130</v>
      </c>
      <c r="D330" s="9" t="s">
        <v>14</v>
      </c>
      <c r="E330">
        <v>41</v>
      </c>
    </row>
    <row r="331" spans="1:5" x14ac:dyDescent="0.35">
      <c r="A331" s="9" t="s">
        <v>20</v>
      </c>
      <c r="B331">
        <v>102</v>
      </c>
      <c r="D331" s="9" t="s">
        <v>14</v>
      </c>
      <c r="E331">
        <v>523</v>
      </c>
    </row>
    <row r="332" spans="1:5" x14ac:dyDescent="0.35">
      <c r="A332" s="9" t="s">
        <v>20</v>
      </c>
      <c r="B332">
        <v>4006</v>
      </c>
      <c r="D332" s="9" t="s">
        <v>14</v>
      </c>
      <c r="E332">
        <v>141</v>
      </c>
    </row>
    <row r="333" spans="1:5" x14ac:dyDescent="0.35">
      <c r="A333" s="9" t="s">
        <v>20</v>
      </c>
      <c r="B333">
        <v>1629</v>
      </c>
      <c r="D333" s="9" t="s">
        <v>14</v>
      </c>
      <c r="E333">
        <v>52</v>
      </c>
    </row>
    <row r="334" spans="1:5" x14ac:dyDescent="0.35">
      <c r="A334" s="9" t="s">
        <v>20</v>
      </c>
      <c r="B334">
        <v>2188</v>
      </c>
      <c r="D334" s="9" t="s">
        <v>14</v>
      </c>
      <c r="E334">
        <v>225</v>
      </c>
    </row>
    <row r="335" spans="1:5" x14ac:dyDescent="0.35">
      <c r="A335" s="9" t="s">
        <v>20</v>
      </c>
      <c r="B335">
        <v>2409</v>
      </c>
      <c r="D335" s="9" t="s">
        <v>14</v>
      </c>
      <c r="E335">
        <v>38</v>
      </c>
    </row>
    <row r="336" spans="1:5" x14ac:dyDescent="0.35">
      <c r="A336" s="9" t="s">
        <v>20</v>
      </c>
      <c r="B336">
        <v>194</v>
      </c>
      <c r="D336" s="9" t="s">
        <v>14</v>
      </c>
      <c r="E336">
        <v>15</v>
      </c>
    </row>
    <row r="337" spans="1:5" x14ac:dyDescent="0.35">
      <c r="A337" s="9" t="s">
        <v>20</v>
      </c>
      <c r="B337">
        <v>1140</v>
      </c>
      <c r="D337" s="9" t="s">
        <v>14</v>
      </c>
      <c r="E337">
        <v>37</v>
      </c>
    </row>
    <row r="338" spans="1:5" x14ac:dyDescent="0.35">
      <c r="A338" s="9" t="s">
        <v>20</v>
      </c>
      <c r="B338">
        <v>102</v>
      </c>
      <c r="D338" s="9" t="s">
        <v>14</v>
      </c>
      <c r="E338">
        <v>112</v>
      </c>
    </row>
    <row r="339" spans="1:5" x14ac:dyDescent="0.35">
      <c r="A339" s="9" t="s">
        <v>20</v>
      </c>
      <c r="B339">
        <v>2857</v>
      </c>
      <c r="D339" s="9" t="s">
        <v>14</v>
      </c>
      <c r="E339">
        <v>21</v>
      </c>
    </row>
    <row r="340" spans="1:5" x14ac:dyDescent="0.35">
      <c r="A340" s="9" t="s">
        <v>20</v>
      </c>
      <c r="B340">
        <v>107</v>
      </c>
      <c r="D340" s="9" t="s">
        <v>14</v>
      </c>
      <c r="E340">
        <v>67</v>
      </c>
    </row>
    <row r="341" spans="1:5" x14ac:dyDescent="0.35">
      <c r="A341" s="9" t="s">
        <v>20</v>
      </c>
      <c r="B341">
        <v>160</v>
      </c>
      <c r="D341" s="9" t="s">
        <v>14</v>
      </c>
      <c r="E341">
        <v>78</v>
      </c>
    </row>
    <row r="342" spans="1:5" x14ac:dyDescent="0.35">
      <c r="A342" s="9" t="s">
        <v>20</v>
      </c>
      <c r="B342">
        <v>2230</v>
      </c>
      <c r="D342" s="9" t="s">
        <v>14</v>
      </c>
      <c r="E342">
        <v>67</v>
      </c>
    </row>
    <row r="343" spans="1:5" x14ac:dyDescent="0.35">
      <c r="A343" s="9" t="s">
        <v>20</v>
      </c>
      <c r="B343">
        <v>316</v>
      </c>
      <c r="D343" s="9" t="s">
        <v>14</v>
      </c>
      <c r="E343">
        <v>263</v>
      </c>
    </row>
    <row r="344" spans="1:5" x14ac:dyDescent="0.35">
      <c r="A344" s="9" t="s">
        <v>20</v>
      </c>
      <c r="B344">
        <v>117</v>
      </c>
      <c r="D344" s="9" t="s">
        <v>14</v>
      </c>
      <c r="E344">
        <v>1691</v>
      </c>
    </row>
    <row r="345" spans="1:5" x14ac:dyDescent="0.35">
      <c r="A345" s="9" t="s">
        <v>20</v>
      </c>
      <c r="B345">
        <v>6406</v>
      </c>
      <c r="D345" s="9" t="s">
        <v>14</v>
      </c>
      <c r="E345">
        <v>181</v>
      </c>
    </row>
    <row r="346" spans="1:5" x14ac:dyDescent="0.35">
      <c r="A346" s="9" t="s">
        <v>20</v>
      </c>
      <c r="B346">
        <v>192</v>
      </c>
      <c r="D346" s="9" t="s">
        <v>14</v>
      </c>
      <c r="E346">
        <v>13</v>
      </c>
    </row>
    <row r="347" spans="1:5" x14ac:dyDescent="0.35">
      <c r="A347" s="9" t="s">
        <v>20</v>
      </c>
      <c r="B347">
        <v>26</v>
      </c>
      <c r="D347" s="9" t="s">
        <v>14</v>
      </c>
      <c r="E347">
        <v>1</v>
      </c>
    </row>
    <row r="348" spans="1:5" x14ac:dyDescent="0.35">
      <c r="A348" s="9" t="s">
        <v>20</v>
      </c>
      <c r="B348">
        <v>723</v>
      </c>
      <c r="D348" s="9" t="s">
        <v>14</v>
      </c>
      <c r="E348">
        <v>21</v>
      </c>
    </row>
    <row r="349" spans="1:5" x14ac:dyDescent="0.35">
      <c r="A349" s="9" t="s">
        <v>20</v>
      </c>
      <c r="B349">
        <v>170</v>
      </c>
      <c r="D349" s="9" t="s">
        <v>14</v>
      </c>
      <c r="E349">
        <v>830</v>
      </c>
    </row>
    <row r="350" spans="1:5" x14ac:dyDescent="0.35">
      <c r="A350" s="9" t="s">
        <v>20</v>
      </c>
      <c r="B350">
        <v>238</v>
      </c>
      <c r="D350" s="9" t="s">
        <v>14</v>
      </c>
      <c r="E350">
        <v>130</v>
      </c>
    </row>
    <row r="351" spans="1:5" x14ac:dyDescent="0.35">
      <c r="A351" s="9" t="s">
        <v>20</v>
      </c>
      <c r="B351">
        <v>55</v>
      </c>
      <c r="D351" s="9" t="s">
        <v>14</v>
      </c>
      <c r="E351">
        <v>55</v>
      </c>
    </row>
    <row r="352" spans="1:5" x14ac:dyDescent="0.35">
      <c r="A352" s="9" t="s">
        <v>20</v>
      </c>
      <c r="B352">
        <v>128</v>
      </c>
      <c r="D352" s="9" t="s">
        <v>14</v>
      </c>
      <c r="E352">
        <v>114</v>
      </c>
    </row>
    <row r="353" spans="1:5" x14ac:dyDescent="0.35">
      <c r="A353" s="9" t="s">
        <v>20</v>
      </c>
      <c r="B353">
        <v>2144</v>
      </c>
      <c r="D353" s="9" t="s">
        <v>14</v>
      </c>
      <c r="E353">
        <v>594</v>
      </c>
    </row>
    <row r="354" spans="1:5" x14ac:dyDescent="0.35">
      <c r="A354" s="9" t="s">
        <v>20</v>
      </c>
      <c r="B354">
        <v>2693</v>
      </c>
      <c r="D354" s="9" t="s">
        <v>14</v>
      </c>
      <c r="E354">
        <v>24</v>
      </c>
    </row>
    <row r="355" spans="1:5" x14ac:dyDescent="0.35">
      <c r="A355" s="9" t="s">
        <v>20</v>
      </c>
      <c r="B355">
        <v>432</v>
      </c>
      <c r="D355" s="9" t="s">
        <v>14</v>
      </c>
      <c r="E355">
        <v>252</v>
      </c>
    </row>
    <row r="356" spans="1:5" x14ac:dyDescent="0.35">
      <c r="A356" s="9" t="s">
        <v>20</v>
      </c>
      <c r="B356">
        <v>189</v>
      </c>
      <c r="D356" s="9" t="s">
        <v>14</v>
      </c>
      <c r="E356">
        <v>67</v>
      </c>
    </row>
    <row r="357" spans="1:5" x14ac:dyDescent="0.35">
      <c r="A357" s="9" t="s">
        <v>20</v>
      </c>
      <c r="B357">
        <v>154</v>
      </c>
      <c r="D357" s="9" t="s">
        <v>14</v>
      </c>
      <c r="E357">
        <v>742</v>
      </c>
    </row>
    <row r="358" spans="1:5" x14ac:dyDescent="0.35">
      <c r="A358" s="9" t="s">
        <v>20</v>
      </c>
      <c r="B358">
        <v>96</v>
      </c>
      <c r="D358" s="9" t="s">
        <v>14</v>
      </c>
      <c r="E358">
        <v>75</v>
      </c>
    </row>
    <row r="359" spans="1:5" x14ac:dyDescent="0.35">
      <c r="A359" s="9" t="s">
        <v>20</v>
      </c>
      <c r="B359">
        <v>3063</v>
      </c>
      <c r="D359" s="9" t="s">
        <v>14</v>
      </c>
      <c r="E359">
        <v>4405</v>
      </c>
    </row>
    <row r="360" spans="1:5" x14ac:dyDescent="0.35">
      <c r="A360" s="9" t="s">
        <v>20</v>
      </c>
      <c r="B360">
        <v>2266</v>
      </c>
      <c r="D360" s="9" t="s">
        <v>14</v>
      </c>
      <c r="E360">
        <v>92</v>
      </c>
    </row>
    <row r="361" spans="1:5" x14ac:dyDescent="0.35">
      <c r="A361" s="9" t="s">
        <v>20</v>
      </c>
      <c r="B361">
        <v>194</v>
      </c>
      <c r="D361" s="9" t="s">
        <v>14</v>
      </c>
      <c r="E361">
        <v>64</v>
      </c>
    </row>
    <row r="362" spans="1:5" x14ac:dyDescent="0.35">
      <c r="A362" s="9" t="s">
        <v>20</v>
      </c>
      <c r="B362">
        <v>129</v>
      </c>
      <c r="D362" s="9" t="s">
        <v>14</v>
      </c>
      <c r="E362">
        <v>64</v>
      </c>
    </row>
    <row r="363" spans="1:5" x14ac:dyDescent="0.35">
      <c r="A363" s="9" t="s">
        <v>20</v>
      </c>
      <c r="B363">
        <v>375</v>
      </c>
      <c r="D363" s="9" t="s">
        <v>14</v>
      </c>
      <c r="E363">
        <v>842</v>
      </c>
    </row>
    <row r="364" spans="1:5" x14ac:dyDescent="0.35">
      <c r="A364" s="9" t="s">
        <v>20</v>
      </c>
      <c r="B364">
        <v>409</v>
      </c>
      <c r="D364" s="9" t="s">
        <v>14</v>
      </c>
      <c r="E364">
        <v>112</v>
      </c>
    </row>
    <row r="365" spans="1:5" x14ac:dyDescent="0.35">
      <c r="A365" s="9" t="s">
        <v>20</v>
      </c>
      <c r="B365">
        <v>234</v>
      </c>
      <c r="D365" s="9" t="s">
        <v>14</v>
      </c>
      <c r="E365">
        <v>374</v>
      </c>
    </row>
    <row r="366" spans="1:5" x14ac:dyDescent="0.35">
      <c r="A366" s="9" t="s">
        <v>20</v>
      </c>
      <c r="B366">
        <v>3016</v>
      </c>
    </row>
    <row r="367" spans="1:5" x14ac:dyDescent="0.35">
      <c r="A367" s="9" t="s">
        <v>20</v>
      </c>
      <c r="B367">
        <v>264</v>
      </c>
    </row>
    <row r="368" spans="1:5" x14ac:dyDescent="0.35">
      <c r="A368" s="9" t="s">
        <v>20</v>
      </c>
      <c r="B368">
        <v>272</v>
      </c>
    </row>
    <row r="369" spans="1:2" x14ac:dyDescent="0.35">
      <c r="A369" s="9" t="s">
        <v>20</v>
      </c>
      <c r="B369">
        <v>419</v>
      </c>
    </row>
    <row r="370" spans="1:2" x14ac:dyDescent="0.35">
      <c r="A370" s="9" t="s">
        <v>20</v>
      </c>
      <c r="B370">
        <v>1621</v>
      </c>
    </row>
    <row r="371" spans="1:2" x14ac:dyDescent="0.35">
      <c r="A371" s="9" t="s">
        <v>20</v>
      </c>
      <c r="B371">
        <v>1101</v>
      </c>
    </row>
    <row r="372" spans="1:2" x14ac:dyDescent="0.35">
      <c r="A372" s="9" t="s">
        <v>20</v>
      </c>
      <c r="B372">
        <v>1073</v>
      </c>
    </row>
    <row r="373" spans="1:2" x14ac:dyDescent="0.35">
      <c r="A373" s="9" t="s">
        <v>20</v>
      </c>
      <c r="B373">
        <v>331</v>
      </c>
    </row>
    <row r="374" spans="1:2" x14ac:dyDescent="0.35">
      <c r="A374" s="9" t="s">
        <v>20</v>
      </c>
      <c r="B374">
        <v>1170</v>
      </c>
    </row>
    <row r="375" spans="1:2" x14ac:dyDescent="0.35">
      <c r="A375" s="9" t="s">
        <v>20</v>
      </c>
      <c r="B375">
        <v>363</v>
      </c>
    </row>
    <row r="376" spans="1:2" x14ac:dyDescent="0.35">
      <c r="A376" s="9" t="s">
        <v>20</v>
      </c>
      <c r="B376">
        <v>103</v>
      </c>
    </row>
    <row r="377" spans="1:2" x14ac:dyDescent="0.35">
      <c r="A377" s="9" t="s">
        <v>20</v>
      </c>
      <c r="B377">
        <v>147</v>
      </c>
    </row>
    <row r="378" spans="1:2" x14ac:dyDescent="0.35">
      <c r="A378" s="9" t="s">
        <v>20</v>
      </c>
      <c r="B378">
        <v>110</v>
      </c>
    </row>
    <row r="379" spans="1:2" x14ac:dyDescent="0.35">
      <c r="A379" s="9" t="s">
        <v>20</v>
      </c>
      <c r="B379">
        <v>134</v>
      </c>
    </row>
    <row r="380" spans="1:2" x14ac:dyDescent="0.35">
      <c r="A380" s="9" t="s">
        <v>20</v>
      </c>
      <c r="B380">
        <v>269</v>
      </c>
    </row>
    <row r="381" spans="1:2" x14ac:dyDescent="0.35">
      <c r="A381" s="9" t="s">
        <v>20</v>
      </c>
      <c r="B381">
        <v>175</v>
      </c>
    </row>
    <row r="382" spans="1:2" x14ac:dyDescent="0.35">
      <c r="A382" s="9" t="s">
        <v>20</v>
      </c>
      <c r="B382">
        <v>69</v>
      </c>
    </row>
    <row r="383" spans="1:2" x14ac:dyDescent="0.35">
      <c r="A383" s="9" t="s">
        <v>20</v>
      </c>
      <c r="B383">
        <v>190</v>
      </c>
    </row>
    <row r="384" spans="1:2" x14ac:dyDescent="0.35">
      <c r="A384" s="9" t="s">
        <v>20</v>
      </c>
      <c r="B384">
        <v>237</v>
      </c>
    </row>
    <row r="385" spans="1:2" x14ac:dyDescent="0.35">
      <c r="A385" s="9" t="s">
        <v>20</v>
      </c>
      <c r="B385">
        <v>196</v>
      </c>
    </row>
    <row r="386" spans="1:2" x14ac:dyDescent="0.35">
      <c r="A386" s="9" t="s">
        <v>20</v>
      </c>
      <c r="B386">
        <v>7295</v>
      </c>
    </row>
    <row r="387" spans="1:2" x14ac:dyDescent="0.35">
      <c r="A387" s="9" t="s">
        <v>20</v>
      </c>
      <c r="B387">
        <v>2893</v>
      </c>
    </row>
    <row r="388" spans="1:2" x14ac:dyDescent="0.35">
      <c r="A388" s="9" t="s">
        <v>20</v>
      </c>
      <c r="B388">
        <v>820</v>
      </c>
    </row>
    <row r="389" spans="1:2" x14ac:dyDescent="0.35">
      <c r="A389" s="9" t="s">
        <v>20</v>
      </c>
      <c r="B389">
        <v>2038</v>
      </c>
    </row>
    <row r="390" spans="1:2" x14ac:dyDescent="0.35">
      <c r="A390" s="9" t="s">
        <v>20</v>
      </c>
      <c r="B390">
        <v>116</v>
      </c>
    </row>
    <row r="391" spans="1:2" x14ac:dyDescent="0.35">
      <c r="A391" s="9" t="s">
        <v>20</v>
      </c>
      <c r="B391">
        <v>1345</v>
      </c>
    </row>
    <row r="392" spans="1:2" x14ac:dyDescent="0.35">
      <c r="A392" s="9" t="s">
        <v>20</v>
      </c>
      <c r="B392">
        <v>168</v>
      </c>
    </row>
    <row r="393" spans="1:2" x14ac:dyDescent="0.35">
      <c r="A393" s="9" t="s">
        <v>20</v>
      </c>
      <c r="B393">
        <v>137</v>
      </c>
    </row>
    <row r="394" spans="1:2" x14ac:dyDescent="0.35">
      <c r="A394" s="9" t="s">
        <v>20</v>
      </c>
      <c r="B394">
        <v>186</v>
      </c>
    </row>
    <row r="395" spans="1:2" x14ac:dyDescent="0.35">
      <c r="A395" s="9" t="s">
        <v>20</v>
      </c>
      <c r="B395">
        <v>125</v>
      </c>
    </row>
    <row r="396" spans="1:2" x14ac:dyDescent="0.35">
      <c r="A396" s="9" t="s">
        <v>20</v>
      </c>
      <c r="B396">
        <v>202</v>
      </c>
    </row>
    <row r="397" spans="1:2" x14ac:dyDescent="0.35">
      <c r="A397" s="9" t="s">
        <v>20</v>
      </c>
      <c r="B397">
        <v>103</v>
      </c>
    </row>
    <row r="398" spans="1:2" x14ac:dyDescent="0.35">
      <c r="A398" s="9" t="s">
        <v>20</v>
      </c>
      <c r="B398">
        <v>1785</v>
      </c>
    </row>
    <row r="399" spans="1:2" x14ac:dyDescent="0.35">
      <c r="A399" s="9" t="s">
        <v>20</v>
      </c>
      <c r="B399">
        <v>157</v>
      </c>
    </row>
    <row r="400" spans="1:2" x14ac:dyDescent="0.35">
      <c r="A400" s="9" t="s">
        <v>20</v>
      </c>
      <c r="B400">
        <v>555</v>
      </c>
    </row>
    <row r="401" spans="1:2" x14ac:dyDescent="0.35">
      <c r="A401" s="9" t="s">
        <v>20</v>
      </c>
      <c r="B401">
        <v>297</v>
      </c>
    </row>
    <row r="402" spans="1:2" x14ac:dyDescent="0.35">
      <c r="A402" s="9" t="s">
        <v>20</v>
      </c>
      <c r="B402">
        <v>123</v>
      </c>
    </row>
    <row r="403" spans="1:2" x14ac:dyDescent="0.35">
      <c r="A403" s="9" t="s">
        <v>20</v>
      </c>
      <c r="B403">
        <v>3036</v>
      </c>
    </row>
    <row r="404" spans="1:2" x14ac:dyDescent="0.35">
      <c r="A404" s="9" t="s">
        <v>20</v>
      </c>
      <c r="B404">
        <v>144</v>
      </c>
    </row>
    <row r="405" spans="1:2" x14ac:dyDescent="0.35">
      <c r="A405" s="9" t="s">
        <v>20</v>
      </c>
      <c r="B405">
        <v>121</v>
      </c>
    </row>
    <row r="406" spans="1:2" x14ac:dyDescent="0.35">
      <c r="A406" s="9" t="s">
        <v>20</v>
      </c>
      <c r="B406">
        <v>181</v>
      </c>
    </row>
    <row r="407" spans="1:2" x14ac:dyDescent="0.35">
      <c r="A407" s="9" t="s">
        <v>20</v>
      </c>
      <c r="B407">
        <v>122</v>
      </c>
    </row>
    <row r="408" spans="1:2" x14ac:dyDescent="0.35">
      <c r="A408" s="9" t="s">
        <v>20</v>
      </c>
      <c r="B408">
        <v>1071</v>
      </c>
    </row>
    <row r="409" spans="1:2" x14ac:dyDescent="0.35">
      <c r="A409" s="9" t="s">
        <v>20</v>
      </c>
      <c r="B409">
        <v>980</v>
      </c>
    </row>
    <row r="410" spans="1:2" x14ac:dyDescent="0.35">
      <c r="A410" s="9" t="s">
        <v>20</v>
      </c>
      <c r="B410">
        <v>536</v>
      </c>
    </row>
    <row r="411" spans="1:2" x14ac:dyDescent="0.35">
      <c r="A411" s="9" t="s">
        <v>20</v>
      </c>
      <c r="B411">
        <v>1991</v>
      </c>
    </row>
    <row r="412" spans="1:2" x14ac:dyDescent="0.35">
      <c r="A412" s="9" t="s">
        <v>20</v>
      </c>
      <c r="B412">
        <v>180</v>
      </c>
    </row>
    <row r="413" spans="1:2" x14ac:dyDescent="0.35">
      <c r="A413" s="9" t="s">
        <v>20</v>
      </c>
      <c r="B413">
        <v>130</v>
      </c>
    </row>
    <row r="414" spans="1:2" x14ac:dyDescent="0.35">
      <c r="A414" s="9" t="s">
        <v>20</v>
      </c>
      <c r="B414">
        <v>122</v>
      </c>
    </row>
    <row r="415" spans="1:2" x14ac:dyDescent="0.35">
      <c r="A415" s="9" t="s">
        <v>20</v>
      </c>
      <c r="B415">
        <v>140</v>
      </c>
    </row>
    <row r="416" spans="1:2" x14ac:dyDescent="0.35">
      <c r="A416" s="9" t="s">
        <v>20</v>
      </c>
      <c r="B416">
        <v>3388</v>
      </c>
    </row>
    <row r="417" spans="1:2" x14ac:dyDescent="0.35">
      <c r="A417" s="9" t="s">
        <v>20</v>
      </c>
      <c r="B417">
        <v>280</v>
      </c>
    </row>
    <row r="418" spans="1:2" x14ac:dyDescent="0.35">
      <c r="A418" s="9" t="s">
        <v>20</v>
      </c>
      <c r="B418">
        <v>366</v>
      </c>
    </row>
    <row r="419" spans="1:2" x14ac:dyDescent="0.35">
      <c r="A419" s="9" t="s">
        <v>20</v>
      </c>
      <c r="B419">
        <v>270</v>
      </c>
    </row>
    <row r="420" spans="1:2" x14ac:dyDescent="0.35">
      <c r="A420" s="9" t="s">
        <v>20</v>
      </c>
      <c r="B420">
        <v>137</v>
      </c>
    </row>
    <row r="421" spans="1:2" x14ac:dyDescent="0.35">
      <c r="A421" s="9" t="s">
        <v>20</v>
      </c>
      <c r="B421">
        <v>3205</v>
      </c>
    </row>
    <row r="422" spans="1:2" x14ac:dyDescent="0.35">
      <c r="A422" s="9" t="s">
        <v>20</v>
      </c>
      <c r="B422">
        <v>288</v>
      </c>
    </row>
    <row r="423" spans="1:2" x14ac:dyDescent="0.35">
      <c r="A423" s="9" t="s">
        <v>20</v>
      </c>
      <c r="B423">
        <v>148</v>
      </c>
    </row>
    <row r="424" spans="1:2" x14ac:dyDescent="0.35">
      <c r="A424" s="9" t="s">
        <v>20</v>
      </c>
      <c r="B424">
        <v>114</v>
      </c>
    </row>
    <row r="425" spans="1:2" x14ac:dyDescent="0.35">
      <c r="A425" s="9" t="s">
        <v>20</v>
      </c>
      <c r="B425">
        <v>1518</v>
      </c>
    </row>
    <row r="426" spans="1:2" x14ac:dyDescent="0.35">
      <c r="A426" s="9" t="s">
        <v>20</v>
      </c>
      <c r="B426">
        <v>166</v>
      </c>
    </row>
    <row r="427" spans="1:2" x14ac:dyDescent="0.35">
      <c r="A427" s="9" t="s">
        <v>20</v>
      </c>
      <c r="B427">
        <v>100</v>
      </c>
    </row>
    <row r="428" spans="1:2" x14ac:dyDescent="0.35">
      <c r="A428" s="9" t="s">
        <v>20</v>
      </c>
      <c r="B428">
        <v>235</v>
      </c>
    </row>
    <row r="429" spans="1:2" x14ac:dyDescent="0.35">
      <c r="A429" s="9" t="s">
        <v>20</v>
      </c>
      <c r="B429">
        <v>148</v>
      </c>
    </row>
    <row r="430" spans="1:2" x14ac:dyDescent="0.35">
      <c r="A430" s="9" t="s">
        <v>20</v>
      </c>
      <c r="B430">
        <v>198</v>
      </c>
    </row>
    <row r="431" spans="1:2" x14ac:dyDescent="0.35">
      <c r="A431" s="9" t="s">
        <v>20</v>
      </c>
      <c r="B431">
        <v>150</v>
      </c>
    </row>
    <row r="432" spans="1:2" x14ac:dyDescent="0.35">
      <c r="A432" s="9" t="s">
        <v>20</v>
      </c>
      <c r="B432">
        <v>216</v>
      </c>
    </row>
    <row r="433" spans="1:2" x14ac:dyDescent="0.35">
      <c r="A433" s="9" t="s">
        <v>20</v>
      </c>
      <c r="B433">
        <v>5139</v>
      </c>
    </row>
    <row r="434" spans="1:2" x14ac:dyDescent="0.35">
      <c r="A434" s="9" t="s">
        <v>20</v>
      </c>
      <c r="B434">
        <v>2353</v>
      </c>
    </row>
    <row r="435" spans="1:2" x14ac:dyDescent="0.35">
      <c r="A435" s="9" t="s">
        <v>20</v>
      </c>
      <c r="B435">
        <v>78</v>
      </c>
    </row>
    <row r="436" spans="1:2" x14ac:dyDescent="0.35">
      <c r="A436" s="9" t="s">
        <v>20</v>
      </c>
      <c r="B436">
        <v>174</v>
      </c>
    </row>
    <row r="437" spans="1:2" x14ac:dyDescent="0.35">
      <c r="A437" s="9" t="s">
        <v>20</v>
      </c>
      <c r="B437">
        <v>164</v>
      </c>
    </row>
    <row r="438" spans="1:2" x14ac:dyDescent="0.35">
      <c r="A438" s="9" t="s">
        <v>20</v>
      </c>
      <c r="B438">
        <v>161</v>
      </c>
    </row>
    <row r="439" spans="1:2" x14ac:dyDescent="0.35">
      <c r="A439" s="9" t="s">
        <v>20</v>
      </c>
      <c r="B439">
        <v>138</v>
      </c>
    </row>
    <row r="440" spans="1:2" x14ac:dyDescent="0.35">
      <c r="A440" s="9" t="s">
        <v>20</v>
      </c>
      <c r="B440">
        <v>3308</v>
      </c>
    </row>
    <row r="441" spans="1:2" x14ac:dyDescent="0.35">
      <c r="A441" s="9" t="s">
        <v>20</v>
      </c>
      <c r="B441">
        <v>127</v>
      </c>
    </row>
    <row r="442" spans="1:2" x14ac:dyDescent="0.35">
      <c r="A442" s="9" t="s">
        <v>20</v>
      </c>
      <c r="B442">
        <v>207</v>
      </c>
    </row>
    <row r="443" spans="1:2" x14ac:dyDescent="0.35">
      <c r="A443" s="9" t="s">
        <v>20</v>
      </c>
      <c r="B443">
        <v>181</v>
      </c>
    </row>
    <row r="444" spans="1:2" x14ac:dyDescent="0.35">
      <c r="A444" s="9" t="s">
        <v>20</v>
      </c>
      <c r="B444">
        <v>110</v>
      </c>
    </row>
    <row r="445" spans="1:2" x14ac:dyDescent="0.35">
      <c r="A445" s="9" t="s">
        <v>20</v>
      </c>
      <c r="B445">
        <v>185</v>
      </c>
    </row>
    <row r="446" spans="1:2" x14ac:dyDescent="0.35">
      <c r="A446" s="9" t="s">
        <v>20</v>
      </c>
      <c r="B446">
        <v>121</v>
      </c>
    </row>
    <row r="447" spans="1:2" x14ac:dyDescent="0.35">
      <c r="A447" s="9" t="s">
        <v>20</v>
      </c>
      <c r="B447">
        <v>106</v>
      </c>
    </row>
    <row r="448" spans="1:2" x14ac:dyDescent="0.35">
      <c r="A448" s="9" t="s">
        <v>20</v>
      </c>
      <c r="B448">
        <v>142</v>
      </c>
    </row>
    <row r="449" spans="1:2" x14ac:dyDescent="0.35">
      <c r="A449" s="9" t="s">
        <v>20</v>
      </c>
      <c r="B449">
        <v>233</v>
      </c>
    </row>
    <row r="450" spans="1:2" x14ac:dyDescent="0.35">
      <c r="A450" s="9" t="s">
        <v>20</v>
      </c>
      <c r="B450">
        <v>218</v>
      </c>
    </row>
    <row r="451" spans="1:2" x14ac:dyDescent="0.35">
      <c r="A451" s="9" t="s">
        <v>20</v>
      </c>
      <c r="B451">
        <v>76</v>
      </c>
    </row>
    <row r="452" spans="1:2" x14ac:dyDescent="0.35">
      <c r="A452" s="9" t="s">
        <v>20</v>
      </c>
      <c r="B452">
        <v>43</v>
      </c>
    </row>
    <row r="453" spans="1:2" x14ac:dyDescent="0.35">
      <c r="A453" s="9" t="s">
        <v>20</v>
      </c>
      <c r="B453">
        <v>221</v>
      </c>
    </row>
    <row r="454" spans="1:2" x14ac:dyDescent="0.35">
      <c r="A454" s="9" t="s">
        <v>20</v>
      </c>
      <c r="B454">
        <v>2805</v>
      </c>
    </row>
    <row r="455" spans="1:2" x14ac:dyDescent="0.35">
      <c r="A455" s="9" t="s">
        <v>20</v>
      </c>
      <c r="B455">
        <v>68</v>
      </c>
    </row>
    <row r="456" spans="1:2" x14ac:dyDescent="0.35">
      <c r="A456" s="9" t="s">
        <v>20</v>
      </c>
      <c r="B456">
        <v>183</v>
      </c>
    </row>
    <row r="457" spans="1:2" x14ac:dyDescent="0.35">
      <c r="A457" s="9" t="s">
        <v>20</v>
      </c>
      <c r="B457">
        <v>133</v>
      </c>
    </row>
    <row r="458" spans="1:2" x14ac:dyDescent="0.35">
      <c r="A458" s="9" t="s">
        <v>20</v>
      </c>
      <c r="B458">
        <v>2489</v>
      </c>
    </row>
    <row r="459" spans="1:2" x14ac:dyDescent="0.35">
      <c r="A459" s="9" t="s">
        <v>20</v>
      </c>
      <c r="B459">
        <v>69</v>
      </c>
    </row>
    <row r="460" spans="1:2" x14ac:dyDescent="0.35">
      <c r="A460" s="9" t="s">
        <v>20</v>
      </c>
      <c r="B460">
        <v>279</v>
      </c>
    </row>
    <row r="461" spans="1:2" x14ac:dyDescent="0.35">
      <c r="A461" s="9" t="s">
        <v>20</v>
      </c>
      <c r="B461">
        <v>210</v>
      </c>
    </row>
    <row r="462" spans="1:2" x14ac:dyDescent="0.35">
      <c r="A462" s="9" t="s">
        <v>20</v>
      </c>
      <c r="B462">
        <v>2100</v>
      </c>
    </row>
    <row r="463" spans="1:2" x14ac:dyDescent="0.35">
      <c r="A463" s="9" t="s">
        <v>20</v>
      </c>
      <c r="B463">
        <v>252</v>
      </c>
    </row>
    <row r="464" spans="1:2" x14ac:dyDescent="0.35">
      <c r="A464" s="9" t="s">
        <v>20</v>
      </c>
      <c r="B464">
        <v>1280</v>
      </c>
    </row>
    <row r="465" spans="1:2" x14ac:dyDescent="0.35">
      <c r="A465" s="9" t="s">
        <v>20</v>
      </c>
      <c r="B465">
        <v>157</v>
      </c>
    </row>
    <row r="466" spans="1:2" x14ac:dyDescent="0.35">
      <c r="A466" s="9" t="s">
        <v>20</v>
      </c>
      <c r="B466">
        <v>194</v>
      </c>
    </row>
    <row r="467" spans="1:2" x14ac:dyDescent="0.35">
      <c r="A467" s="9" t="s">
        <v>20</v>
      </c>
      <c r="B467">
        <v>82</v>
      </c>
    </row>
    <row r="468" spans="1:2" x14ac:dyDescent="0.35">
      <c r="A468" s="9" t="s">
        <v>20</v>
      </c>
      <c r="B468">
        <v>4233</v>
      </c>
    </row>
    <row r="469" spans="1:2" x14ac:dyDescent="0.35">
      <c r="A469" s="9" t="s">
        <v>20</v>
      </c>
      <c r="B469">
        <v>1297</v>
      </c>
    </row>
    <row r="470" spans="1:2" x14ac:dyDescent="0.35">
      <c r="A470" s="9" t="s">
        <v>20</v>
      </c>
      <c r="B470">
        <v>165</v>
      </c>
    </row>
    <row r="471" spans="1:2" x14ac:dyDescent="0.35">
      <c r="A471" s="9" t="s">
        <v>20</v>
      </c>
      <c r="B471">
        <v>119</v>
      </c>
    </row>
    <row r="472" spans="1:2" x14ac:dyDescent="0.35">
      <c r="A472" s="9" t="s">
        <v>20</v>
      </c>
      <c r="B472">
        <v>1797</v>
      </c>
    </row>
    <row r="473" spans="1:2" x14ac:dyDescent="0.35">
      <c r="A473" s="9" t="s">
        <v>20</v>
      </c>
      <c r="B473">
        <v>261</v>
      </c>
    </row>
    <row r="474" spans="1:2" x14ac:dyDescent="0.35">
      <c r="A474" s="9" t="s">
        <v>20</v>
      </c>
      <c r="B474">
        <v>157</v>
      </c>
    </row>
    <row r="475" spans="1:2" x14ac:dyDescent="0.35">
      <c r="A475" s="9" t="s">
        <v>20</v>
      </c>
      <c r="B475">
        <v>3533</v>
      </c>
    </row>
    <row r="476" spans="1:2" x14ac:dyDescent="0.35">
      <c r="A476" s="9" t="s">
        <v>20</v>
      </c>
      <c r="B476">
        <v>155</v>
      </c>
    </row>
    <row r="477" spans="1:2" x14ac:dyDescent="0.35">
      <c r="A477" s="9" t="s">
        <v>20</v>
      </c>
      <c r="B477">
        <v>132</v>
      </c>
    </row>
    <row r="478" spans="1:2" x14ac:dyDescent="0.35">
      <c r="A478" s="9" t="s">
        <v>20</v>
      </c>
      <c r="B478">
        <v>1354</v>
      </c>
    </row>
    <row r="479" spans="1:2" x14ac:dyDescent="0.35">
      <c r="A479" s="9" t="s">
        <v>20</v>
      </c>
      <c r="B479">
        <v>48</v>
      </c>
    </row>
    <row r="480" spans="1:2" x14ac:dyDescent="0.35">
      <c r="A480" s="9" t="s">
        <v>20</v>
      </c>
      <c r="B480">
        <v>110</v>
      </c>
    </row>
    <row r="481" spans="1:2" x14ac:dyDescent="0.35">
      <c r="A481" s="9" t="s">
        <v>20</v>
      </c>
      <c r="B481">
        <v>172</v>
      </c>
    </row>
    <row r="482" spans="1:2" x14ac:dyDescent="0.35">
      <c r="A482" s="9" t="s">
        <v>20</v>
      </c>
      <c r="B482">
        <v>307</v>
      </c>
    </row>
    <row r="483" spans="1:2" x14ac:dyDescent="0.35">
      <c r="A483" s="9" t="s">
        <v>20</v>
      </c>
      <c r="B483">
        <v>160</v>
      </c>
    </row>
    <row r="484" spans="1:2" x14ac:dyDescent="0.35">
      <c r="A484" s="9" t="s">
        <v>20</v>
      </c>
      <c r="B484">
        <v>1467</v>
      </c>
    </row>
    <row r="485" spans="1:2" x14ac:dyDescent="0.35">
      <c r="A485" s="9" t="s">
        <v>20</v>
      </c>
      <c r="B485">
        <v>2662</v>
      </c>
    </row>
    <row r="486" spans="1:2" x14ac:dyDescent="0.35">
      <c r="A486" s="9" t="s">
        <v>20</v>
      </c>
      <c r="B486">
        <v>452</v>
      </c>
    </row>
    <row r="487" spans="1:2" x14ac:dyDescent="0.35">
      <c r="A487" s="9" t="s">
        <v>20</v>
      </c>
      <c r="B487">
        <v>158</v>
      </c>
    </row>
    <row r="488" spans="1:2" x14ac:dyDescent="0.35">
      <c r="A488" s="9" t="s">
        <v>20</v>
      </c>
      <c r="B488">
        <v>225</v>
      </c>
    </row>
    <row r="489" spans="1:2" x14ac:dyDescent="0.35">
      <c r="A489" s="9" t="s">
        <v>20</v>
      </c>
      <c r="B489">
        <v>65</v>
      </c>
    </row>
    <row r="490" spans="1:2" x14ac:dyDescent="0.35">
      <c r="A490" s="9" t="s">
        <v>20</v>
      </c>
      <c r="B490">
        <v>163</v>
      </c>
    </row>
    <row r="491" spans="1:2" x14ac:dyDescent="0.35">
      <c r="A491" s="9" t="s">
        <v>20</v>
      </c>
      <c r="B491">
        <v>85</v>
      </c>
    </row>
    <row r="492" spans="1:2" x14ac:dyDescent="0.35">
      <c r="A492" s="9" t="s">
        <v>20</v>
      </c>
      <c r="B492">
        <v>217</v>
      </c>
    </row>
    <row r="493" spans="1:2" x14ac:dyDescent="0.35">
      <c r="A493" s="9" t="s">
        <v>20</v>
      </c>
      <c r="B493">
        <v>150</v>
      </c>
    </row>
    <row r="494" spans="1:2" x14ac:dyDescent="0.35">
      <c r="A494" s="9" t="s">
        <v>20</v>
      </c>
      <c r="B494">
        <v>3272</v>
      </c>
    </row>
    <row r="495" spans="1:2" x14ac:dyDescent="0.35">
      <c r="A495" s="9" t="s">
        <v>20</v>
      </c>
      <c r="B495">
        <v>300</v>
      </c>
    </row>
    <row r="496" spans="1:2" x14ac:dyDescent="0.35">
      <c r="A496" s="9" t="s">
        <v>20</v>
      </c>
      <c r="B496">
        <v>126</v>
      </c>
    </row>
    <row r="497" spans="1:2" x14ac:dyDescent="0.35">
      <c r="A497" s="9" t="s">
        <v>20</v>
      </c>
      <c r="B497">
        <v>2320</v>
      </c>
    </row>
    <row r="498" spans="1:2" x14ac:dyDescent="0.35">
      <c r="A498" s="9" t="s">
        <v>20</v>
      </c>
      <c r="B498">
        <v>81</v>
      </c>
    </row>
    <row r="499" spans="1:2" x14ac:dyDescent="0.35">
      <c r="A499" s="9" t="s">
        <v>20</v>
      </c>
      <c r="B499">
        <v>1887</v>
      </c>
    </row>
    <row r="500" spans="1:2" x14ac:dyDescent="0.35">
      <c r="A500" s="9" t="s">
        <v>20</v>
      </c>
      <c r="B500">
        <v>4358</v>
      </c>
    </row>
    <row r="501" spans="1:2" x14ac:dyDescent="0.35">
      <c r="A501" s="9" t="s">
        <v>20</v>
      </c>
      <c r="B501">
        <v>53</v>
      </c>
    </row>
    <row r="502" spans="1:2" x14ac:dyDescent="0.35">
      <c r="A502" s="9" t="s">
        <v>20</v>
      </c>
      <c r="B502">
        <v>2414</v>
      </c>
    </row>
    <row r="503" spans="1:2" x14ac:dyDescent="0.35">
      <c r="A503" s="9" t="s">
        <v>20</v>
      </c>
      <c r="B503">
        <v>80</v>
      </c>
    </row>
    <row r="504" spans="1:2" x14ac:dyDescent="0.35">
      <c r="A504" s="9" t="s">
        <v>20</v>
      </c>
      <c r="B504">
        <v>193</v>
      </c>
    </row>
    <row r="505" spans="1:2" x14ac:dyDescent="0.35">
      <c r="A505" s="9" t="s">
        <v>20</v>
      </c>
      <c r="B505">
        <v>52</v>
      </c>
    </row>
    <row r="506" spans="1:2" x14ac:dyDescent="0.35">
      <c r="A506" s="9" t="s">
        <v>20</v>
      </c>
      <c r="B506">
        <v>290</v>
      </c>
    </row>
    <row r="507" spans="1:2" x14ac:dyDescent="0.35">
      <c r="A507" s="9" t="s">
        <v>20</v>
      </c>
      <c r="B507">
        <v>122</v>
      </c>
    </row>
    <row r="508" spans="1:2" x14ac:dyDescent="0.35">
      <c r="A508" s="9" t="s">
        <v>20</v>
      </c>
      <c r="B508">
        <v>1470</v>
      </c>
    </row>
    <row r="509" spans="1:2" x14ac:dyDescent="0.35">
      <c r="A509" s="9" t="s">
        <v>20</v>
      </c>
      <c r="B509">
        <v>165</v>
      </c>
    </row>
    <row r="510" spans="1:2" x14ac:dyDescent="0.35">
      <c r="A510" s="9" t="s">
        <v>20</v>
      </c>
      <c r="B510">
        <v>182</v>
      </c>
    </row>
    <row r="511" spans="1:2" x14ac:dyDescent="0.35">
      <c r="A511" s="9" t="s">
        <v>20</v>
      </c>
      <c r="B511">
        <v>199</v>
      </c>
    </row>
    <row r="512" spans="1:2" x14ac:dyDescent="0.35">
      <c r="A512" s="9" t="s">
        <v>20</v>
      </c>
      <c r="B512">
        <v>56</v>
      </c>
    </row>
    <row r="513" spans="1:2" x14ac:dyDescent="0.35">
      <c r="A513" s="9" t="s">
        <v>20</v>
      </c>
      <c r="B513">
        <v>1460</v>
      </c>
    </row>
    <row r="514" spans="1:2" x14ac:dyDescent="0.35">
      <c r="A514" s="9" t="s">
        <v>20</v>
      </c>
      <c r="B514">
        <v>123</v>
      </c>
    </row>
    <row r="515" spans="1:2" x14ac:dyDescent="0.35">
      <c r="A515" s="9" t="s">
        <v>20</v>
      </c>
      <c r="B515">
        <v>159</v>
      </c>
    </row>
    <row r="516" spans="1:2" x14ac:dyDescent="0.35">
      <c r="A516" s="9" t="s">
        <v>20</v>
      </c>
      <c r="B516">
        <v>110</v>
      </c>
    </row>
    <row r="517" spans="1:2" x14ac:dyDescent="0.35">
      <c r="A517" s="9" t="s">
        <v>20</v>
      </c>
      <c r="B517">
        <v>236</v>
      </c>
    </row>
    <row r="518" spans="1:2" x14ac:dyDescent="0.35">
      <c r="A518" s="9" t="s">
        <v>20</v>
      </c>
      <c r="B518">
        <v>191</v>
      </c>
    </row>
    <row r="519" spans="1:2" x14ac:dyDescent="0.35">
      <c r="A519" s="9" t="s">
        <v>20</v>
      </c>
      <c r="B519">
        <v>3934</v>
      </c>
    </row>
    <row r="520" spans="1:2" x14ac:dyDescent="0.35">
      <c r="A520" s="9" t="s">
        <v>20</v>
      </c>
      <c r="B520">
        <v>80</v>
      </c>
    </row>
    <row r="521" spans="1:2" x14ac:dyDescent="0.35">
      <c r="A521" s="9" t="s">
        <v>20</v>
      </c>
      <c r="B521">
        <v>462</v>
      </c>
    </row>
    <row r="522" spans="1:2" x14ac:dyDescent="0.35">
      <c r="A522" s="9" t="s">
        <v>20</v>
      </c>
      <c r="B522">
        <v>179</v>
      </c>
    </row>
    <row r="523" spans="1:2" x14ac:dyDescent="0.35">
      <c r="A523" s="9" t="s">
        <v>20</v>
      </c>
      <c r="B523">
        <v>1866</v>
      </c>
    </row>
    <row r="524" spans="1:2" x14ac:dyDescent="0.35">
      <c r="A524" s="9" t="s">
        <v>20</v>
      </c>
      <c r="B524">
        <v>156</v>
      </c>
    </row>
    <row r="525" spans="1:2" x14ac:dyDescent="0.35">
      <c r="A525" s="9" t="s">
        <v>20</v>
      </c>
      <c r="B525">
        <v>255</v>
      </c>
    </row>
    <row r="526" spans="1:2" x14ac:dyDescent="0.35">
      <c r="A526" s="9" t="s">
        <v>20</v>
      </c>
      <c r="B526">
        <v>2261</v>
      </c>
    </row>
    <row r="527" spans="1:2" x14ac:dyDescent="0.35">
      <c r="A527" s="9" t="s">
        <v>20</v>
      </c>
      <c r="B527">
        <v>40</v>
      </c>
    </row>
    <row r="528" spans="1:2" x14ac:dyDescent="0.35">
      <c r="A528" s="9" t="s">
        <v>20</v>
      </c>
      <c r="B528">
        <v>2289</v>
      </c>
    </row>
    <row r="529" spans="1:2" x14ac:dyDescent="0.35">
      <c r="A529" s="9" t="s">
        <v>20</v>
      </c>
      <c r="B529">
        <v>65</v>
      </c>
    </row>
    <row r="530" spans="1:2" x14ac:dyDescent="0.35">
      <c r="A530" s="9" t="s">
        <v>20</v>
      </c>
      <c r="B530">
        <v>3777</v>
      </c>
    </row>
    <row r="531" spans="1:2" x14ac:dyDescent="0.35">
      <c r="A531" s="9" t="s">
        <v>20</v>
      </c>
      <c r="B531">
        <v>184</v>
      </c>
    </row>
    <row r="532" spans="1:2" x14ac:dyDescent="0.35">
      <c r="A532" s="9" t="s">
        <v>20</v>
      </c>
      <c r="B532">
        <v>85</v>
      </c>
    </row>
    <row r="533" spans="1:2" x14ac:dyDescent="0.35">
      <c r="A533" s="9" t="s">
        <v>20</v>
      </c>
      <c r="B533">
        <v>144</v>
      </c>
    </row>
    <row r="534" spans="1:2" x14ac:dyDescent="0.35">
      <c r="A534" s="9" t="s">
        <v>20</v>
      </c>
      <c r="B534">
        <v>1902</v>
      </c>
    </row>
    <row r="535" spans="1:2" x14ac:dyDescent="0.35">
      <c r="A535" s="9" t="s">
        <v>20</v>
      </c>
      <c r="B535">
        <v>105</v>
      </c>
    </row>
    <row r="536" spans="1:2" x14ac:dyDescent="0.35">
      <c r="A536" s="9" t="s">
        <v>20</v>
      </c>
      <c r="B536">
        <v>132</v>
      </c>
    </row>
    <row r="537" spans="1:2" x14ac:dyDescent="0.35">
      <c r="A537" s="9" t="s">
        <v>20</v>
      </c>
      <c r="B537">
        <v>96</v>
      </c>
    </row>
    <row r="538" spans="1:2" x14ac:dyDescent="0.35">
      <c r="A538" s="9" t="s">
        <v>20</v>
      </c>
      <c r="B538">
        <v>114</v>
      </c>
    </row>
    <row r="539" spans="1:2" x14ac:dyDescent="0.35">
      <c r="A539" s="9" t="s">
        <v>20</v>
      </c>
      <c r="B539">
        <v>203</v>
      </c>
    </row>
    <row r="540" spans="1:2" x14ac:dyDescent="0.35">
      <c r="A540" s="9" t="s">
        <v>20</v>
      </c>
      <c r="B540">
        <v>1559</v>
      </c>
    </row>
    <row r="541" spans="1:2" x14ac:dyDescent="0.35">
      <c r="A541" s="9" t="s">
        <v>20</v>
      </c>
      <c r="B541">
        <v>1548</v>
      </c>
    </row>
    <row r="542" spans="1:2" x14ac:dyDescent="0.35">
      <c r="A542" s="9" t="s">
        <v>20</v>
      </c>
      <c r="B542">
        <v>80</v>
      </c>
    </row>
    <row r="543" spans="1:2" x14ac:dyDescent="0.35">
      <c r="A543" s="9" t="s">
        <v>20</v>
      </c>
      <c r="B543">
        <v>131</v>
      </c>
    </row>
    <row r="544" spans="1:2" x14ac:dyDescent="0.35">
      <c r="A544" s="9" t="s">
        <v>20</v>
      </c>
      <c r="B544">
        <v>112</v>
      </c>
    </row>
    <row r="545" spans="1:2" x14ac:dyDescent="0.35">
      <c r="A545" s="9" t="s">
        <v>20</v>
      </c>
      <c r="B545">
        <v>155</v>
      </c>
    </row>
    <row r="546" spans="1:2" x14ac:dyDescent="0.35">
      <c r="A546" s="9" t="s">
        <v>20</v>
      </c>
      <c r="B546">
        <v>266</v>
      </c>
    </row>
    <row r="547" spans="1:2" x14ac:dyDescent="0.35">
      <c r="A547" s="9" t="s">
        <v>20</v>
      </c>
      <c r="B547">
        <v>155</v>
      </c>
    </row>
    <row r="548" spans="1:2" x14ac:dyDescent="0.35">
      <c r="A548" s="9" t="s">
        <v>20</v>
      </c>
      <c r="B548">
        <v>207</v>
      </c>
    </row>
    <row r="549" spans="1:2" x14ac:dyDescent="0.35">
      <c r="A549" s="9" t="s">
        <v>20</v>
      </c>
      <c r="B549">
        <v>245</v>
      </c>
    </row>
    <row r="550" spans="1:2" x14ac:dyDescent="0.35">
      <c r="A550" s="9" t="s">
        <v>20</v>
      </c>
      <c r="B550">
        <v>1573</v>
      </c>
    </row>
    <row r="551" spans="1:2" x14ac:dyDescent="0.35">
      <c r="A551" s="9" t="s">
        <v>20</v>
      </c>
      <c r="B551">
        <v>114</v>
      </c>
    </row>
    <row r="552" spans="1:2" x14ac:dyDescent="0.35">
      <c r="A552" s="9" t="s">
        <v>20</v>
      </c>
      <c r="B552">
        <v>93</v>
      </c>
    </row>
    <row r="553" spans="1:2" x14ac:dyDescent="0.35">
      <c r="A553" s="9" t="s">
        <v>20</v>
      </c>
      <c r="B553">
        <v>1681</v>
      </c>
    </row>
    <row r="554" spans="1:2" x14ac:dyDescent="0.35">
      <c r="A554" s="9" t="s">
        <v>20</v>
      </c>
      <c r="B554">
        <v>32</v>
      </c>
    </row>
    <row r="555" spans="1:2" x14ac:dyDescent="0.35">
      <c r="A555" s="9" t="s">
        <v>20</v>
      </c>
      <c r="B555">
        <v>135</v>
      </c>
    </row>
    <row r="556" spans="1:2" x14ac:dyDescent="0.35">
      <c r="A556" s="9" t="s">
        <v>20</v>
      </c>
      <c r="B556">
        <v>140</v>
      </c>
    </row>
    <row r="557" spans="1:2" x14ac:dyDescent="0.35">
      <c r="A557" s="9" t="s">
        <v>20</v>
      </c>
      <c r="B557">
        <v>92</v>
      </c>
    </row>
    <row r="558" spans="1:2" x14ac:dyDescent="0.35">
      <c r="A558" s="9" t="s">
        <v>20</v>
      </c>
      <c r="B558">
        <v>1015</v>
      </c>
    </row>
    <row r="559" spans="1:2" x14ac:dyDescent="0.35">
      <c r="A559" s="9" t="s">
        <v>20</v>
      </c>
      <c r="B559">
        <v>323</v>
      </c>
    </row>
    <row r="560" spans="1:2" x14ac:dyDescent="0.35">
      <c r="A560" s="9" t="s">
        <v>20</v>
      </c>
      <c r="B560">
        <v>2326</v>
      </c>
    </row>
    <row r="561" spans="1:2" x14ac:dyDescent="0.35">
      <c r="A561" s="9" t="s">
        <v>20</v>
      </c>
      <c r="B561">
        <v>381</v>
      </c>
    </row>
    <row r="562" spans="1:2" x14ac:dyDescent="0.35">
      <c r="A562" s="9" t="s">
        <v>20</v>
      </c>
      <c r="B562">
        <v>480</v>
      </c>
    </row>
    <row r="563" spans="1:2" x14ac:dyDescent="0.35">
      <c r="A563" s="9" t="s">
        <v>20</v>
      </c>
      <c r="B563">
        <v>226</v>
      </c>
    </row>
    <row r="564" spans="1:2" x14ac:dyDescent="0.35">
      <c r="A564" s="9" t="s">
        <v>20</v>
      </c>
      <c r="B564">
        <v>241</v>
      </c>
    </row>
    <row r="565" spans="1:2" x14ac:dyDescent="0.35">
      <c r="A565" s="9" t="s">
        <v>20</v>
      </c>
      <c r="B565">
        <v>132</v>
      </c>
    </row>
    <row r="566" spans="1:2" x14ac:dyDescent="0.35">
      <c r="A566" s="9" t="s">
        <v>20</v>
      </c>
      <c r="B566">
        <v>2043</v>
      </c>
    </row>
  </sheetData>
  <conditionalFormatting sqref="A2:A566">
    <cfRule type="containsText" dxfId="9" priority="11" operator="containsText" text="live">
      <formula>NOT(ISERROR(SEARCH("live",A2)))</formula>
    </cfRule>
    <cfRule type="containsText" dxfId="8" priority="12" operator="containsText" text="canceled">
      <formula>NOT(ISERROR(SEARCH("canceled",A2)))</formula>
    </cfRule>
    <cfRule type="containsText" dxfId="7" priority="13" operator="containsText" text="successful">
      <formula>NOT(ISERROR(SEARCH("successful",A2)))</formula>
    </cfRule>
    <cfRule type="containsText" dxfId="6" priority="14" operator="containsText" text="failed">
      <formula>NOT(ISERROR(SEARCH("failed",A2)))</formula>
    </cfRule>
  </conditionalFormatting>
  <conditionalFormatting sqref="A25:A566">
    <cfRule type="top10" dxfId="5" priority="8" bottom="1" rank="10"/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{E402D6DE-53DF-435F-9AEC-FB9E1953B64C}</x14:id>
        </ext>
      </extLst>
    </cfRule>
  </conditionalFormatting>
  <conditionalFormatting sqref="D2:D365">
    <cfRule type="containsText" dxfId="4" priority="4" operator="containsText" text="live">
      <formula>NOT(ISERROR(SEARCH("live",D2)))</formula>
    </cfRule>
    <cfRule type="containsText" dxfId="3" priority="5" operator="containsText" text="canceled">
      <formula>NOT(ISERROR(SEARCH("canceled",D2)))</formula>
    </cfRule>
    <cfRule type="containsText" dxfId="2" priority="6" operator="containsText" text="successful">
      <formula>NOT(ISERROR(SEARCH("successful",D2)))</formula>
    </cfRule>
    <cfRule type="containsText" dxfId="1" priority="7" operator="containsText" text="failed">
      <formula>NOT(ISERROR(SEARCH("failed",D2)))</formula>
    </cfRule>
  </conditionalFormatting>
  <conditionalFormatting sqref="D16:D365">
    <cfRule type="top10" dxfId="0" priority="1" bottom="1" rank="10"/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{187B67EA-8F1E-4B72-B8F3-2B51F5FE9995}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02D6DE-53DF-435F-9AEC-FB9E1953B6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A25:A566</xm:sqref>
        </x14:conditionalFormatting>
        <x14:conditionalFormatting xmlns:xm="http://schemas.microsoft.com/office/excel/2006/main">
          <x14:cfRule type="dataBar" id="{187B67EA-8F1E-4B72-B8F3-2B51F5FE9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D16:D365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Success</vt:lpstr>
      <vt:lpstr>Sub-Category Success</vt:lpstr>
      <vt:lpstr>Success by Month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James P Lee II</cp:lastModifiedBy>
  <dcterms:created xsi:type="dcterms:W3CDTF">2021-09-29T18:52:28Z</dcterms:created>
  <dcterms:modified xsi:type="dcterms:W3CDTF">2024-04-22T22:14:00Z</dcterms:modified>
</cp:coreProperties>
</file>