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pmailoa\Documents\ShareVM\Figures_3T_Paper\Figure_3\"/>
    </mc:Choice>
  </mc:AlternateContent>
  <xr:revisionPtr revIDLastSave="0" documentId="13_ncr:1_{B9A3488B-310A-42AD-8AB5-D3C8CCEB611B}" xr6:coauthVersionLast="45" xr6:coauthVersionMax="45" xr10:uidLastSave="{00000000-0000-0000-0000-000000000000}"/>
  <bookViews>
    <workbookView xWindow="-110" yWindow="-217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8" i="1"/>
  <c r="E9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<sst xmlns="http://schemas.openxmlformats.org/spreadsheetml/2006/main" count="34" uniqueCount="28">
  <si>
    <t>255/308</t>
  </si>
  <si>
    <t>252/308</t>
  </si>
  <si>
    <t>247/308</t>
  </si>
  <si>
    <t>0.54 +/- 0.67</t>
  </si>
  <si>
    <t>0.53 +/- 0.60</t>
  </si>
  <si>
    <t>0.50 +/- 0.62</t>
  </si>
  <si>
    <t>CDK2</t>
  </si>
  <si>
    <t>1st pose</t>
  </si>
  <si>
    <t>2nd pose</t>
  </si>
  <si>
    <t>3rd pose</t>
  </si>
  <si>
    <t>HSP90</t>
  </si>
  <si>
    <t>62/106</t>
  </si>
  <si>
    <t>65/106</t>
  </si>
  <si>
    <t>78/106</t>
  </si>
  <si>
    <t>0.16 +/- 0.60</t>
  </si>
  <si>
    <t>0.19 +/- 0.60</t>
  </si>
  <si>
    <t>0.34 +/- 0.58</t>
  </si>
  <si>
    <t>157/223</t>
  </si>
  <si>
    <t>150/223</t>
  </si>
  <si>
    <t>159/223</t>
  </si>
  <si>
    <t>0.41 +/- 0.66</t>
  </si>
  <si>
    <t>0.37 +/- 0.59</t>
  </si>
  <si>
    <t>0.33 +/- 0.53</t>
  </si>
  <si>
    <t>Protein</t>
  </si>
  <si>
    <t>Improved Ligands</t>
  </si>
  <si>
    <t>d_RMSD (A)</t>
  </si>
  <si>
    <t>FXa</t>
  </si>
  <si>
    <t>Initial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</si>
</sst>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13"/>
  <sheetViews>
    <sheetView tabSelected="1" workbookViewId="0">
      <selection activeCell="D4" sqref="D4:E4"/>
    </sheetView>
  </sheetViews>
  <sheetFormatPr defaultRowHeight="14.5" x14ac:dyDescent="0.35"/>
  <cols>
    <col min="3" max="3" width="15.90625" bestFit="1" customWidth="1"/>
    <col min="4" max="4" width="7.6328125" bestFit="1" customWidth="1"/>
    <col min="5" max="5" width="9.453125" customWidth="1"/>
    <col min="6" max="6" width="11.26953125" bestFit="1" customWidth="1"/>
  </cols>
  <sheetData>
    <row r="4" spans="2:6" x14ac:dyDescent="0.35">
      <c r="B4" s="1" t="s">
        <v>23</v>
      </c>
      <c r="C4" s="1" t="s">
        <v>27</v>
      </c>
      <c r="D4" s="2" t="s">
        <v>24</v>
      </c>
      <c r="E4" s="2"/>
      <c r="F4" s="1" t="s">
        <v>25</v>
      </c>
    </row>
    <row r="5" spans="2:6" x14ac:dyDescent="0.35">
      <c r="B5" s="3" t="s">
        <v>6</v>
      </c>
      <c r="C5" s="1" t="s">
        <v>7</v>
      </c>
      <c r="D5" s="1" t="s">
        <v>0</v>
      </c>
      <c r="E5" s="4">
        <f>255/308</f>
        <v>0.82792207792207795</v>
      </c>
      <c r="F5" s="1" t="s">
        <v>3</v>
      </c>
    </row>
    <row r="6" spans="2:6" x14ac:dyDescent="0.35">
      <c r="B6" s="3"/>
      <c r="C6" s="1" t="s">
        <v>8</v>
      </c>
      <c r="D6" s="1" t="s">
        <v>1</v>
      </c>
      <c r="E6" s="4">
        <f>252/308</f>
        <v>0.81818181818181823</v>
      </c>
      <c r="F6" s="1" t="s">
        <v>4</v>
      </c>
    </row>
    <row r="7" spans="2:6" x14ac:dyDescent="0.35">
      <c r="B7" s="3"/>
      <c r="C7" s="1" t="s">
        <v>9</v>
      </c>
      <c r="D7" s="1" t="s">
        <v>2</v>
      </c>
      <c r="E7" s="4">
        <f>247/308</f>
        <v>0.80194805194805197</v>
      </c>
      <c r="F7" s="1" t="s">
        <v>5</v>
      </c>
    </row>
    <row r="8" spans="2:6" x14ac:dyDescent="0.35">
      <c r="B8" s="3" t="s">
        <v>10</v>
      </c>
      <c r="C8" s="1" t="s">
        <v>7</v>
      </c>
      <c r="D8" s="1" t="s">
        <v>17</v>
      </c>
      <c r="E8" s="4">
        <f>157/223</f>
        <v>0.70403587443946192</v>
      </c>
      <c r="F8" s="1" t="s">
        <v>20</v>
      </c>
    </row>
    <row r="9" spans="2:6" x14ac:dyDescent="0.35">
      <c r="B9" s="3"/>
      <c r="C9" s="1" t="s">
        <v>8</v>
      </c>
      <c r="D9" s="1" t="s">
        <v>18</v>
      </c>
      <c r="E9" s="4">
        <f>150/223</f>
        <v>0.67264573991031396</v>
      </c>
      <c r="F9" s="1" t="s">
        <v>21</v>
      </c>
    </row>
    <row r="10" spans="2:6" x14ac:dyDescent="0.35">
      <c r="B10" s="3"/>
      <c r="C10" s="1" t="s">
        <v>9</v>
      </c>
      <c r="D10" s="1" t="s">
        <v>19</v>
      </c>
      <c r="E10" s="4">
        <f>159/223</f>
        <v>0.71300448430493268</v>
      </c>
      <c r="F10" s="1" t="s">
        <v>22</v>
      </c>
    </row>
    <row r="11" spans="2:6" x14ac:dyDescent="0.35">
      <c r="B11" s="3" t="s">
        <v>26</v>
      </c>
      <c r="C11" s="1" t="s">
        <v>7</v>
      </c>
      <c r="D11" s="1" t="s">
        <v>11</v>
      </c>
      <c r="E11" s="4">
        <f>62/106</f>
        <v>0.58490566037735847</v>
      </c>
      <c r="F11" s="1" t="s">
        <v>14</v>
      </c>
    </row>
    <row r="12" spans="2:6" x14ac:dyDescent="0.35">
      <c r="B12" s="3"/>
      <c r="C12" s="1" t="s">
        <v>8</v>
      </c>
      <c r="D12" s="1" t="s">
        <v>12</v>
      </c>
      <c r="E12" s="4">
        <f>65/106</f>
        <v>0.6132075471698113</v>
      </c>
      <c r="F12" s="1" t="s">
        <v>15</v>
      </c>
    </row>
    <row r="13" spans="2:6" x14ac:dyDescent="0.35">
      <c r="B13" s="3"/>
      <c r="C13" s="1" t="s">
        <v>9</v>
      </c>
      <c r="D13" s="1" t="s">
        <v>13</v>
      </c>
      <c r="E13" s="4">
        <f>78/106</f>
        <v>0.73584905660377353</v>
      </c>
      <c r="F13" s="1" t="s">
        <v>16</v>
      </c>
    </row>
  </sheetData>
  <mergeCells count="4">
    <mergeCell ref="B5:B7"/>
    <mergeCell ref="B8:B10"/>
    <mergeCell ref="B11:B13"/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jpmailoa(JONATHAN PRADANA MAILOA)</dc:creator>
  <cp:lastModifiedBy>jpmailoa(MailoaJonathan)</cp:lastModifiedBy>
  <dcterms:created xsi:type="dcterms:W3CDTF">2015-06-05T18:17:20Z</dcterms:created>
  <dcterms:modified xsi:type="dcterms:W3CDTF">2022-06-07T05:47:02Z</dcterms:modified>
</cp:coreProperties>
</file>