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31826\Desktop\"/>
    </mc:Choice>
  </mc:AlternateContent>
  <bookViews>
    <workbookView xWindow="0" yWindow="0" windowWidth="20490" windowHeight="7155"/>
  </bookViews>
  <sheets>
    <sheet name="Mercados Globales" sheetId="1" r:id="rId1"/>
    <sheet name="Retail" sheetId="2" r:id="rId2"/>
    <sheet name="Comercial" sheetId="4" r:id="rId3"/>
    <sheet name="Canales y Medios de pago" sheetId="3" r:id="rId4"/>
  </sheets>
  <definedNames>
    <definedName name="_xlnm._FilterDatabase" localSheetId="1" hidden="1">Retail!$A$3:$I$25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3" l="1"/>
  <c r="H5" i="3"/>
  <c r="G6" i="3"/>
  <c r="H6" i="3"/>
  <c r="G7" i="3"/>
  <c r="H7" i="3"/>
  <c r="G8" i="3"/>
  <c r="H8" i="3"/>
  <c r="G9" i="3"/>
  <c r="H9" i="3"/>
  <c r="G10" i="3"/>
  <c r="H10" i="3"/>
  <c r="H4" i="3" l="1"/>
  <c r="B1" i="3"/>
  <c r="G4" i="3" s="1"/>
  <c r="G5" i="4"/>
  <c r="H5" i="4"/>
  <c r="G6" i="4"/>
  <c r="H6" i="4"/>
  <c r="H4" i="4" l="1"/>
  <c r="B1" i="4"/>
  <c r="G4" i="4" s="1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I4" i="2"/>
  <c r="H11" i="1"/>
  <c r="G11" i="1" l="1"/>
  <c r="B1" i="2" l="1"/>
  <c r="H10" i="1"/>
  <c r="H9" i="1"/>
  <c r="H8" i="1"/>
  <c r="H7" i="1"/>
  <c r="H6" i="1"/>
  <c r="H5" i="1"/>
  <c r="H4" i="1"/>
  <c r="H4" i="2" l="1"/>
  <c r="B1" i="1"/>
  <c r="G8" i="1" l="1"/>
  <c r="G7" i="1"/>
  <c r="G10" i="1"/>
  <c r="G6" i="1"/>
  <c r="G9" i="1"/>
  <c r="G5" i="1"/>
  <c r="G4" i="1"/>
</calcChain>
</file>

<file path=xl/sharedStrings.xml><?xml version="1.0" encoding="utf-8"?>
<sst xmlns="http://schemas.openxmlformats.org/spreadsheetml/2006/main" count="235" uniqueCount="106">
  <si>
    <t>Horas laborables DIARIAS</t>
  </si>
  <si>
    <t>NO EDITABLE</t>
  </si>
  <si>
    <t>PROCESOS GTP Medio Globales</t>
  </si>
  <si>
    <t>Responsable</t>
  </si>
  <si>
    <t>Minutos que toma realizar el proceso</t>
  </si>
  <si>
    <t>Volumen(diario)</t>
  </si>
  <si>
    <t>Frecuencia</t>
  </si>
  <si>
    <t>Unidad de medida</t>
  </si>
  <si>
    <t>FTE</t>
  </si>
  <si>
    <t>AHT (Horas)</t>
  </si>
  <si>
    <t>Transferencias del exterior (bandeja de error)</t>
  </si>
  <si>
    <t>Consuelo Tamariz</t>
  </si>
  <si>
    <t>diario</t>
  </si>
  <si>
    <t>operaciones</t>
  </si>
  <si>
    <t>Conciliación International Transfers - Incominc</t>
  </si>
  <si>
    <t>Liquidación de bancos nacionales</t>
  </si>
  <si>
    <t>Mensajes Swift</t>
  </si>
  <si>
    <t>mensajes</t>
  </si>
  <si>
    <t>Secreto bancario - ordenes de pago</t>
  </si>
  <si>
    <t>registros</t>
  </si>
  <si>
    <t>Secreto bancario - transferencias internacionales</t>
  </si>
  <si>
    <t>TIE</t>
  </si>
  <si>
    <t>solicitudes</t>
  </si>
  <si>
    <t>Transferencias masivas</t>
  </si>
  <si>
    <t>semanal</t>
  </si>
  <si>
    <t>Transferencias interbancarias - entrada</t>
  </si>
  <si>
    <t>Natalia Reyes</t>
  </si>
  <si>
    <t>0.17</t>
  </si>
  <si>
    <t>Transferencias interbancarias - salida</t>
  </si>
  <si>
    <t>Remesas</t>
  </si>
  <si>
    <t>0.11</t>
  </si>
  <si>
    <t>Pay roll - informe de pago</t>
  </si>
  <si>
    <t>Natalia Valdizan</t>
  </si>
  <si>
    <t>0.33</t>
  </si>
  <si>
    <t>Pay roll - Procesamiento de operaciones</t>
  </si>
  <si>
    <t>Pago anticipado y amortizacion de cuotas de convenios</t>
  </si>
  <si>
    <t>0.44</t>
  </si>
  <si>
    <t>Liberación de disponible</t>
  </si>
  <si>
    <t>Reporte de situación de compra de deuda</t>
  </si>
  <si>
    <t>Deposits - Apertura Cuentas y Usuarios BIM</t>
  </si>
  <si>
    <t>Luis Garavito</t>
  </si>
  <si>
    <t>Deposits - Cancelación de Cuentas Comercios BIM</t>
  </si>
  <si>
    <t>Traslado de CTS de IBK a otro banco</t>
  </si>
  <si>
    <t>Traslado de CTS de otro banco a IBK</t>
  </si>
  <si>
    <t>0.22</t>
  </si>
  <si>
    <t>Aperturas masivas de cuentas</t>
  </si>
  <si>
    <t>1.00</t>
  </si>
  <si>
    <t>Validacion de reporte de codigos unicos generados</t>
  </si>
  <si>
    <t>Rectificacion de reporte crediticio de deudores</t>
  </si>
  <si>
    <t>Fiscalización de cheques en proceso de canje</t>
  </si>
  <si>
    <t>Carlos Sun</t>
  </si>
  <si>
    <t>Proceso de abono de CTS por traslados</t>
  </si>
  <si>
    <t>Envio de informacion sobre desembolso</t>
  </si>
  <si>
    <t>Ruby León</t>
  </si>
  <si>
    <t>Emisión cheques a provincia</t>
  </si>
  <si>
    <t>Envio de informe de pago virtual</t>
  </si>
  <si>
    <t>Arturo Acevedo</t>
  </si>
  <si>
    <t>Modificaciones al credito</t>
  </si>
  <si>
    <t>Levantamiento hipotecario</t>
  </si>
  <si>
    <t xml:space="preserve"> 0.33 </t>
  </si>
  <si>
    <t>50</t>
  </si>
  <si>
    <t>12</t>
  </si>
  <si>
    <t>25</t>
  </si>
  <si>
    <t>1</t>
  </si>
  <si>
    <t>80</t>
  </si>
  <si>
    <t>850</t>
  </si>
  <si>
    <t>1776</t>
  </si>
  <si>
    <t>32</t>
  </si>
  <si>
    <t>79</t>
  </si>
  <si>
    <t>1700</t>
  </si>
  <si>
    <t>150</t>
  </si>
  <si>
    <t>60</t>
  </si>
  <si>
    <t>10</t>
  </si>
  <si>
    <t>15</t>
  </si>
  <si>
    <t>20</t>
  </si>
  <si>
    <t>8</t>
  </si>
  <si>
    <t>Minutos que toma realizar el proceso x unidad</t>
  </si>
  <si>
    <t>búsqueda</t>
  </si>
  <si>
    <t>55</t>
  </si>
  <si>
    <t>PROCESOS GTP Retail</t>
  </si>
  <si>
    <t>18</t>
  </si>
  <si>
    <t>5</t>
  </si>
  <si>
    <t>FTE calculado antes</t>
  </si>
  <si>
    <t>correos</t>
  </si>
  <si>
    <t>transacciones</t>
  </si>
  <si>
    <t>pedidos telesoft</t>
  </si>
  <si>
    <t>sharepoint</t>
  </si>
  <si>
    <t>reporte</t>
  </si>
  <si>
    <t>operación</t>
  </si>
  <si>
    <t>solicitud Telesoft</t>
  </si>
  <si>
    <t>instrucciones</t>
  </si>
  <si>
    <t>Abono o pago por lotes
(Pagos Masivos)</t>
  </si>
  <si>
    <t>Creacion de Código Único</t>
  </si>
  <si>
    <t>Pagos Fondo MiVivienda</t>
  </si>
  <si>
    <t>Noemí Cafiero</t>
  </si>
  <si>
    <t>Jose Rivas</t>
  </si>
  <si>
    <t>telesoft</t>
  </si>
  <si>
    <t>PROCESOS GTP Canales y Medios de pago</t>
  </si>
  <si>
    <t>abono de reclamos del USPR</t>
  </si>
  <si>
    <t>Abonos Pay pal</t>
  </si>
  <si>
    <t>Afiliación de agentes</t>
  </si>
  <si>
    <t>compra de deuda</t>
  </si>
  <si>
    <t>reporte deudas de agentes</t>
  </si>
  <si>
    <t>Resolución de Incidencias TC</t>
  </si>
  <si>
    <t>Transacciones No Procesadas TD</t>
  </si>
  <si>
    <t>Rocio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</si>
</sst>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2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1" fontId="5" fillId="0" borderId="4" xfId="0" applyNumberFormat="1" applyFont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ill="1" applyBorder="1"/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3" sqref="A3"/>
    </sheetView>
  </sheetViews>
  <sheetFormatPr baseColWidth="10" defaultRowHeight="15" x14ac:dyDescent="0.25"/>
  <cols>
    <col min="1" max="1" width="44.85546875" bestFit="1" customWidth="1"/>
    <col min="2" max="2" width="20.42578125" customWidth="1"/>
    <col min="3" max="3" width="22" customWidth="1"/>
    <col min="4" max="4" width="16.28515625" customWidth="1"/>
    <col min="5" max="5" width="15.7109375" customWidth="1"/>
    <col min="6" max="6" width="19.42578125" customWidth="1"/>
    <col min="7" max="7" width="16.28515625" customWidth="1"/>
    <col min="8" max="8" width="15.7109375" customWidth="1"/>
  </cols>
  <sheetData>
    <row r="1" spans="1:8" x14ac:dyDescent="0.25">
      <c r="A1" s="1" t="s">
        <v>0</v>
      </c>
      <c r="B1">
        <f>48/5</f>
        <v>9.6</v>
      </c>
      <c r="H1" s="2"/>
    </row>
    <row r="2" spans="1:8" ht="15.75" thickBot="1" x14ac:dyDescent="0.3">
      <c r="G2" s="3" t="s">
        <v>1</v>
      </c>
      <c r="H2" s="3" t="s">
        <v>1</v>
      </c>
    </row>
    <row r="3" spans="1:8" ht="48.75" customHeight="1" thickBot="1" x14ac:dyDescent="0.3">
      <c r="A3" s="4" t="s">
        <v>2</v>
      </c>
      <c r="B3" s="5" t="s">
        <v>3</v>
      </c>
      <c r="C3" s="15" t="s">
        <v>76</v>
      </c>
      <c r="D3" s="16" t="s">
        <v>5</v>
      </c>
      <c r="E3" s="16" t="s">
        <v>6</v>
      </c>
      <c r="F3" s="15" t="s">
        <v>7</v>
      </c>
      <c r="G3" s="5" t="s">
        <v>8</v>
      </c>
      <c r="H3" s="5" t="s">
        <v>9</v>
      </c>
    </row>
    <row r="4" spans="1:8" ht="15.75" thickBot="1" x14ac:dyDescent="0.3">
      <c r="A4" s="6" t="s">
        <v>10</v>
      </c>
      <c r="B4" s="7" t="s">
        <v>11</v>
      </c>
      <c r="C4" s="8">
        <v>3</v>
      </c>
      <c r="D4" s="9">
        <v>41</v>
      </c>
      <c r="E4" s="9" t="s">
        <v>12</v>
      </c>
      <c r="F4" s="9" t="s">
        <v>13</v>
      </c>
      <c r="G4" s="10">
        <f t="shared" ref="G4:G11" si="0">(((C4/60)*D4))/$B$1</f>
        <v>0.21354166666666671</v>
      </c>
      <c r="H4" s="9">
        <f>C4/60</f>
        <v>0.05</v>
      </c>
    </row>
    <row r="5" spans="1:8" ht="15.75" thickBot="1" x14ac:dyDescent="0.3">
      <c r="A5" s="6" t="s">
        <v>14</v>
      </c>
      <c r="B5" s="7" t="s">
        <v>11</v>
      </c>
      <c r="C5" s="8">
        <v>3</v>
      </c>
      <c r="D5" s="11">
        <v>80</v>
      </c>
      <c r="E5" s="9" t="s">
        <v>12</v>
      </c>
      <c r="F5" s="9" t="s">
        <v>13</v>
      </c>
      <c r="G5" s="10">
        <f t="shared" si="0"/>
        <v>0.41666666666666669</v>
      </c>
      <c r="H5" s="9">
        <f t="shared" ref="H5:H11" si="1">C5/60</f>
        <v>0.05</v>
      </c>
    </row>
    <row r="6" spans="1:8" ht="15.75" thickBot="1" x14ac:dyDescent="0.3">
      <c r="A6" s="6" t="s">
        <v>15</v>
      </c>
      <c r="B6" s="7" t="s">
        <v>11</v>
      </c>
      <c r="C6" s="8">
        <v>1</v>
      </c>
      <c r="D6" s="11">
        <v>59.090909090909093</v>
      </c>
      <c r="E6" s="9" t="s">
        <v>12</v>
      </c>
      <c r="F6" s="9" t="s">
        <v>13</v>
      </c>
      <c r="G6" s="10">
        <f t="shared" si="0"/>
        <v>0.10258838383838384</v>
      </c>
      <c r="H6" s="10">
        <f t="shared" si="1"/>
        <v>1.6666666666666666E-2</v>
      </c>
    </row>
    <row r="7" spans="1:8" ht="15.75" thickBot="1" x14ac:dyDescent="0.3">
      <c r="A7" s="6" t="s">
        <v>16</v>
      </c>
      <c r="B7" s="7" t="s">
        <v>11</v>
      </c>
      <c r="C7" s="8">
        <v>3</v>
      </c>
      <c r="D7" s="11">
        <v>26.545454545454547</v>
      </c>
      <c r="E7" s="9" t="s">
        <v>12</v>
      </c>
      <c r="F7" s="9" t="s">
        <v>17</v>
      </c>
      <c r="G7" s="10">
        <f t="shared" si="0"/>
        <v>0.13825757575757577</v>
      </c>
      <c r="H7" s="9">
        <f t="shared" si="1"/>
        <v>0.05</v>
      </c>
    </row>
    <row r="8" spans="1:8" ht="15.75" thickBot="1" x14ac:dyDescent="0.3">
      <c r="A8" s="6" t="s">
        <v>18</v>
      </c>
      <c r="B8" s="7" t="s">
        <v>11</v>
      </c>
      <c r="C8" s="8">
        <v>24</v>
      </c>
      <c r="D8" s="12">
        <v>18.181818181818183</v>
      </c>
      <c r="E8" s="9" t="s">
        <v>12</v>
      </c>
      <c r="F8" s="9" t="s">
        <v>77</v>
      </c>
      <c r="G8" s="10">
        <f t="shared" si="0"/>
        <v>0.75757575757575768</v>
      </c>
      <c r="H8" s="9">
        <f t="shared" si="1"/>
        <v>0.4</v>
      </c>
    </row>
    <row r="9" spans="1:8" ht="15.75" thickBot="1" x14ac:dyDescent="0.3">
      <c r="A9" s="6" t="s">
        <v>20</v>
      </c>
      <c r="B9" s="7" t="s">
        <v>11</v>
      </c>
      <c r="C9" s="8">
        <v>10.200000000000001</v>
      </c>
      <c r="D9" s="12">
        <v>9.0909090909090917</v>
      </c>
      <c r="E9" s="9" t="s">
        <v>12</v>
      </c>
      <c r="F9" s="9" t="s">
        <v>77</v>
      </c>
      <c r="G9" s="10">
        <f t="shared" si="0"/>
        <v>0.16098484848484851</v>
      </c>
      <c r="H9" s="10">
        <f t="shared" si="1"/>
        <v>0.17</v>
      </c>
    </row>
    <row r="10" spans="1:8" ht="15.75" thickBot="1" x14ac:dyDescent="0.3">
      <c r="A10" s="6" t="s">
        <v>21</v>
      </c>
      <c r="B10" s="7" t="s">
        <v>11</v>
      </c>
      <c r="C10" s="8">
        <v>17.7</v>
      </c>
      <c r="D10" s="11">
        <v>40.909090909090907</v>
      </c>
      <c r="E10" s="9" t="s">
        <v>12</v>
      </c>
      <c r="F10" s="9" t="s">
        <v>22</v>
      </c>
      <c r="G10" s="10">
        <f t="shared" si="0"/>
        <v>1.2571022727272727</v>
      </c>
      <c r="H10" s="10">
        <f t="shared" si="1"/>
        <v>0.29499999999999998</v>
      </c>
    </row>
    <row r="11" spans="1:8" ht="15.75" thickBot="1" x14ac:dyDescent="0.3">
      <c r="A11" s="6" t="s">
        <v>23</v>
      </c>
      <c r="B11" s="7" t="s">
        <v>11</v>
      </c>
      <c r="C11" s="7">
        <v>5</v>
      </c>
      <c r="D11" s="9">
        <v>80</v>
      </c>
      <c r="E11" s="9" t="s">
        <v>24</v>
      </c>
      <c r="F11" s="9" t="s">
        <v>13</v>
      </c>
      <c r="G11" s="10">
        <f t="shared" si="0"/>
        <v>0.69444444444444442</v>
      </c>
      <c r="H11" s="10">
        <f t="shared" si="1"/>
        <v>8.3333333333333329E-2</v>
      </c>
    </row>
    <row r="14" spans="1:8" x14ac:dyDescent="0.25">
      <c r="F14" s="13"/>
    </row>
    <row r="17" spans="6:7" x14ac:dyDescent="0.25">
      <c r="F17" s="13"/>
      <c r="G1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ySplit="3" topLeftCell="A4" activePane="bottomLeft" state="frozen"/>
      <selection pane="bottomLeft" activeCell="A24" sqref="A24"/>
    </sheetView>
  </sheetViews>
  <sheetFormatPr baseColWidth="10" defaultRowHeight="14.25" customHeight="1" x14ac:dyDescent="0.25"/>
  <cols>
    <col min="1" max="1" width="46.28515625" customWidth="1"/>
    <col min="2" max="2" width="19.42578125" customWidth="1"/>
    <col min="3" max="3" width="27.140625" customWidth="1"/>
    <col min="4" max="4" width="22.85546875" customWidth="1"/>
    <col min="5" max="5" width="15" customWidth="1"/>
    <col min="6" max="6" width="18.85546875" customWidth="1"/>
    <col min="7" max="7" width="17.42578125" customWidth="1"/>
    <col min="8" max="8" width="15.85546875" customWidth="1"/>
    <col min="9" max="9" width="16" customWidth="1"/>
  </cols>
  <sheetData>
    <row r="1" spans="1:9" ht="14.25" customHeight="1" x14ac:dyDescent="0.25">
      <c r="A1" s="1" t="s">
        <v>0</v>
      </c>
      <c r="B1">
        <f>48/5</f>
        <v>9.6</v>
      </c>
      <c r="I1" s="2"/>
    </row>
    <row r="2" spans="1:9" ht="14.25" customHeight="1" thickBot="1" x14ac:dyDescent="0.3">
      <c r="H2" s="3" t="s">
        <v>1</v>
      </c>
      <c r="I2" s="3" t="s">
        <v>1</v>
      </c>
    </row>
    <row r="3" spans="1:9" ht="37.5" customHeight="1" thickBot="1" x14ac:dyDescent="0.3">
      <c r="A3" s="4" t="s">
        <v>79</v>
      </c>
      <c r="B3" s="5" t="s">
        <v>3</v>
      </c>
      <c r="C3" s="15" t="s">
        <v>4</v>
      </c>
      <c r="D3" s="16" t="s">
        <v>5</v>
      </c>
      <c r="E3" s="16" t="s">
        <v>6</v>
      </c>
      <c r="F3" s="15" t="s">
        <v>7</v>
      </c>
      <c r="G3" s="15" t="s">
        <v>82</v>
      </c>
      <c r="H3" s="5" t="s">
        <v>8</v>
      </c>
      <c r="I3" s="5" t="s">
        <v>9</v>
      </c>
    </row>
    <row r="4" spans="1:9" ht="14.25" customHeight="1" x14ac:dyDescent="0.25">
      <c r="A4" t="s">
        <v>25</v>
      </c>
      <c r="B4" t="s">
        <v>26</v>
      </c>
      <c r="C4">
        <v>1.48</v>
      </c>
      <c r="D4" s="14" t="s">
        <v>60</v>
      </c>
      <c r="E4" s="14" t="s">
        <v>12</v>
      </c>
      <c r="F4" t="s">
        <v>88</v>
      </c>
      <c r="G4" s="14" t="s">
        <v>27</v>
      </c>
      <c r="H4" s="2">
        <f>(((C4/60)*D4))/$B$1</f>
        <v>0.12847222222222224</v>
      </c>
      <c r="I4" s="2">
        <f>C4/60</f>
        <v>2.4666666666666667E-2</v>
      </c>
    </row>
    <row r="5" spans="1:9" ht="14.25" customHeight="1" x14ac:dyDescent="0.25">
      <c r="A5" t="s">
        <v>28</v>
      </c>
      <c r="B5" t="s">
        <v>26</v>
      </c>
      <c r="C5">
        <v>2.74</v>
      </c>
      <c r="D5" s="14" t="s">
        <v>61</v>
      </c>
      <c r="E5" s="14" t="s">
        <v>12</v>
      </c>
      <c r="F5" t="s">
        <v>88</v>
      </c>
      <c r="G5" s="14" t="s">
        <v>27</v>
      </c>
      <c r="H5" s="2">
        <f t="shared" ref="H5:H25" si="0">(((C5/60)*D5))/$B$1</f>
        <v>5.708333333333334E-2</v>
      </c>
      <c r="I5" s="2">
        <f t="shared" ref="I5:I25" si="1">C5/60</f>
        <v>4.5666666666666668E-2</v>
      </c>
    </row>
    <row r="6" spans="1:9" ht="14.25" customHeight="1" x14ac:dyDescent="0.25">
      <c r="A6" t="s">
        <v>29</v>
      </c>
      <c r="B6" t="s">
        <v>26</v>
      </c>
      <c r="C6">
        <v>4</v>
      </c>
      <c r="D6" s="14" t="s">
        <v>62</v>
      </c>
      <c r="E6" s="14" t="s">
        <v>12</v>
      </c>
      <c r="F6" t="s">
        <v>89</v>
      </c>
      <c r="G6" s="14" t="s">
        <v>30</v>
      </c>
      <c r="H6" s="2">
        <f t="shared" si="0"/>
        <v>0.17361111111111113</v>
      </c>
      <c r="I6" s="2">
        <f t="shared" si="1"/>
        <v>6.6666666666666666E-2</v>
      </c>
    </row>
    <row r="7" spans="1:9" ht="14.25" customHeight="1" x14ac:dyDescent="0.25">
      <c r="A7" t="s">
        <v>31</v>
      </c>
      <c r="B7" t="s">
        <v>32</v>
      </c>
      <c r="C7">
        <v>60</v>
      </c>
      <c r="D7" s="14" t="s">
        <v>75</v>
      </c>
      <c r="E7" s="14" t="s">
        <v>12</v>
      </c>
      <c r="F7" t="s">
        <v>22</v>
      </c>
      <c r="G7" s="14" t="s">
        <v>33</v>
      </c>
      <c r="H7" s="2">
        <f t="shared" si="0"/>
        <v>0.83333333333333337</v>
      </c>
      <c r="I7" s="2">
        <f t="shared" si="1"/>
        <v>1</v>
      </c>
    </row>
    <row r="8" spans="1:9" ht="14.25" customHeight="1" x14ac:dyDescent="0.25">
      <c r="A8" t="s">
        <v>34</v>
      </c>
      <c r="B8" t="s">
        <v>32</v>
      </c>
      <c r="C8">
        <v>1.5</v>
      </c>
      <c r="D8" s="14">
        <v>120</v>
      </c>
      <c r="E8" s="14" t="s">
        <v>12</v>
      </c>
      <c r="F8" t="s">
        <v>84</v>
      </c>
      <c r="G8" s="14" t="s">
        <v>27</v>
      </c>
      <c r="H8" s="2">
        <f t="shared" si="0"/>
        <v>0.3125</v>
      </c>
      <c r="I8" s="2">
        <f t="shared" si="1"/>
        <v>2.5000000000000001E-2</v>
      </c>
    </row>
    <row r="9" spans="1:9" ht="14.25" customHeight="1" x14ac:dyDescent="0.25">
      <c r="A9" t="s">
        <v>35</v>
      </c>
      <c r="B9" t="s">
        <v>32</v>
      </c>
      <c r="C9">
        <v>14</v>
      </c>
      <c r="D9" s="14" t="s">
        <v>67</v>
      </c>
      <c r="E9" s="14" t="s">
        <v>12</v>
      </c>
      <c r="F9" t="s">
        <v>85</v>
      </c>
      <c r="G9" s="14" t="s">
        <v>36</v>
      </c>
      <c r="H9" s="2">
        <f t="shared" si="0"/>
        <v>0.77777777777777779</v>
      </c>
      <c r="I9" s="2">
        <f t="shared" si="1"/>
        <v>0.23333333333333334</v>
      </c>
    </row>
    <row r="10" spans="1:9" ht="14.25" customHeight="1" x14ac:dyDescent="0.25">
      <c r="A10" t="s">
        <v>37</v>
      </c>
      <c r="B10" t="s">
        <v>32</v>
      </c>
      <c r="C10" s="17">
        <v>1.7</v>
      </c>
      <c r="D10" s="14" t="s">
        <v>68</v>
      </c>
      <c r="E10" s="14" t="s">
        <v>12</v>
      </c>
      <c r="F10" s="17" t="s">
        <v>86</v>
      </c>
      <c r="G10" s="14" t="s">
        <v>36</v>
      </c>
      <c r="H10" s="2">
        <f t="shared" si="0"/>
        <v>0.23315972222222223</v>
      </c>
      <c r="I10" s="2">
        <f t="shared" si="1"/>
        <v>2.8333333333333332E-2</v>
      </c>
    </row>
    <row r="11" spans="1:9" ht="14.25" customHeight="1" x14ac:dyDescent="0.25">
      <c r="A11" t="s">
        <v>38</v>
      </c>
      <c r="B11" t="s">
        <v>32</v>
      </c>
      <c r="C11" s="18">
        <v>60</v>
      </c>
      <c r="D11" s="14" t="s">
        <v>63</v>
      </c>
      <c r="E11" s="14" t="s">
        <v>12</v>
      </c>
      <c r="F11" s="18" t="s">
        <v>87</v>
      </c>
      <c r="G11" s="14" t="s">
        <v>27</v>
      </c>
      <c r="H11" s="2">
        <f t="shared" si="0"/>
        <v>0.10416666666666667</v>
      </c>
      <c r="I11" s="2">
        <f t="shared" si="1"/>
        <v>1</v>
      </c>
    </row>
    <row r="12" spans="1:9" ht="14.25" customHeight="1" x14ac:dyDescent="0.25">
      <c r="A12" t="s">
        <v>39</v>
      </c>
      <c r="B12" t="s">
        <v>40</v>
      </c>
      <c r="D12" s="14" t="s">
        <v>69</v>
      </c>
      <c r="E12" s="14" t="s">
        <v>12</v>
      </c>
      <c r="G12" s="14" t="s">
        <v>36</v>
      </c>
      <c r="H12" s="2">
        <f t="shared" si="0"/>
        <v>0</v>
      </c>
      <c r="I12" s="2">
        <f t="shared" si="1"/>
        <v>0</v>
      </c>
    </row>
    <row r="13" spans="1:9" ht="14.25" customHeight="1" x14ac:dyDescent="0.25">
      <c r="A13" t="s">
        <v>41</v>
      </c>
      <c r="B13" t="s">
        <v>40</v>
      </c>
      <c r="D13" s="14" t="s">
        <v>64</v>
      </c>
      <c r="E13" s="14" t="s">
        <v>12</v>
      </c>
      <c r="G13" s="14" t="s">
        <v>27</v>
      </c>
      <c r="H13" s="2">
        <f t="shared" si="0"/>
        <v>0</v>
      </c>
      <c r="I13" s="2">
        <f t="shared" si="1"/>
        <v>0</v>
      </c>
    </row>
    <row r="14" spans="1:9" ht="14.25" customHeight="1" x14ac:dyDescent="0.25">
      <c r="A14" t="s">
        <v>42</v>
      </c>
      <c r="B14" t="s">
        <v>40</v>
      </c>
      <c r="D14" s="14" t="s">
        <v>64</v>
      </c>
      <c r="E14" s="14" t="s">
        <v>12</v>
      </c>
      <c r="G14" s="14" t="s">
        <v>36</v>
      </c>
      <c r="H14" s="2">
        <f t="shared" si="0"/>
        <v>0</v>
      </c>
      <c r="I14" s="2">
        <f t="shared" si="1"/>
        <v>0</v>
      </c>
    </row>
    <row r="15" spans="1:9" ht="14.25" customHeight="1" x14ac:dyDescent="0.25">
      <c r="A15" t="s">
        <v>43</v>
      </c>
      <c r="B15" t="s">
        <v>40</v>
      </c>
      <c r="D15" s="14" t="s">
        <v>65</v>
      </c>
      <c r="E15" s="14" t="s">
        <v>12</v>
      </c>
      <c r="G15" s="14" t="s">
        <v>44</v>
      </c>
      <c r="H15" s="2">
        <f t="shared" si="0"/>
        <v>0</v>
      </c>
      <c r="I15" s="2">
        <f t="shared" si="1"/>
        <v>0</v>
      </c>
    </row>
    <row r="16" spans="1:9" ht="14.25" customHeight="1" x14ac:dyDescent="0.25">
      <c r="A16" t="s">
        <v>45</v>
      </c>
      <c r="B16" t="s">
        <v>40</v>
      </c>
      <c r="D16" s="14" t="s">
        <v>70</v>
      </c>
      <c r="E16" s="14" t="s">
        <v>12</v>
      </c>
      <c r="G16" s="14" t="s">
        <v>46</v>
      </c>
      <c r="H16" s="2">
        <f t="shared" si="0"/>
        <v>0</v>
      </c>
      <c r="I16" s="2">
        <f t="shared" si="1"/>
        <v>0</v>
      </c>
    </row>
    <row r="17" spans="1:9" ht="14.25" customHeight="1" x14ac:dyDescent="0.25">
      <c r="A17" t="s">
        <v>47</v>
      </c>
      <c r="B17" t="s">
        <v>40</v>
      </c>
      <c r="D17" s="14" t="s">
        <v>71</v>
      </c>
      <c r="E17" s="14" t="s">
        <v>12</v>
      </c>
      <c r="G17" s="14" t="s">
        <v>27</v>
      </c>
      <c r="H17" s="2">
        <f t="shared" si="0"/>
        <v>0</v>
      </c>
      <c r="I17" s="2">
        <f t="shared" si="1"/>
        <v>0</v>
      </c>
    </row>
    <row r="18" spans="1:9" ht="14.25" customHeight="1" x14ac:dyDescent="0.25">
      <c r="A18" t="s">
        <v>48</v>
      </c>
      <c r="B18" t="s">
        <v>40</v>
      </c>
      <c r="D18" s="14" t="s">
        <v>72</v>
      </c>
      <c r="E18" s="14" t="s">
        <v>12</v>
      </c>
      <c r="G18" s="14" t="s">
        <v>44</v>
      </c>
      <c r="H18" s="2">
        <f t="shared" si="0"/>
        <v>0</v>
      </c>
      <c r="I18" s="2">
        <f t="shared" si="1"/>
        <v>0</v>
      </c>
    </row>
    <row r="19" spans="1:9" ht="14.25" customHeight="1" x14ac:dyDescent="0.25">
      <c r="A19" t="s">
        <v>49</v>
      </c>
      <c r="B19" t="s">
        <v>50</v>
      </c>
      <c r="D19" s="14" t="s">
        <v>66</v>
      </c>
      <c r="E19" s="14" t="s">
        <v>12</v>
      </c>
      <c r="G19" s="14" t="s">
        <v>46</v>
      </c>
      <c r="H19" s="2">
        <f t="shared" si="0"/>
        <v>0</v>
      </c>
      <c r="I19" s="2">
        <f t="shared" si="1"/>
        <v>0</v>
      </c>
    </row>
    <row r="20" spans="1:9" ht="14.25" customHeight="1" x14ac:dyDescent="0.25">
      <c r="A20" t="s">
        <v>51</v>
      </c>
      <c r="B20" t="s">
        <v>40</v>
      </c>
      <c r="D20" s="14" t="s">
        <v>78</v>
      </c>
      <c r="E20" s="14" t="s">
        <v>12</v>
      </c>
      <c r="G20" s="14" t="s">
        <v>36</v>
      </c>
      <c r="H20" s="2">
        <f t="shared" si="0"/>
        <v>0</v>
      </c>
      <c r="I20" s="2">
        <f t="shared" si="1"/>
        <v>0</v>
      </c>
    </row>
    <row r="21" spans="1:9" ht="14.25" customHeight="1" x14ac:dyDescent="0.25">
      <c r="A21" t="s">
        <v>52</v>
      </c>
      <c r="B21" t="s">
        <v>53</v>
      </c>
      <c r="C21">
        <v>5</v>
      </c>
      <c r="D21" s="14" t="s">
        <v>80</v>
      </c>
      <c r="E21" s="14" t="s">
        <v>12</v>
      </c>
      <c r="F21" t="s">
        <v>83</v>
      </c>
      <c r="G21" s="14" t="s">
        <v>27</v>
      </c>
      <c r="H21" s="2">
        <f t="shared" si="0"/>
        <v>0.15625</v>
      </c>
      <c r="I21" s="2">
        <f t="shared" si="1"/>
        <v>8.3333333333333329E-2</v>
      </c>
    </row>
    <row r="22" spans="1:9" ht="14.25" customHeight="1" x14ac:dyDescent="0.25">
      <c r="A22" t="s">
        <v>54</v>
      </c>
      <c r="B22" t="s">
        <v>53</v>
      </c>
      <c r="C22">
        <v>1.5</v>
      </c>
      <c r="D22" s="14" t="s">
        <v>81</v>
      </c>
      <c r="E22" s="14" t="s">
        <v>12</v>
      </c>
      <c r="F22" t="s">
        <v>90</v>
      </c>
      <c r="G22" s="14" t="s">
        <v>27</v>
      </c>
      <c r="H22" s="2">
        <f t="shared" si="0"/>
        <v>1.3020833333333334E-2</v>
      </c>
      <c r="I22" s="2">
        <f t="shared" si="1"/>
        <v>2.5000000000000001E-2</v>
      </c>
    </row>
    <row r="23" spans="1:9" ht="14.25" customHeight="1" x14ac:dyDescent="0.25">
      <c r="A23" t="s">
        <v>55</v>
      </c>
      <c r="B23" t="s">
        <v>56</v>
      </c>
      <c r="C23">
        <v>2.5</v>
      </c>
      <c r="D23" s="14" t="s">
        <v>73</v>
      </c>
      <c r="E23" s="14" t="s">
        <v>12</v>
      </c>
      <c r="F23" t="s">
        <v>96</v>
      </c>
      <c r="G23" s="14" t="s">
        <v>30</v>
      </c>
      <c r="H23" s="2">
        <f t="shared" si="0"/>
        <v>6.5104166666666671E-2</v>
      </c>
      <c r="I23" s="2">
        <f t="shared" si="1"/>
        <v>4.1666666666666664E-2</v>
      </c>
    </row>
    <row r="24" spans="1:9" ht="14.25" customHeight="1" x14ac:dyDescent="0.25">
      <c r="A24" t="s">
        <v>57</v>
      </c>
      <c r="B24" t="s">
        <v>56</v>
      </c>
      <c r="C24">
        <v>3</v>
      </c>
      <c r="D24" s="14" t="s">
        <v>74</v>
      </c>
      <c r="E24" s="14" t="s">
        <v>12</v>
      </c>
      <c r="F24" t="s">
        <v>96</v>
      </c>
      <c r="G24" s="14" t="s">
        <v>27</v>
      </c>
      <c r="H24" s="2">
        <f t="shared" si="0"/>
        <v>0.10416666666666667</v>
      </c>
      <c r="I24" s="2">
        <f t="shared" si="1"/>
        <v>0.05</v>
      </c>
    </row>
    <row r="25" spans="1:9" ht="14.25" customHeight="1" x14ac:dyDescent="0.25">
      <c r="A25" t="s">
        <v>58</v>
      </c>
      <c r="B25" t="s">
        <v>53</v>
      </c>
      <c r="C25">
        <v>10</v>
      </c>
      <c r="D25" s="14" t="s">
        <v>73</v>
      </c>
      <c r="E25" s="14" t="s">
        <v>12</v>
      </c>
      <c r="F25" t="s">
        <v>96</v>
      </c>
      <c r="G25" s="14" t="s">
        <v>59</v>
      </c>
      <c r="H25" s="2">
        <f t="shared" si="0"/>
        <v>0.26041666666666669</v>
      </c>
      <c r="I25" s="2">
        <f t="shared" si="1"/>
        <v>0.16666666666666666</v>
      </c>
    </row>
    <row r="28" spans="1:9" ht="14.25" customHeight="1" x14ac:dyDescent="0.25">
      <c r="C28">
        <v>2.5</v>
      </c>
    </row>
  </sheetData>
  <autoFilter ref="A3:I2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3" sqref="A3"/>
    </sheetView>
  </sheetViews>
  <sheetFormatPr baseColWidth="10" defaultRowHeight="16.5" customHeight="1" x14ac:dyDescent="0.25"/>
  <cols>
    <col min="1" max="1" width="35.85546875" bestFit="1" customWidth="1"/>
    <col min="2" max="2" width="16.42578125" customWidth="1"/>
    <col min="3" max="3" width="18.7109375" customWidth="1"/>
    <col min="4" max="4" width="15.7109375" bestFit="1" customWidth="1"/>
    <col min="5" max="5" width="10.5703125" bestFit="1" customWidth="1"/>
    <col min="6" max="6" width="15.28515625" customWidth="1"/>
    <col min="7" max="7" width="13.140625" customWidth="1"/>
    <col min="8" max="8" width="13.42578125" customWidth="1"/>
  </cols>
  <sheetData>
    <row r="1" spans="1:8" ht="16.5" customHeight="1" x14ac:dyDescent="0.25">
      <c r="A1" s="1" t="s">
        <v>0</v>
      </c>
      <c r="B1">
        <f>48/5</f>
        <v>9.6</v>
      </c>
      <c r="H1" s="2"/>
    </row>
    <row r="2" spans="1:8" ht="16.5" customHeight="1" thickBot="1" x14ac:dyDescent="0.3">
      <c r="G2" s="3" t="s">
        <v>1</v>
      </c>
      <c r="H2" s="3" t="s">
        <v>1</v>
      </c>
    </row>
    <row r="3" spans="1:8" ht="32.25" customHeight="1" thickBot="1" x14ac:dyDescent="0.3">
      <c r="A3" s="4" t="s">
        <v>79</v>
      </c>
      <c r="B3" s="5" t="s">
        <v>3</v>
      </c>
      <c r="C3" s="15" t="s">
        <v>4</v>
      </c>
      <c r="D3" s="16" t="s">
        <v>5</v>
      </c>
      <c r="E3" s="16" t="s">
        <v>6</v>
      </c>
      <c r="F3" s="15" t="s">
        <v>7</v>
      </c>
      <c r="G3" s="5" t="s">
        <v>8</v>
      </c>
      <c r="H3" s="5" t="s">
        <v>9</v>
      </c>
    </row>
    <row r="4" spans="1:8" ht="16.5" customHeight="1" x14ac:dyDescent="0.25">
      <c r="A4" t="s">
        <v>91</v>
      </c>
      <c r="B4" t="s">
        <v>94</v>
      </c>
      <c r="D4" s="14"/>
      <c r="E4" s="14" t="s">
        <v>12</v>
      </c>
      <c r="F4" t="s">
        <v>88</v>
      </c>
      <c r="G4" s="2">
        <f>(((C4/60)*D4))/$B$1</f>
        <v>0</v>
      </c>
      <c r="H4" s="2">
        <f>C4/60</f>
        <v>0</v>
      </c>
    </row>
    <row r="5" spans="1:8" ht="16.5" customHeight="1" x14ac:dyDescent="0.25">
      <c r="A5" t="s">
        <v>92</v>
      </c>
      <c r="B5" t="s">
        <v>94</v>
      </c>
      <c r="E5" s="14" t="s">
        <v>12</v>
      </c>
      <c r="F5" t="s">
        <v>88</v>
      </c>
      <c r="G5" s="2">
        <f t="shared" ref="G5:G6" si="0">(((C5/60)*D5))/$B$1</f>
        <v>0</v>
      </c>
      <c r="H5" s="2">
        <f t="shared" ref="H5:H6" si="1">C5/60</f>
        <v>0</v>
      </c>
    </row>
    <row r="6" spans="1:8" ht="16.5" customHeight="1" x14ac:dyDescent="0.25">
      <c r="A6" t="s">
        <v>93</v>
      </c>
      <c r="B6" t="s">
        <v>95</v>
      </c>
      <c r="E6" s="14" t="s">
        <v>12</v>
      </c>
      <c r="F6" t="s">
        <v>88</v>
      </c>
      <c r="G6" s="2">
        <f t="shared" si="0"/>
        <v>0</v>
      </c>
      <c r="H6" s="2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" sqref="A3"/>
    </sheetView>
  </sheetViews>
  <sheetFormatPr baseColWidth="10" defaultColWidth="13" defaultRowHeight="16.5" customHeight="1" x14ac:dyDescent="0.25"/>
  <cols>
    <col min="1" max="1" width="42.140625" bestFit="1" customWidth="1"/>
    <col min="2" max="2" width="18.28515625" customWidth="1"/>
    <col min="3" max="3" width="24.5703125" bestFit="1" customWidth="1"/>
    <col min="4" max="4" width="16.28515625" customWidth="1"/>
    <col min="5" max="5" width="13.28515625" customWidth="1"/>
    <col min="6" max="6" width="13.140625" customWidth="1"/>
    <col min="7" max="8" width="12.42578125" bestFit="1" customWidth="1"/>
  </cols>
  <sheetData>
    <row r="1" spans="1:8" ht="16.5" customHeight="1" x14ac:dyDescent="0.25">
      <c r="A1" s="1" t="s">
        <v>0</v>
      </c>
      <c r="B1">
        <f>48/5</f>
        <v>9.6</v>
      </c>
      <c r="H1" s="2"/>
    </row>
    <row r="2" spans="1:8" ht="16.5" customHeight="1" thickBot="1" x14ac:dyDescent="0.3">
      <c r="G2" s="3" t="s">
        <v>1</v>
      </c>
      <c r="H2" s="3" t="s">
        <v>1</v>
      </c>
    </row>
    <row r="3" spans="1:8" ht="35.25" customHeight="1" x14ac:dyDescent="0.25">
      <c r="A3" s="19" t="s">
        <v>97</v>
      </c>
      <c r="B3" s="20" t="s">
        <v>3</v>
      </c>
      <c r="C3" s="21" t="s">
        <v>76</v>
      </c>
      <c r="D3" s="22" t="s">
        <v>5</v>
      </c>
      <c r="E3" s="22" t="s">
        <v>6</v>
      </c>
      <c r="F3" s="21" t="s">
        <v>7</v>
      </c>
      <c r="G3" s="20" t="s">
        <v>8</v>
      </c>
      <c r="H3" s="20" t="s">
        <v>9</v>
      </c>
    </row>
    <row r="4" spans="1:8" ht="16.5" customHeight="1" x14ac:dyDescent="0.25">
      <c r="A4" s="23" t="s">
        <v>98</v>
      </c>
      <c r="B4" s="24" t="s">
        <v>105</v>
      </c>
      <c r="C4" s="25"/>
      <c r="D4" s="26"/>
      <c r="E4" s="29" t="s">
        <v>12</v>
      </c>
      <c r="F4" s="26" t="s">
        <v>84</v>
      </c>
      <c r="G4" s="27">
        <f t="shared" ref="G4" si="0">(((C4/60)*D4))/$B$1</f>
        <v>0</v>
      </c>
      <c r="H4" s="26">
        <f>C4/60</f>
        <v>0</v>
      </c>
    </row>
    <row r="5" spans="1:8" ht="16.5" customHeight="1" x14ac:dyDescent="0.25">
      <c r="A5" s="28" t="s">
        <v>99</v>
      </c>
      <c r="B5" s="24" t="s">
        <v>105</v>
      </c>
      <c r="C5" s="28"/>
      <c r="D5" s="28"/>
      <c r="E5" s="30" t="s">
        <v>12</v>
      </c>
      <c r="F5" s="28" t="s">
        <v>19</v>
      </c>
      <c r="G5" s="27">
        <f t="shared" ref="G5:G10" si="1">(((C5/60)*D5))/$B$1</f>
        <v>0</v>
      </c>
      <c r="H5" s="27">
        <f t="shared" ref="H5:H10" si="2">C5/60</f>
        <v>0</v>
      </c>
    </row>
    <row r="6" spans="1:8" ht="16.5" customHeight="1" x14ac:dyDescent="0.25">
      <c r="A6" s="28" t="s">
        <v>100</v>
      </c>
      <c r="B6" s="24" t="s">
        <v>105</v>
      </c>
      <c r="C6" s="28"/>
      <c r="D6" s="28"/>
      <c r="E6" s="30" t="s">
        <v>12</v>
      </c>
      <c r="F6" s="28" t="s">
        <v>19</v>
      </c>
      <c r="G6" s="27">
        <f t="shared" si="1"/>
        <v>0</v>
      </c>
      <c r="H6" s="27">
        <f t="shared" si="2"/>
        <v>0</v>
      </c>
    </row>
    <row r="7" spans="1:8" ht="16.5" customHeight="1" x14ac:dyDescent="0.25">
      <c r="A7" s="28" t="s">
        <v>101</v>
      </c>
      <c r="B7" s="24" t="s">
        <v>105</v>
      </c>
      <c r="C7" s="28"/>
      <c r="D7" s="28"/>
      <c r="E7" s="30" t="s">
        <v>12</v>
      </c>
      <c r="F7" s="28" t="s">
        <v>22</v>
      </c>
      <c r="G7" s="27">
        <f t="shared" si="1"/>
        <v>0</v>
      </c>
      <c r="H7" s="27">
        <f t="shared" si="2"/>
        <v>0</v>
      </c>
    </row>
    <row r="8" spans="1:8" ht="16.5" customHeight="1" x14ac:dyDescent="0.25">
      <c r="A8" s="28" t="s">
        <v>102</v>
      </c>
      <c r="B8" s="24" t="s">
        <v>105</v>
      </c>
      <c r="C8" s="28"/>
      <c r="D8" s="28"/>
      <c r="E8" s="30" t="s">
        <v>12</v>
      </c>
      <c r="F8" s="28" t="s">
        <v>19</v>
      </c>
      <c r="G8" s="27">
        <f t="shared" si="1"/>
        <v>0</v>
      </c>
      <c r="H8" s="27">
        <f t="shared" si="2"/>
        <v>0</v>
      </c>
    </row>
    <row r="9" spans="1:8" ht="16.5" customHeight="1" x14ac:dyDescent="0.25">
      <c r="A9" s="28" t="s">
        <v>103</v>
      </c>
      <c r="B9" s="24" t="s">
        <v>105</v>
      </c>
      <c r="C9" s="28"/>
      <c r="D9" s="28"/>
      <c r="E9" s="28"/>
      <c r="F9" s="28"/>
      <c r="G9" s="27">
        <f t="shared" si="1"/>
        <v>0</v>
      </c>
      <c r="H9" s="27">
        <f t="shared" si="2"/>
        <v>0</v>
      </c>
    </row>
    <row r="10" spans="1:8" ht="16.5" customHeight="1" x14ac:dyDescent="0.25">
      <c r="A10" s="28" t="s">
        <v>104</v>
      </c>
      <c r="B10" s="24" t="s">
        <v>105</v>
      </c>
      <c r="C10" s="28"/>
      <c r="D10" s="28"/>
      <c r="E10" s="28"/>
      <c r="F10" s="28"/>
      <c r="G10" s="27">
        <f t="shared" si="1"/>
        <v>0</v>
      </c>
      <c r="H10" s="27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Mercados Globales</vt:lpstr>
      <vt:lpstr>Retail</vt:lpstr>
      <vt:lpstr>Comercial</vt:lpstr>
      <vt:lpstr>Canales y Medios de pago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2017-10-26T23:09:07Z</dcterms:created>
  <dcterms:modified xsi:type="dcterms:W3CDTF">2017-10-27T21:02:14Z</dcterms:modified>
</cp:coreProperties>
</file>