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Desktop\Srishdata\"/>
    </mc:Choice>
  </mc:AlternateContent>
  <xr:revisionPtr revIDLastSave="0" documentId="13_ncr:1_{DC4BC6A8-B7B7-438B-8E0E-948753E2FE5F}" xr6:coauthVersionLast="47" xr6:coauthVersionMax="47" xr10:uidLastSave="{00000000-0000-0000-0000-000000000000}"/>
  <bookViews>
    <workbookView xWindow="11540" yWindow="2230" windowWidth="14400" windowHeight="7360" activeTab="2" xr2:uid="{00000000-000D-0000-FFFF-FFFF00000000}"/>
  </bookViews>
  <sheets>
    <sheet name="SampleSetOne" sheetId="1" r:id="rId1"/>
    <sheet name="SampleSetTwo" sheetId="2" r:id="rId2"/>
    <sheet name="SampleSetThree" sheetId="3" r:id="rId3"/>
    <sheet name="SummarySta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4" l="1"/>
  <c r="E14" i="4"/>
  <c r="F14" i="4"/>
  <c r="G14" i="4"/>
  <c r="D15" i="4"/>
  <c r="E15" i="4"/>
  <c r="F15" i="4"/>
  <c r="G15" i="4"/>
  <c r="D16" i="4"/>
  <c r="E16" i="4"/>
  <c r="F16" i="4"/>
  <c r="G16" i="4"/>
  <c r="D17" i="4"/>
  <c r="E17" i="4"/>
  <c r="F17" i="4"/>
  <c r="G17" i="4"/>
  <c r="D18" i="4"/>
  <c r="E18" i="4"/>
  <c r="F18" i="4"/>
  <c r="G18" i="4"/>
  <c r="D8" i="4"/>
  <c r="E8" i="4"/>
  <c r="F8" i="4"/>
  <c r="G8" i="4"/>
  <c r="D9" i="4"/>
  <c r="E9" i="4"/>
  <c r="F9" i="4"/>
  <c r="G9" i="4"/>
  <c r="D10" i="4"/>
  <c r="E10" i="4"/>
  <c r="F10" i="4"/>
  <c r="G10" i="4"/>
  <c r="D11" i="4"/>
  <c r="E11" i="4"/>
  <c r="F11" i="4"/>
  <c r="G11" i="4"/>
  <c r="D12" i="4"/>
  <c r="E12" i="4"/>
  <c r="F12" i="4"/>
  <c r="G12" i="4"/>
  <c r="C18" i="4"/>
  <c r="C17" i="4"/>
  <c r="C16" i="4"/>
  <c r="C15" i="4"/>
  <c r="C14" i="4"/>
  <c r="C12" i="4"/>
  <c r="C11" i="4"/>
  <c r="C10" i="4"/>
  <c r="C9" i="4"/>
  <c r="C8" i="4"/>
  <c r="D2" i="4"/>
  <c r="E2" i="4"/>
  <c r="F2" i="4"/>
  <c r="G2" i="4"/>
  <c r="D3" i="4"/>
  <c r="E3" i="4"/>
  <c r="F3" i="4"/>
  <c r="G3" i="4"/>
  <c r="D4" i="4"/>
  <c r="E4" i="4"/>
  <c r="F4" i="4"/>
  <c r="G4" i="4"/>
  <c r="D5" i="4"/>
  <c r="E5" i="4"/>
  <c r="F5" i="4"/>
  <c r="G5" i="4"/>
  <c r="D6" i="4"/>
  <c r="E6" i="4"/>
  <c r="F6" i="4"/>
  <c r="G6" i="4"/>
  <c r="C6" i="4"/>
  <c r="C5" i="4"/>
  <c r="C4" i="4"/>
  <c r="C3" i="4"/>
  <c r="C2" i="4"/>
  <c r="D13" i="4"/>
  <c r="E13" i="4"/>
  <c r="F13" i="4"/>
  <c r="G13" i="4"/>
  <c r="C13" i="4"/>
  <c r="D7" i="4"/>
  <c r="E7" i="4"/>
  <c r="F7" i="4"/>
  <c r="G7" i="4"/>
  <c r="C7" i="4"/>
  <c r="D1" i="4"/>
  <c r="E1" i="4"/>
  <c r="F1" i="4"/>
  <c r="G1" i="4"/>
  <c r="C1" i="4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C59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C60" i="2"/>
</calcChain>
</file>

<file path=xl/sharedStrings.xml><?xml version="1.0" encoding="utf-8"?>
<sst xmlns="http://schemas.openxmlformats.org/spreadsheetml/2006/main" count="514" uniqueCount="225">
  <si>
    <t>Group</t>
  </si>
  <si>
    <t>Mg</t>
  </si>
  <si>
    <t>Al</t>
  </si>
  <si>
    <t>K</t>
  </si>
  <si>
    <t>Ca</t>
  </si>
  <si>
    <t>Sc</t>
  </si>
  <si>
    <t>Ti</t>
  </si>
  <si>
    <t>Mn</t>
  </si>
  <si>
    <t>Fe</t>
  </si>
  <si>
    <t>Ni</t>
  </si>
  <si>
    <t>Cu</t>
  </si>
  <si>
    <t>Zn</t>
  </si>
  <si>
    <t>Ga</t>
  </si>
  <si>
    <t>Ge</t>
  </si>
  <si>
    <t>Se</t>
  </si>
  <si>
    <t>Br</t>
  </si>
  <si>
    <t>Rb</t>
  </si>
  <si>
    <t>Sr</t>
  </si>
  <si>
    <t>Y</t>
  </si>
  <si>
    <t>Mo</t>
  </si>
  <si>
    <t>Pd</t>
  </si>
  <si>
    <t>I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</si>
  <si>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</si>
  <si>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</si>
  <si>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</si>
  <si>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</si>
  <si>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</si>
  <si>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</si>
  <si>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</si>
  <si>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</si>
  <si>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</si>
  <si>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</si>
  <si>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</si>
  <si>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</si>
  <si>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</si>
  <si>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</si>
  <si>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</si>
  <si>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Ta</t>
  </si>
  <si>
    <t>Th</t>
  </si>
  <si>
    <t>mb</t>
  </si>
  <si>
    <t>pm</t>
  </si>
  <si>
    <t>bhb</t>
  </si>
  <si>
    <t>nth</t>
  </si>
  <si>
    <t>potting mix</t>
  </si>
  <si>
    <t>Sample,Name</t>
  </si>
  <si>
    <t>Missing</t>
  </si>
  <si>
    <t>SampleName</t>
  </si>
  <si>
    <t>mean</t>
  </si>
  <si>
    <t>variance</t>
  </si>
  <si>
    <t>S3_R1 MB1</t>
  </si>
  <si>
    <t>S3_R1 MB2</t>
  </si>
  <si>
    <t>S3_R2 MB1</t>
  </si>
  <si>
    <t>S3_R2 MB2</t>
  </si>
  <si>
    <t>S3_R3 MB1</t>
  </si>
  <si>
    <t>S3_R3 MB2</t>
  </si>
  <si>
    <t>S3_R4 MB1</t>
  </si>
  <si>
    <t>S3_R4 MB2</t>
  </si>
  <si>
    <t>S3_R5 MB1</t>
  </si>
  <si>
    <t>S3_R5 MB2</t>
  </si>
  <si>
    <t>S3_R1 H2 PMC</t>
  </si>
  <si>
    <t>S3_R1 H3 BHBC/M/1</t>
  </si>
  <si>
    <t>S3_R5 H3 BHBC/M/2</t>
  </si>
  <si>
    <t>S3_R1 H3 PMC/M/1</t>
  </si>
  <si>
    <t>S3_R5 H3 PMC/M/2</t>
  </si>
  <si>
    <t>S3_R1 H4 BHB2/M</t>
  </si>
  <si>
    <t>S3_R1 H4 BHB5/M</t>
  </si>
  <si>
    <t>S3_R1 H4 PM2/M</t>
  </si>
  <si>
    <t>S3_R1 H4 PM4/M</t>
  </si>
  <si>
    <t>S3_R1 H4 PM5/M1</t>
  </si>
  <si>
    <t>S3_R1 H4 PM5/M2</t>
  </si>
  <si>
    <t>S3_R3 H4 BHBC/F/1</t>
  </si>
  <si>
    <t>S3_R5 H4 BHBC/F/2</t>
  </si>
  <si>
    <t>S3_R3 H4 PM1/F/1</t>
  </si>
  <si>
    <t>S3_R5 H4 PM1/F/2</t>
  </si>
  <si>
    <t>S3_R3 H4 PM3/F</t>
  </si>
  <si>
    <t>S3_R3 H4 PM3/B1</t>
  </si>
  <si>
    <t>S3_R3 H4 PM3/B2</t>
  </si>
  <si>
    <t>S3_R2 H5 NTH1/1</t>
  </si>
  <si>
    <t>S3_R2 H5 NTH1/2</t>
  </si>
  <si>
    <t>S3_R2 H5 NTH1/3</t>
  </si>
  <si>
    <t>S3_R2 H5 NTH2/1</t>
  </si>
  <si>
    <t>S3_R2 H5 NTH2/2</t>
  </si>
  <si>
    <t>S3_R2 H5 NTH2/3</t>
  </si>
  <si>
    <t>S3_R2 H5 NTH3/1</t>
  </si>
  <si>
    <t>S3_R2 H5 NTH3/2</t>
  </si>
  <si>
    <t>S3_R2 H5 NTH3/3</t>
  </si>
  <si>
    <t>S3_R4 H5 PM1/1</t>
  </si>
  <si>
    <t>S3_R4 H5 PM1/2</t>
  </si>
  <si>
    <t>S3_R4 H5 PM1/3</t>
  </si>
  <si>
    <t>S3_R4 H5 PM2/1</t>
  </si>
  <si>
    <t>S3_R4 H5 PM2/2</t>
  </si>
  <si>
    <t>S3_R4 H5 PM2/3</t>
  </si>
  <si>
    <t>S3_R4 H5 PM3/1</t>
  </si>
  <si>
    <t>S3_R4 H5 PM3/2</t>
  </si>
  <si>
    <t>S3_R4 H5 PM3/3</t>
  </si>
  <si>
    <t>S3_R4 H5 PM5/1</t>
  </si>
  <si>
    <t>S3_R4 H5 PM5/2</t>
  </si>
  <si>
    <t>S3_R4 H5 PM5/3</t>
  </si>
  <si>
    <t>S3_R5 H5 BHB1/1</t>
  </si>
  <si>
    <t>S3_R5 H5 BHB2/1</t>
  </si>
  <si>
    <t>S3_R5 H5 BHB3/1</t>
  </si>
  <si>
    <t>S3_R5 H5 BHB3/2</t>
  </si>
  <si>
    <t>S3_R5 H5 BHB4/1</t>
  </si>
  <si>
    <t>S3_R5 H5 BHB5/1</t>
  </si>
  <si>
    <t>S3_R5 H5 BHB5/2</t>
  </si>
  <si>
    <t>S2_R1 MB1</t>
  </si>
  <si>
    <t>S2_R1 MB2</t>
  </si>
  <si>
    <t>S2_R2 MB1</t>
  </si>
  <si>
    <t>S2_R2 MB2</t>
  </si>
  <si>
    <t>S2_R3 MB1</t>
  </si>
  <si>
    <t>S2_R3 MB2</t>
  </si>
  <si>
    <t>S2_R4 MB1</t>
  </si>
  <si>
    <t>S2_R4 MB2</t>
  </si>
  <si>
    <t>S2_R5 MB1</t>
  </si>
  <si>
    <t>S2_R5 MB2</t>
  </si>
  <si>
    <t>S2_R1 H2 PMC</t>
  </si>
  <si>
    <t>S2_R1 H3 BHBC/M/1</t>
  </si>
  <si>
    <t>S2_R5 H3 BHBC/M/2</t>
  </si>
  <si>
    <t>S2_R1 H3 PMC/M/1</t>
  </si>
  <si>
    <t>S2_R5 H3 PMC/M/2</t>
  </si>
  <si>
    <t>S2_R1 H4 BHB2/M</t>
  </si>
  <si>
    <t>S2_R1 H4 BHB5/M</t>
  </si>
  <si>
    <t>S2_R1 H4 PM2/M</t>
  </si>
  <si>
    <t>S2_R1 H4 PM4/M</t>
  </si>
  <si>
    <t>S2_R1 H4 PM5/M1</t>
  </si>
  <si>
    <t>S2_R1 H4 PM5/M2</t>
  </si>
  <si>
    <t>S2_R3 H4 BHBC/F/1</t>
  </si>
  <si>
    <t>S2_R5 H4 BHBC/F/2</t>
  </si>
  <si>
    <t>S2_R3 H4 PM1/F/1</t>
  </si>
  <si>
    <t>S2_R5 H4 PM1/F/2</t>
  </si>
  <si>
    <t>S2_R3 H4 PM3/F</t>
  </si>
  <si>
    <t>S2_R3 H4 PM3/B1</t>
  </si>
  <si>
    <t>S2_R3 H4 PM3/B2</t>
  </si>
  <si>
    <t>S2_R2 H5 NTH1/1</t>
  </si>
  <si>
    <t>S2_R2 H5 NTH1/2</t>
  </si>
  <si>
    <t>S2_R2 H5 NTH1/3</t>
  </si>
  <si>
    <t>S2_R2 H5 NTH2/1</t>
  </si>
  <si>
    <t>S2_R2 H5 NTH2/2</t>
  </si>
  <si>
    <t>S2_R2 H5 NTH2/3</t>
  </si>
  <si>
    <t>S2_R2 H5 NTH3/1</t>
  </si>
  <si>
    <t>S2_R2 H5 NTH3/2</t>
  </si>
  <si>
    <t>S2_R2 H5 NTH3/3</t>
  </si>
  <si>
    <t>S2_R4 H5 PM1/1</t>
  </si>
  <si>
    <t>S2_R4 H5 PM1/2</t>
  </si>
  <si>
    <t>S2_R4 H5 PM1/3</t>
  </si>
  <si>
    <t>S2_R4 H5 PM2/1</t>
  </si>
  <si>
    <t>S2_R4 H5 PM2/2</t>
  </si>
  <si>
    <t>S2_R4 H5 PM2/3</t>
  </si>
  <si>
    <t>S2_R4 H5 PM3/1</t>
  </si>
  <si>
    <t>S2_R4 H5 PM3/2</t>
  </si>
  <si>
    <t>S2_R4 H5 PM3/3</t>
  </si>
  <si>
    <t>S2_R4 H5 PM5/1</t>
  </si>
  <si>
    <t>S2_R4 H5 PM5/2</t>
  </si>
  <si>
    <t>S2_R4 H5 PM5/3</t>
  </si>
  <si>
    <t>S2_R5 H5 BHB1/1</t>
  </si>
  <si>
    <t>S2_R5 H5 BHB2/1</t>
  </si>
  <si>
    <t>S2_R5 H5 BHB3/1</t>
  </si>
  <si>
    <t>S2_R5 H5 BHB3/2</t>
  </si>
  <si>
    <t>S2_R5 H5 BHB4/1</t>
  </si>
  <si>
    <t>S2_R5 H5 BHB5/1</t>
  </si>
  <si>
    <t>S2_R5 H5 BHB5/2</t>
  </si>
  <si>
    <t>S1_R1 MB1</t>
  </si>
  <si>
    <t>S1_R1 MB2</t>
  </si>
  <si>
    <t>S1_R2 MB1</t>
  </si>
  <si>
    <t>S1_R2 MB2</t>
  </si>
  <si>
    <t>S1_R3 MB1</t>
  </si>
  <si>
    <t>S1_R3 MB2</t>
  </si>
  <si>
    <t>S1_R4 MB1</t>
  </si>
  <si>
    <t>S1_R4 MB2</t>
  </si>
  <si>
    <t>S1_R5 MB1</t>
  </si>
  <si>
    <t>S1_R5 MB2</t>
  </si>
  <si>
    <t>S1_R1 H2 PMC</t>
  </si>
  <si>
    <t>S1_R1 H3 BHBC/M/1</t>
  </si>
  <si>
    <t>S1_R5 H3 BHBC/M/2</t>
  </si>
  <si>
    <t>S1_R1 H3 PMC/M/1</t>
  </si>
  <si>
    <t>S1_R5 H3 PMC/M/2</t>
  </si>
  <si>
    <t>S1_R1 H4 BHB2/M</t>
  </si>
  <si>
    <t>S1_R1 H4 BHB5/M</t>
  </si>
  <si>
    <t>S1_R1 H4 PM2/M</t>
  </si>
  <si>
    <t>S1_R1 H4 PM4/M</t>
  </si>
  <si>
    <t>S1_R1 H4 PM5/M1</t>
  </si>
  <si>
    <t>S1_R1 H4 PM5/M2</t>
  </si>
  <si>
    <t>S1_R3 H4 BHBC/F/1</t>
  </si>
  <si>
    <t>S1_R5 H4 BHBC/F/2</t>
  </si>
  <si>
    <t>S1_R3 H4 PM1/F/1</t>
  </si>
  <si>
    <t>S1_R5 H4 PM1/F/2</t>
  </si>
  <si>
    <t>S1_R3 H4 PM3/F</t>
  </si>
  <si>
    <t>S1_R3 H4 PM3/B1</t>
  </si>
  <si>
    <t>S1_R3 H4 PM3/B2</t>
  </si>
  <si>
    <t>S1_R2 H5 NTH1/1</t>
  </si>
  <si>
    <t>S1_R2 H5 NTH1/2</t>
  </si>
  <si>
    <t>S1_R2 H5 NTH1/3</t>
  </si>
  <si>
    <t>S1_R2 H5 NTH2/1</t>
  </si>
  <si>
    <t>S1_R2 H5 NTH2/2</t>
  </si>
  <si>
    <t>S1_R2 H5 NTH2/3</t>
  </si>
  <si>
    <t>S1_R2 H5 NTH3/1</t>
  </si>
  <si>
    <t>S1_R2 H5 NTH3/2</t>
  </si>
  <si>
    <t>S1_R2 H5 NTH3/3</t>
  </si>
  <si>
    <t>S1_R4 H5 PM1/1</t>
  </si>
  <si>
    <t>S1_R4 H5 PM1/2</t>
  </si>
  <si>
    <t>S1_R4 H5 PM1/3</t>
  </si>
  <si>
    <t>S1_R4 H5 PM2/1</t>
  </si>
  <si>
    <t>S1_R4 H5 PM2/2</t>
  </si>
  <si>
    <t>S1_R4 H5 PM2/3</t>
  </si>
  <si>
    <t>S1_R4 H5 PM3/1</t>
  </si>
  <si>
    <t>S1_R4 H5 PM3/2</t>
  </si>
  <si>
    <t>S1_R4 H5 PM3/3</t>
  </si>
  <si>
    <t>S1_R4 H5 PM5/1</t>
  </si>
  <si>
    <t>S1_R4 H5 PM5/2</t>
  </si>
  <si>
    <t>S1_R4 H5 PM5/3</t>
  </si>
  <si>
    <t>S1_R5 H5 BHB1/1</t>
  </si>
  <si>
    <t>S1_R5 H5 BHB2/1</t>
  </si>
  <si>
    <t>S1_R5 H5 BHB3/1</t>
  </si>
  <si>
    <t>S1_R5 H5 BHB3/2</t>
  </si>
  <si>
    <t>S1_R5 H5 BHB4/1</t>
  </si>
  <si>
    <t>S1_R5 H5 BHB5/1</t>
  </si>
  <si>
    <t>S1_R5 H5 BHB5/2</t>
  </si>
  <si>
    <t>S1</t>
  </si>
  <si>
    <t>S2</t>
  </si>
  <si>
    <t>S3</t>
  </si>
  <si>
    <t>sd</t>
  </si>
  <si>
    <t>min</t>
  </si>
  <si>
    <t>max</t>
  </si>
  <si>
    <t>n</t>
  </si>
  <si>
    <t>Sample.Name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</si>
</sst>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"/>
  </numFmts>
  <fonts count="2" x14ac:knownFonts="1">
    <font>
      <sz val="10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1" xfId="0" applyBorder="1"/>
    <xf numFmtId="166" fontId="0" fillId="0" borderId="0" xfId="0" applyNumberFormat="1"/>
    <xf numFmtId="16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7"/>
  <sheetViews>
    <sheetView workbookViewId="0">
      <selection activeCell="E6" sqref="E6"/>
    </sheetView>
  </sheetViews>
  <sheetFormatPr defaultRowHeight="12.5" x14ac:dyDescent="0.25"/>
  <cols>
    <col min="3" max="3" width="9" style="3" bestFit="1" customWidth="1"/>
    <col min="4" max="4" width="9.36328125" style="3" bestFit="1" customWidth="1"/>
    <col min="5" max="6" width="11.36328125" style="3" bestFit="1" customWidth="1"/>
    <col min="7" max="8" width="9" style="3" bestFit="1" customWidth="1"/>
    <col min="9" max="9" width="10.36328125" style="3" bestFit="1" customWidth="1"/>
    <col min="10" max="10" width="9.36328125" style="3" bestFit="1" customWidth="1"/>
    <col min="11" max="11" width="9" style="3" bestFit="1" customWidth="1"/>
    <col min="12" max="12" width="9.36328125" style="3" bestFit="1" customWidth="1"/>
    <col min="13" max="13" width="10.36328125" style="3" bestFit="1" customWidth="1"/>
    <col min="14" max="17" width="9" style="3" bestFit="1" customWidth="1"/>
    <col min="18" max="18" width="9.36328125" style="3" bestFit="1" customWidth="1"/>
    <col min="19" max="19" width="10.36328125" style="3" bestFit="1" customWidth="1"/>
    <col min="20" max="23" width="9" style="3" bestFit="1" customWidth="1"/>
    <col min="24" max="24" width="9.36328125" style="3" bestFit="1" customWidth="1"/>
    <col min="25" max="39" width="9" style="3" bestFit="1" customWidth="1"/>
    <col min="40" max="40" width="11.36328125" style="3" bestFit="1" customWidth="1"/>
  </cols>
  <sheetData>
    <row r="1" spans="1:40" x14ac:dyDescent="0.25">
      <c r="A1" t="s">
        <v>44</v>
      </c>
      <c r="B1" t="s">
        <v>0</v>
      </c>
      <c r="C1" s="3" t="s">
        <v>38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1</v>
      </c>
    </row>
    <row r="2" spans="1:40" x14ac:dyDescent="0.25">
      <c r="A2" t="s">
        <v>161</v>
      </c>
      <c r="B2" t="s">
        <v>39</v>
      </c>
      <c r="C2" s="3">
        <v>2.5243426870550601E-3</v>
      </c>
      <c r="D2" s="3">
        <v>19.214591236249799</v>
      </c>
      <c r="E2" s="3">
        <v>185.268922529804</v>
      </c>
      <c r="F2" s="3">
        <v>192.77723757998399</v>
      </c>
      <c r="G2" s="3">
        <v>0.29401710036856998</v>
      </c>
      <c r="H2" s="3">
        <v>1.9195360149991301</v>
      </c>
      <c r="I2" s="3">
        <v>1.7354902214266701</v>
      </c>
      <c r="J2" s="3">
        <v>95.216487234363498</v>
      </c>
      <c r="K2" s="3">
        <v>1.08787479983785</v>
      </c>
      <c r="L2" s="3">
        <v>3.65286199072523</v>
      </c>
      <c r="M2" s="3">
        <v>6.0454914569989002</v>
      </c>
      <c r="N2" s="3">
        <v>0.30684455954510298</v>
      </c>
      <c r="O2" s="3">
        <v>0.103558529071647</v>
      </c>
      <c r="P2" s="3">
        <v>4.6784803389486296</v>
      </c>
      <c r="Q2" s="3">
        <v>10.0156186364108</v>
      </c>
      <c r="R2" s="3">
        <v>0.81699838372017097</v>
      </c>
      <c r="S2" s="3">
        <v>2.2494936046895502</v>
      </c>
      <c r="T2" s="3">
        <v>2.18215652866065E-2</v>
      </c>
      <c r="U2" s="3">
        <v>0.27176956872661401</v>
      </c>
      <c r="V2" s="3">
        <v>1.3174865208113501E-3</v>
      </c>
      <c r="W2" s="3">
        <v>0.50401858648808795</v>
      </c>
      <c r="X2" s="3">
        <v>1.09194938364197</v>
      </c>
      <c r="Y2" s="3">
        <v>7.4760857954143797E-3</v>
      </c>
      <c r="Z2" s="3">
        <v>3.2349122538588702E-2</v>
      </c>
      <c r="AA2" s="3">
        <v>1.90515936753948E-3</v>
      </c>
      <c r="AB2" s="3">
        <v>8.5146142854565406E-3</v>
      </c>
      <c r="AC2" s="3">
        <v>2.0614961234934899E-2</v>
      </c>
      <c r="AD2" s="3">
        <v>4.50291540500507E-3</v>
      </c>
      <c r="AE2" s="3">
        <v>1.5978637369707501E-2</v>
      </c>
      <c r="AF2" s="3">
        <v>2.3078787401664799E-3</v>
      </c>
      <c r="AG2" s="3">
        <v>5.6921025384531398E-3</v>
      </c>
      <c r="AH2" s="3">
        <v>1.41373664942164E-3</v>
      </c>
      <c r="AI2" s="3">
        <v>8.7097587521552701E-3</v>
      </c>
      <c r="AJ2" s="3">
        <v>1.83458599087673E-3</v>
      </c>
      <c r="AK2" s="3">
        <v>5.5610987814872503E-3</v>
      </c>
      <c r="AL2" s="3">
        <v>2.4577227228411501E-3</v>
      </c>
      <c r="AM2" s="3">
        <v>5.7156169288614797E-3</v>
      </c>
      <c r="AN2" s="3">
        <v>60.903747280229403</v>
      </c>
    </row>
    <row r="3" spans="1:40" x14ac:dyDescent="0.25">
      <c r="A3" t="s">
        <v>162</v>
      </c>
      <c r="B3" t="s">
        <v>39</v>
      </c>
      <c r="C3" s="3">
        <v>1.24270678835615E-2</v>
      </c>
      <c r="D3" s="3">
        <v>27.1187263087958</v>
      </c>
      <c r="E3" s="3">
        <v>123.72014179169599</v>
      </c>
      <c r="F3" s="3">
        <v>161.58022768239999</v>
      </c>
      <c r="G3" s="3">
        <v>0.245417668726505</v>
      </c>
      <c r="H3" s="3">
        <v>0.28401628374909299</v>
      </c>
      <c r="I3" s="3">
        <v>2.10854889654285</v>
      </c>
      <c r="J3" s="3">
        <v>57.280899209551997</v>
      </c>
      <c r="K3" s="3">
        <v>0.95651283784769403</v>
      </c>
      <c r="L3" s="3">
        <v>5.5541426642447096</v>
      </c>
      <c r="M3" s="3">
        <v>5.5262290024026504</v>
      </c>
      <c r="N3" s="3">
        <v>0.26203563881370801</v>
      </c>
      <c r="O3" s="3">
        <v>0.120913480870288</v>
      </c>
      <c r="P3" s="3">
        <v>3.72810501808129</v>
      </c>
      <c r="Q3" s="3">
        <v>9.3745072747991998</v>
      </c>
      <c r="R3" s="3">
        <v>0.28362137712562902</v>
      </c>
      <c r="S3" s="3">
        <v>1.64006067981352</v>
      </c>
      <c r="T3" s="3">
        <v>2.0252759983175501E-2</v>
      </c>
      <c r="U3" s="3">
        <v>0.20082796439286599</v>
      </c>
      <c r="V3" s="3">
        <v>7.4424083136207398E-3</v>
      </c>
      <c r="W3" s="3">
        <v>1.0399784248971899</v>
      </c>
      <c r="X3" s="3">
        <v>1.10631306432924</v>
      </c>
      <c r="Y3" s="3">
        <v>5.4560665270445303E-3</v>
      </c>
      <c r="Z3" s="3">
        <v>3.0925761478034799E-2</v>
      </c>
      <c r="AA3" s="3">
        <v>2.5905940573344201E-3</v>
      </c>
      <c r="AB3" s="3">
        <v>1.3527300069327401E-2</v>
      </c>
      <c r="AC3" s="3">
        <v>1.0053915723926599E-2</v>
      </c>
      <c r="AD3" s="3">
        <v>1.4883006871748399E-3</v>
      </c>
      <c r="AE3" s="3">
        <v>5.5637858679774901E-3</v>
      </c>
      <c r="AF3" s="3">
        <v>2.8507500254112798E-3</v>
      </c>
      <c r="AG3" s="3">
        <v>1.00976318283145E-2</v>
      </c>
      <c r="AH3" s="3">
        <v>2.9220439098863599E-3</v>
      </c>
      <c r="AI3" s="3">
        <v>4.8345644033364697E-3</v>
      </c>
      <c r="AJ3" s="3">
        <v>2.1008670556931499E-3</v>
      </c>
      <c r="AK3" s="3">
        <v>7.0381156893696102E-3</v>
      </c>
      <c r="AL3" s="3">
        <v>2.2198616723396302E-3</v>
      </c>
      <c r="AM3" s="3">
        <v>4.4050792075528301E-3</v>
      </c>
      <c r="AN3" s="3">
        <v>46.683116773164002</v>
      </c>
    </row>
    <row r="4" spans="1:40" x14ac:dyDescent="0.25">
      <c r="A4" t="s">
        <v>163</v>
      </c>
      <c r="B4" t="s">
        <v>39</v>
      </c>
      <c r="C4" s="3">
        <v>1.9888281226010902E-2</v>
      </c>
      <c r="D4" s="3">
        <v>22.991734334310198</v>
      </c>
      <c r="E4" s="3">
        <v>102.968196184462</v>
      </c>
      <c r="F4" s="3">
        <v>88.307924546509099</v>
      </c>
      <c r="G4" s="3">
        <v>0.24094569676265101</v>
      </c>
      <c r="H4" s="3">
        <v>1.0398206493895801</v>
      </c>
      <c r="I4" s="3">
        <v>4.8016640847106897</v>
      </c>
      <c r="J4" s="3">
        <v>46.561740607021001</v>
      </c>
      <c r="K4" s="3">
        <v>0.91162831556156398</v>
      </c>
      <c r="L4" s="3">
        <v>4.77372767954847</v>
      </c>
      <c r="M4" s="3">
        <v>5.9409319256719604</v>
      </c>
      <c r="N4" s="3">
        <v>0.14660294353734701</v>
      </c>
      <c r="O4" s="3">
        <v>9.9825711635081901E-2</v>
      </c>
      <c r="P4" s="3">
        <v>4.1598710743191596</v>
      </c>
      <c r="Q4" s="3">
        <v>9.0825523557800594</v>
      </c>
      <c r="R4" s="3">
        <v>0.19963075363141999</v>
      </c>
      <c r="S4" s="3">
        <v>0.379122301112919</v>
      </c>
      <c r="T4" s="3">
        <v>2.98478221762082E-2</v>
      </c>
      <c r="U4" s="3">
        <v>0.24830089116697401</v>
      </c>
      <c r="V4" s="3">
        <v>1.09592342350287E-2</v>
      </c>
      <c r="W4" s="3">
        <v>1.17008990515278</v>
      </c>
      <c r="X4" s="3">
        <v>0.88857434514697098</v>
      </c>
      <c r="Y4" s="3">
        <v>5.3770104133108298E-3</v>
      </c>
      <c r="Z4" s="3">
        <v>2.7695076743916601E-2</v>
      </c>
      <c r="AA4" s="3">
        <v>1.9214039940605701E-3</v>
      </c>
      <c r="AB4" s="3">
        <v>1.72198235757638E-2</v>
      </c>
      <c r="AC4" s="3">
        <v>7.7856408195544997E-3</v>
      </c>
      <c r="AD4" s="3">
        <v>1.48681084255219E-3</v>
      </c>
      <c r="AE4" s="3">
        <v>5.2342033362380103E-3</v>
      </c>
      <c r="AF4" s="3">
        <v>3.04123385805458E-3</v>
      </c>
      <c r="AG4" s="3">
        <v>8.2494358898889796E-3</v>
      </c>
      <c r="AH4" s="3">
        <v>1.85522797066573E-3</v>
      </c>
      <c r="AI4" s="3">
        <v>5.3473041838328897E-3</v>
      </c>
      <c r="AJ4" s="3">
        <v>1.73274698123875E-3</v>
      </c>
      <c r="AK4" s="3">
        <v>7.8735837972893699E-3</v>
      </c>
      <c r="AL4" s="3">
        <v>1.67103349660325E-3</v>
      </c>
      <c r="AM4" s="3">
        <v>9.4987632559123496E-4</v>
      </c>
      <c r="AN4" s="3">
        <v>36.535441729240297</v>
      </c>
    </row>
    <row r="5" spans="1:40" x14ac:dyDescent="0.25">
      <c r="A5" t="s">
        <v>164</v>
      </c>
      <c r="B5" t="s">
        <v>39</v>
      </c>
      <c r="C5" s="3">
        <v>1.4111395010675201E-2</v>
      </c>
      <c r="D5" s="3">
        <v>33.823631103716401</v>
      </c>
      <c r="E5" s="3">
        <v>122.418482656234</v>
      </c>
      <c r="F5" s="3">
        <v>211.79958511837199</v>
      </c>
      <c r="G5" s="3">
        <v>0.24177402436270701</v>
      </c>
      <c r="H5" s="3">
        <v>2.3287442001166698</v>
      </c>
      <c r="I5" s="3">
        <v>1.71824749510215</v>
      </c>
      <c r="J5" s="3">
        <v>49.007292456382203</v>
      </c>
      <c r="K5" s="3">
        <v>0.87435486842175603</v>
      </c>
      <c r="L5" s="3">
        <v>4.50372926859513</v>
      </c>
      <c r="M5" s="3">
        <v>6.5426805657791203</v>
      </c>
      <c r="N5" s="3">
        <v>0.40025177760611902</v>
      </c>
      <c r="O5" s="3">
        <v>0.190720550478953</v>
      </c>
      <c r="P5" s="3">
        <v>4.7391814855858803</v>
      </c>
      <c r="Q5" s="3">
        <v>11.3636662514234</v>
      </c>
      <c r="R5" s="3">
        <v>0.36440803271792299</v>
      </c>
      <c r="S5" s="3">
        <v>0.87341051061036801</v>
      </c>
      <c r="T5" s="3">
        <v>2.0390970724002099E-2</v>
      </c>
      <c r="U5" s="3">
        <v>0.350314861807762</v>
      </c>
      <c r="V5" s="3">
        <v>9.2006264705577195E-3</v>
      </c>
      <c r="W5" s="3">
        <v>0.87980571573981403</v>
      </c>
      <c r="X5" s="3">
        <v>0.54295096690891098</v>
      </c>
      <c r="Y5" s="3">
        <v>8.3982913698927592E-3</v>
      </c>
      <c r="Z5" s="3">
        <v>3.6730324836213898E-2</v>
      </c>
      <c r="AA5" s="3">
        <v>2.62322582003064E-3</v>
      </c>
      <c r="AB5" s="3">
        <v>1.7522186294976701E-2</v>
      </c>
      <c r="AC5" s="3">
        <v>1.23638324291983E-2</v>
      </c>
      <c r="AD5" s="3">
        <v>4.9336214511513897E-3</v>
      </c>
      <c r="AE5" s="3">
        <v>1.0868588184324599E-2</v>
      </c>
      <c r="AF5" s="3">
        <v>1.7623988908922199E-3</v>
      </c>
      <c r="AG5" s="3">
        <v>7.35206431463229E-3</v>
      </c>
      <c r="AH5" s="3">
        <v>1.74825894030058E-3</v>
      </c>
      <c r="AI5" s="3">
        <v>5.8962664403675704E-3</v>
      </c>
      <c r="AJ5" s="3">
        <v>1.2755140791580199E-3</v>
      </c>
      <c r="AK5" s="3">
        <v>1.1027977795079601E-2</v>
      </c>
      <c r="AL5" s="3">
        <v>3.0314532283574401E-3</v>
      </c>
      <c r="AM5" s="3">
        <v>2.00877904534548E-3</v>
      </c>
      <c r="AN5" s="3">
        <v>30.6452013777076</v>
      </c>
    </row>
    <row r="6" spans="1:40" x14ac:dyDescent="0.25">
      <c r="A6" t="s">
        <v>165</v>
      </c>
      <c r="B6" t="s">
        <v>39</v>
      </c>
      <c r="C6" s="3">
        <v>1.10080728444999E-2</v>
      </c>
      <c r="D6" s="3">
        <v>35.786441911068898</v>
      </c>
      <c r="E6" s="3">
        <v>139.18099338683501</v>
      </c>
      <c r="F6" s="3">
        <v>157.08705130736499</v>
      </c>
      <c r="G6" s="3">
        <v>0.33524880525155498</v>
      </c>
      <c r="H6" s="3">
        <v>5.0164253183046101</v>
      </c>
      <c r="I6" s="3">
        <v>3.0694659804913602</v>
      </c>
      <c r="J6" s="3">
        <v>55.885160517950503</v>
      </c>
      <c r="K6" s="3">
        <v>0.70298459295703897</v>
      </c>
      <c r="L6" s="3">
        <v>3.6735602978689901</v>
      </c>
      <c r="M6" s="3">
        <v>6.0003073206069804</v>
      </c>
      <c r="N6" s="3">
        <v>0.64260612162689801</v>
      </c>
      <c r="O6" s="3">
        <v>0.14635768904827301</v>
      </c>
      <c r="P6" s="3">
        <v>2.2385771590197798</v>
      </c>
      <c r="Q6" s="3">
        <v>9.90560638077352</v>
      </c>
      <c r="R6" s="3">
        <v>0.33828104698977302</v>
      </c>
      <c r="S6" s="3">
        <v>2.6780134880045501</v>
      </c>
      <c r="T6" s="3">
        <v>2.6021704960907398E-2</v>
      </c>
      <c r="U6" s="3">
        <v>0.221557426002637</v>
      </c>
      <c r="V6" s="3">
        <v>1.6791464334740599E-2</v>
      </c>
      <c r="W6" s="3">
        <v>1.20625422765853</v>
      </c>
      <c r="X6" s="3">
        <v>1.4800800905287601</v>
      </c>
      <c r="Y6" s="3">
        <v>1.04065203243541E-2</v>
      </c>
      <c r="Z6" s="3">
        <v>4.4726767203767497E-2</v>
      </c>
      <c r="AA6" s="3">
        <v>5.1076478038665201E-3</v>
      </c>
      <c r="AB6" s="3">
        <v>6.8017304288901298E-3</v>
      </c>
      <c r="AC6" s="3">
        <v>1.8138777884114901E-2</v>
      </c>
      <c r="AD6" s="3">
        <v>3.01650119141505E-3</v>
      </c>
      <c r="AE6" s="3">
        <v>7.9309487263870306E-3</v>
      </c>
      <c r="AF6" s="3">
        <v>9.9650811780453903E-4</v>
      </c>
      <c r="AG6" s="3">
        <v>7.4799890032975196E-3</v>
      </c>
      <c r="AH6" s="3">
        <v>3.4847774652413599E-3</v>
      </c>
      <c r="AI6" s="3">
        <v>8.0478366762426999E-3</v>
      </c>
      <c r="AJ6" s="3">
        <v>1.00692445714346E-3</v>
      </c>
      <c r="AK6" s="3">
        <v>9.0151173257557206E-3</v>
      </c>
      <c r="AL6" s="3">
        <v>1.3644074507278101E-3</v>
      </c>
      <c r="AM6" s="3">
        <v>3.594471607161E-3</v>
      </c>
      <c r="AN6" s="3">
        <v>79.778542293307495</v>
      </c>
    </row>
    <row r="7" spans="1:40" x14ac:dyDescent="0.25">
      <c r="A7" t="s">
        <v>166</v>
      </c>
      <c r="B7" t="s">
        <v>39</v>
      </c>
      <c r="C7" s="3">
        <v>8.1982835037772202E-3</v>
      </c>
      <c r="D7" s="3">
        <v>20.821352721194099</v>
      </c>
      <c r="E7" s="3">
        <v>128.08504482107199</v>
      </c>
      <c r="F7" s="3">
        <v>58.5103982806869</v>
      </c>
      <c r="G7" s="3">
        <v>0.21870354035865899</v>
      </c>
      <c r="H7" s="3">
        <v>0.94606142853841102</v>
      </c>
      <c r="I7" s="3">
        <v>1.2911470164108201</v>
      </c>
      <c r="J7" s="3">
        <v>54.260585044689599</v>
      </c>
      <c r="K7" s="3">
        <v>0.63364252968336399</v>
      </c>
      <c r="L7" s="3">
        <v>1.68239600464637</v>
      </c>
      <c r="M7" s="3">
        <v>2.81605801764811</v>
      </c>
      <c r="N7" s="3">
        <v>0.218178251751798</v>
      </c>
      <c r="O7" s="3">
        <v>0.155273903414864</v>
      </c>
      <c r="P7" s="3">
        <v>5.6901082922672304</v>
      </c>
      <c r="Q7" s="3">
        <v>8.5857250734859498</v>
      </c>
      <c r="R7" s="3">
        <v>8.4760309928040803E-2</v>
      </c>
      <c r="S7" s="3">
        <v>0.44707173388246302</v>
      </c>
      <c r="T7" s="3">
        <v>1.26208277924504E-2</v>
      </c>
      <c r="U7" s="3">
        <v>0.214932254369891</v>
      </c>
      <c r="V7" s="3">
        <v>9.0637259845010899E-3</v>
      </c>
      <c r="W7" s="3">
        <v>0.72172875915533696</v>
      </c>
      <c r="X7" s="3">
        <v>0.575251063529718</v>
      </c>
      <c r="Y7" s="3">
        <v>4.7684126261359396E-3</v>
      </c>
      <c r="Z7" s="3">
        <v>3.1275264756546399E-2</v>
      </c>
      <c r="AA7" s="3">
        <v>1.83095243415079E-3</v>
      </c>
      <c r="AB7" s="3">
        <v>4.5357974949077999E-3</v>
      </c>
      <c r="AC7" s="3">
        <v>1.58244497269708E-2</v>
      </c>
      <c r="AD7" s="3">
        <v>3.7920782843022002E-3</v>
      </c>
      <c r="AE7" s="3">
        <v>1.2334458773414899E-2</v>
      </c>
      <c r="AF7" s="3">
        <v>1.5994768092759499E-3</v>
      </c>
      <c r="AG7" s="3">
        <v>6.2206745375697698E-3</v>
      </c>
      <c r="AH7" s="3">
        <v>1.61121143233211E-3</v>
      </c>
      <c r="AI7" s="3">
        <v>5.2413311437356398E-3</v>
      </c>
      <c r="AJ7" s="3">
        <v>2.4899258760267902E-3</v>
      </c>
      <c r="AK7" s="3">
        <v>8.4318827846922104E-3</v>
      </c>
      <c r="AL7" s="3">
        <v>2.6848142934529401E-3</v>
      </c>
      <c r="AM7" s="3">
        <v>1.63202796627176E-3</v>
      </c>
      <c r="AN7" s="3">
        <v>25.9755675380814</v>
      </c>
    </row>
    <row r="8" spans="1:40" x14ac:dyDescent="0.25">
      <c r="A8" t="s">
        <v>167</v>
      </c>
      <c r="B8" t="s">
        <v>39</v>
      </c>
      <c r="C8" s="3">
        <v>3.77847018239416E-3</v>
      </c>
      <c r="D8" s="3">
        <v>21.762300268053199</v>
      </c>
      <c r="E8" s="3">
        <v>91.437109783050602</v>
      </c>
      <c r="F8" s="3">
        <v>48.618468434296403</v>
      </c>
      <c r="G8" s="3">
        <v>0.20977347408251801</v>
      </c>
      <c r="H8" s="3">
        <v>1.54485294326245</v>
      </c>
      <c r="I8" s="3">
        <v>1.11557202254398</v>
      </c>
      <c r="J8" s="3">
        <v>59.741274130966801</v>
      </c>
      <c r="K8" s="3">
        <v>1.00784122800417</v>
      </c>
      <c r="L8" s="3">
        <v>1.9712214777233199</v>
      </c>
      <c r="M8" s="3">
        <v>8.7905805341243699</v>
      </c>
      <c r="N8" s="3">
        <v>0.14334693904630799</v>
      </c>
      <c r="O8" s="3">
        <v>0.101923406607002</v>
      </c>
      <c r="P8" s="3">
        <v>4.2532881214664702</v>
      </c>
      <c r="Q8" s="3">
        <v>7.57618945746602</v>
      </c>
      <c r="R8" s="3">
        <v>0.340264953156314</v>
      </c>
      <c r="S8" s="3">
        <v>0.92792635821440295</v>
      </c>
      <c r="T8" s="3">
        <v>2.5160268894518101E-2</v>
      </c>
      <c r="U8" s="3">
        <v>0.172766701336139</v>
      </c>
      <c r="V8" s="3">
        <v>6.2730458442062003E-3</v>
      </c>
      <c r="W8" s="3">
        <v>0.53978914393932298</v>
      </c>
      <c r="X8" s="3">
        <v>1.4389385793779199</v>
      </c>
      <c r="Y8" s="3">
        <v>9.2503927774200499E-3</v>
      </c>
      <c r="Z8" s="3">
        <v>2.9080945512799002E-2</v>
      </c>
      <c r="AA8" s="3">
        <v>5.1614341917264103E-3</v>
      </c>
      <c r="AB8" s="3">
        <v>1.32671139590209E-2</v>
      </c>
      <c r="AC8" s="3">
        <v>1.32954271323258E-2</v>
      </c>
      <c r="AD8" s="3">
        <v>6.1163621231726502E-3</v>
      </c>
      <c r="AE8" s="3">
        <v>1.9429178837177201E-2</v>
      </c>
      <c r="AF8" s="3">
        <v>5.0667331486044199E-3</v>
      </c>
      <c r="AG8" s="3">
        <v>1.2391552694595799E-2</v>
      </c>
      <c r="AH8" s="3">
        <v>4.35147578250365E-3</v>
      </c>
      <c r="AI8" s="3">
        <v>4.9145450302657398E-3</v>
      </c>
      <c r="AJ8" s="3">
        <v>3.61345137569502E-3</v>
      </c>
      <c r="AK8" s="3">
        <v>1.18934453036486E-2</v>
      </c>
      <c r="AL8" s="3">
        <v>4.0444725556857001E-3</v>
      </c>
      <c r="AM8" s="3">
        <v>5.1260040695673501E-3</v>
      </c>
      <c r="AN8" s="3">
        <v>15.533225145512001</v>
      </c>
    </row>
    <row r="9" spans="1:40" x14ac:dyDescent="0.25">
      <c r="A9" t="s">
        <v>168</v>
      </c>
      <c r="B9" t="s">
        <v>39</v>
      </c>
      <c r="C9" s="3">
        <v>5.2249544825150396E-3</v>
      </c>
      <c r="D9" s="3">
        <v>18.3502337073392</v>
      </c>
      <c r="E9" s="3">
        <v>134.674985514127</v>
      </c>
      <c r="F9" s="3">
        <v>57.273587795138901</v>
      </c>
      <c r="G9" s="3">
        <v>0.26619953412466402</v>
      </c>
      <c r="H9" s="3">
        <v>1.5550787069271199</v>
      </c>
      <c r="I9" s="3">
        <v>1.2082808760057699</v>
      </c>
      <c r="J9" s="3">
        <v>46.707285798788</v>
      </c>
      <c r="K9" s="3">
        <v>1.28112314348122</v>
      </c>
      <c r="L9" s="3">
        <v>2.7361985185647901</v>
      </c>
      <c r="M9" s="3">
        <v>3.7619200004367399</v>
      </c>
      <c r="N9" s="3">
        <v>0.91885039635848798</v>
      </c>
      <c r="O9" s="3">
        <v>9.7582630640286896E-2</v>
      </c>
      <c r="P9" s="3">
        <v>4.9642910635953097</v>
      </c>
      <c r="Q9" s="3">
        <v>10.301658828359299</v>
      </c>
      <c r="R9" s="3">
        <v>0.69572002457885596</v>
      </c>
      <c r="S9" s="3">
        <v>1.6537317055869301</v>
      </c>
      <c r="T9" s="3">
        <v>2.3695554054390899E-2</v>
      </c>
      <c r="U9" s="3">
        <v>0.111725590906171</v>
      </c>
      <c r="V9" s="3">
        <v>1.21134736038064E-2</v>
      </c>
      <c r="W9" s="3">
        <v>0.51809647867249597</v>
      </c>
      <c r="X9" s="3">
        <v>1.66070735015971</v>
      </c>
      <c r="Y9" s="3">
        <v>5.4477627231951896E-3</v>
      </c>
      <c r="Z9" s="3">
        <v>2.6591153152082901E-2</v>
      </c>
      <c r="AA9" s="3">
        <v>2.41394884653315E-3</v>
      </c>
      <c r="AB9" s="3">
        <v>1.3452127929633399E-2</v>
      </c>
      <c r="AC9" s="3">
        <v>1.4964262896864901E-2</v>
      </c>
      <c r="AD9" s="3">
        <v>2.2429360445617198E-3</v>
      </c>
      <c r="AE9" s="3">
        <v>1.32048634983594E-2</v>
      </c>
      <c r="AF9" s="3">
        <v>1.27068307229474E-3</v>
      </c>
      <c r="AG9" s="3">
        <v>7.7114310345422999E-3</v>
      </c>
      <c r="AH9" s="3">
        <v>2.5512675769506698E-3</v>
      </c>
      <c r="AI9" s="3">
        <v>5.3075546675949098E-3</v>
      </c>
      <c r="AJ9" s="3">
        <v>1.43649527106053E-3</v>
      </c>
      <c r="AK9" s="3">
        <v>8.97761842946713E-3</v>
      </c>
      <c r="AL9" s="3">
        <v>1.20554019077377E-3</v>
      </c>
      <c r="AM9" s="3">
        <v>3.0251296614789498E-4</v>
      </c>
      <c r="AN9" s="3">
        <v>22.586998494702801</v>
      </c>
    </row>
    <row r="10" spans="1:40" x14ac:dyDescent="0.25">
      <c r="A10" t="s">
        <v>169</v>
      </c>
      <c r="B10" t="s">
        <v>39</v>
      </c>
      <c r="C10" s="3">
        <v>9.1574975188017192E-3</v>
      </c>
      <c r="D10" s="3">
        <v>16.3448184177545</v>
      </c>
      <c r="E10" s="3">
        <v>177.447942049754</v>
      </c>
      <c r="F10" s="3">
        <v>96.719047429806196</v>
      </c>
      <c r="G10" s="3">
        <v>0.32372559700048498</v>
      </c>
      <c r="H10" s="3">
        <v>1.4571687796905901</v>
      </c>
      <c r="I10" s="3">
        <v>1.31202812950195</v>
      </c>
      <c r="J10" s="3">
        <v>54.8786078958098</v>
      </c>
      <c r="K10" s="3">
        <v>1.37393334588143</v>
      </c>
      <c r="L10" s="3">
        <v>1.8904076972859101</v>
      </c>
      <c r="M10" s="3">
        <v>5.21655049131508</v>
      </c>
      <c r="N10" s="3">
        <v>0.55013573919358705</v>
      </c>
      <c r="O10" s="3">
        <v>0.15122970947083</v>
      </c>
      <c r="P10" s="3">
        <v>1.8941345655166699</v>
      </c>
      <c r="Q10" s="3">
        <v>11.3087695448879</v>
      </c>
      <c r="R10" s="3">
        <v>9.9701496841180196E-2</v>
      </c>
      <c r="S10" s="3">
        <v>1.12241401686013</v>
      </c>
      <c r="T10" s="3">
        <v>1.6249863233875499E-2</v>
      </c>
      <c r="U10" s="3">
        <v>0.20485228116870099</v>
      </c>
      <c r="V10" s="3">
        <v>2.0701168581108299E-2</v>
      </c>
      <c r="W10" s="3">
        <v>0.66372323596958305</v>
      </c>
      <c r="X10" s="3">
        <v>1.2147113417114701</v>
      </c>
      <c r="Y10" s="3">
        <v>7.4349701398571501E-3</v>
      </c>
      <c r="Z10" s="3">
        <v>2.7645793412328E-2</v>
      </c>
      <c r="AA10" s="3">
        <v>2.7124351951403401E-3</v>
      </c>
      <c r="AB10" s="3">
        <v>1.29449821307811E-2</v>
      </c>
      <c r="AC10" s="3">
        <v>1.12330079396977E-2</v>
      </c>
      <c r="AD10" s="3">
        <v>4.6611151501457001E-3</v>
      </c>
      <c r="AE10" s="3">
        <v>7.1720412486884202E-3</v>
      </c>
      <c r="AF10" s="3">
        <v>2.2482057901929398E-3</v>
      </c>
      <c r="AG10" s="3">
        <v>5.3246346413128604E-3</v>
      </c>
      <c r="AH10" s="3">
        <v>5.0771503820995004E-3</v>
      </c>
      <c r="AI10" s="3">
        <v>5.3559210704044501E-3</v>
      </c>
      <c r="AJ10" s="3">
        <v>2.77249755185059E-3</v>
      </c>
      <c r="AK10" s="3">
        <v>8.6086045553341699E-3</v>
      </c>
      <c r="AL10" s="3">
        <v>2.1732431916934398E-3</v>
      </c>
      <c r="AM10" s="3">
        <v>2.9667910256819898E-3</v>
      </c>
      <c r="AN10" s="3">
        <v>26.697968104441799</v>
      </c>
    </row>
    <row r="11" spans="1:40" x14ac:dyDescent="0.25">
      <c r="A11" t="s">
        <v>170</v>
      </c>
      <c r="B11" t="s">
        <v>39</v>
      </c>
      <c r="C11" s="3">
        <v>1.9206735667967201E-2</v>
      </c>
      <c r="D11" s="3">
        <v>13.9557124900692</v>
      </c>
      <c r="E11" s="3">
        <v>145.992217570816</v>
      </c>
      <c r="F11" s="3">
        <v>120.056361447359</v>
      </c>
      <c r="G11" s="3">
        <v>0.37483924821759101</v>
      </c>
      <c r="H11" s="3">
        <v>1.37663790115561</v>
      </c>
      <c r="I11" s="3">
        <v>1.2672136486321901</v>
      </c>
      <c r="J11" s="3">
        <v>50.465274976934502</v>
      </c>
      <c r="K11" s="3">
        <v>0.85517533790917599</v>
      </c>
      <c r="L11" s="3">
        <v>1.2603630529972001</v>
      </c>
      <c r="M11" s="3">
        <v>3.4732809996107901</v>
      </c>
      <c r="N11" s="3">
        <v>7.4373303082931594E-2</v>
      </c>
      <c r="O11" s="3">
        <v>0.14941576512848601</v>
      </c>
      <c r="P11" s="3">
        <v>2.1984776061111999</v>
      </c>
      <c r="Q11" s="3">
        <v>7.7259925768374904</v>
      </c>
      <c r="R11" s="3">
        <v>0.32717254039697702</v>
      </c>
      <c r="S11" s="3">
        <v>1.2702410301164</v>
      </c>
      <c r="T11" s="3">
        <v>1.5004106378778101E-2</v>
      </c>
      <c r="U11" s="3">
        <v>0.20806010519582699</v>
      </c>
      <c r="V11" s="3">
        <v>2.84974772325274E-2</v>
      </c>
      <c r="W11" s="3">
        <v>0.593241890776944</v>
      </c>
      <c r="X11" s="3">
        <v>0.66253647399835303</v>
      </c>
      <c r="Y11" s="3">
        <v>5.7379577227122096E-3</v>
      </c>
      <c r="Z11" s="3">
        <v>2.55522811584535E-2</v>
      </c>
      <c r="AA11" s="3">
        <v>2.2917023919137298E-3</v>
      </c>
      <c r="AB11" s="3">
        <v>1.85754003290322E-2</v>
      </c>
      <c r="AC11" s="3">
        <v>1.3406267718099E-2</v>
      </c>
      <c r="AD11" s="3">
        <v>4.3697809036378401E-3</v>
      </c>
      <c r="AE11" s="3">
        <v>1.03229515756887E-2</v>
      </c>
      <c r="AF11" s="3">
        <v>1.3743422628940301E-3</v>
      </c>
      <c r="AG11" s="3">
        <v>1.03079881799133E-2</v>
      </c>
      <c r="AH11" s="3">
        <v>2.1745385094912402E-3</v>
      </c>
      <c r="AI11" s="3">
        <v>6.5077798569239198E-3</v>
      </c>
      <c r="AJ11" s="3">
        <v>2.5893125080498599E-3</v>
      </c>
      <c r="AK11" s="3">
        <v>7.02648666404473E-3</v>
      </c>
      <c r="AL11" s="3">
        <v>2.07395992484118E-3</v>
      </c>
      <c r="AM11" s="3">
        <v>3.6829844151290902E-3</v>
      </c>
      <c r="AN11" s="3">
        <v>59.725026085605698</v>
      </c>
    </row>
    <row r="12" spans="1:40" x14ac:dyDescent="0.25">
      <c r="A12" t="s">
        <v>171</v>
      </c>
      <c r="B12" t="s">
        <v>40</v>
      </c>
      <c r="C12" s="3">
        <v>2.7082368276278201E-2</v>
      </c>
      <c r="D12" s="3">
        <v>39.724592836350503</v>
      </c>
      <c r="E12" s="3">
        <v>35053.365068381099</v>
      </c>
      <c r="F12" s="3">
        <v>39251.806330917701</v>
      </c>
      <c r="G12" s="3">
        <v>0.64392507330951199</v>
      </c>
      <c r="H12" s="3">
        <v>7.9896031571469202</v>
      </c>
      <c r="I12" s="3">
        <v>526.59012690746101</v>
      </c>
      <c r="J12" s="3">
        <v>362.04388486101101</v>
      </c>
      <c r="K12" s="3">
        <v>3.3449268384622299</v>
      </c>
      <c r="L12" s="3">
        <v>53.882686139698897</v>
      </c>
      <c r="M12" s="3">
        <v>414.07205328487203</v>
      </c>
      <c r="N12" s="3">
        <v>2.4017611656901998</v>
      </c>
      <c r="O12" s="3">
        <v>0.47880745932174301</v>
      </c>
      <c r="P12" s="3">
        <v>7.1929262901232196</v>
      </c>
      <c r="Q12" s="3">
        <v>57.9250939775471</v>
      </c>
      <c r="R12" s="3">
        <v>133.771826239229</v>
      </c>
      <c r="S12" s="3">
        <v>408.53499860948</v>
      </c>
      <c r="T12" s="3">
        <v>9.3241474804994701E-2</v>
      </c>
      <c r="U12" s="3">
        <v>9.2335123893137698</v>
      </c>
      <c r="V12" s="3">
        <v>0.13948737883802001</v>
      </c>
      <c r="W12" s="3">
        <v>10.2192286187459</v>
      </c>
      <c r="X12" s="3">
        <v>83.857968656495302</v>
      </c>
      <c r="Y12" s="3">
        <v>0.102085301215055</v>
      </c>
      <c r="Z12" s="3">
        <v>0.19712630170384099</v>
      </c>
      <c r="AA12" s="3">
        <v>1.9398428507303101E-2</v>
      </c>
      <c r="AB12" s="3">
        <v>6.2522042843972503E-2</v>
      </c>
      <c r="AC12" s="3">
        <v>4.9043493448467403E-2</v>
      </c>
      <c r="AD12" s="3">
        <v>1.22907887044036E-2</v>
      </c>
      <c r="AE12" s="3">
        <v>2.37223050840983E-2</v>
      </c>
      <c r="AF12" s="3">
        <v>5.1298352820948103E-3</v>
      </c>
      <c r="AG12" s="3">
        <v>2.79081224053256E-2</v>
      </c>
      <c r="AH12" s="3">
        <v>6.7145471782017003E-3</v>
      </c>
      <c r="AI12" s="3">
        <v>1.77881052300807E-2</v>
      </c>
      <c r="AJ12" s="3">
        <v>6.4666457610163602E-3</v>
      </c>
      <c r="AK12" s="3">
        <v>4.0510910525143599E-2</v>
      </c>
      <c r="AL12" s="3">
        <v>7.4541846972447498E-3</v>
      </c>
      <c r="AM12" s="3">
        <v>6.0485472155711803E-3</v>
      </c>
      <c r="AN12" s="3">
        <v>30529.149437373999</v>
      </c>
    </row>
    <row r="13" spans="1:40" x14ac:dyDescent="0.25">
      <c r="A13" t="s">
        <v>172</v>
      </c>
      <c r="B13" t="s">
        <v>41</v>
      </c>
      <c r="C13" s="3">
        <v>4.8318447367335399E-2</v>
      </c>
      <c r="D13" s="3">
        <v>47.832229971487799</v>
      </c>
      <c r="E13" s="3">
        <v>30145.233290498501</v>
      </c>
      <c r="F13" s="3">
        <v>69198.278975844005</v>
      </c>
      <c r="G13" s="3">
        <v>0.51938961906092196</v>
      </c>
      <c r="H13" s="3">
        <v>5.4656785529255796</v>
      </c>
      <c r="I13" s="3">
        <v>471.84012494327402</v>
      </c>
      <c r="J13" s="3">
        <v>437.01493277453801</v>
      </c>
      <c r="K13" s="3">
        <v>2.3955232698332698</v>
      </c>
      <c r="L13" s="3">
        <v>39.086036930661599</v>
      </c>
      <c r="M13" s="3">
        <v>1216.0083751029499</v>
      </c>
      <c r="N13" s="3">
        <v>15.6995723864234</v>
      </c>
      <c r="O13" s="3">
        <v>0.353798065771738</v>
      </c>
      <c r="P13" s="3">
        <v>9.0645726522398409</v>
      </c>
      <c r="Q13" s="3">
        <v>34.685972821037801</v>
      </c>
      <c r="R13" s="3">
        <v>47.828193017019402</v>
      </c>
      <c r="S13" s="3">
        <v>853.02816589679105</v>
      </c>
      <c r="T13" s="3">
        <v>5.2668721504635599E-2</v>
      </c>
      <c r="U13" s="3">
        <v>0.95121927042175902</v>
      </c>
      <c r="V13" s="3">
        <v>0.31989978439741901</v>
      </c>
      <c r="W13" s="3">
        <v>14.6799145712047</v>
      </c>
      <c r="X13" s="3">
        <v>517.85828568311399</v>
      </c>
      <c r="Y13" s="3">
        <v>9.3504808449074994E-2</v>
      </c>
      <c r="Z13" s="3">
        <v>0.19609919088899999</v>
      </c>
      <c r="AA13" s="3">
        <v>8.3149912353010398E-3</v>
      </c>
      <c r="AB13" s="3">
        <v>4.1929733050137599E-2</v>
      </c>
      <c r="AC13" s="3">
        <v>2.0519903812712601E-2</v>
      </c>
      <c r="AD13" s="3">
        <v>4.5454587992603102E-2</v>
      </c>
      <c r="AE13" s="3">
        <v>3.4287623475452902E-2</v>
      </c>
      <c r="AF13" s="3">
        <v>3.47068227730546E-3</v>
      </c>
      <c r="AG13" s="3">
        <v>2.4426468833166199E-2</v>
      </c>
      <c r="AH13" s="3">
        <v>6.3598547744928803E-3</v>
      </c>
      <c r="AI13" s="3">
        <v>1.30124369820259E-2</v>
      </c>
      <c r="AJ13" s="3">
        <v>1.9710506240285101E-3</v>
      </c>
      <c r="AK13" s="3">
        <v>1.35349246863438E-2</v>
      </c>
      <c r="AL13" s="3">
        <v>2.6950859362301401E-3</v>
      </c>
      <c r="AM13" s="3">
        <v>2.0459011732675901E-3</v>
      </c>
      <c r="AN13" s="3">
        <v>41679.442462267201</v>
      </c>
    </row>
    <row r="14" spans="1:40" x14ac:dyDescent="0.25">
      <c r="A14" t="s">
        <v>173</v>
      </c>
      <c r="B14" t="s">
        <v>41</v>
      </c>
      <c r="C14" s="3">
        <v>3.0530626426986E-2</v>
      </c>
      <c r="D14" s="3">
        <v>42.106078649283802</v>
      </c>
      <c r="E14" s="3">
        <v>39063.2901794145</v>
      </c>
      <c r="F14" s="3">
        <v>68765.712046221903</v>
      </c>
      <c r="G14" s="3">
        <v>0.66040634606219395</v>
      </c>
      <c r="H14" s="3">
        <v>6.23205347518953</v>
      </c>
      <c r="I14" s="3">
        <v>384.42766043362701</v>
      </c>
      <c r="J14" s="3">
        <v>537.81945766711704</v>
      </c>
      <c r="K14" s="3">
        <v>3.3586264679587798</v>
      </c>
      <c r="L14" s="3">
        <v>37.358775935555599</v>
      </c>
      <c r="M14" s="3">
        <v>1181.97663948184</v>
      </c>
      <c r="N14" s="3">
        <v>15.8467877829976</v>
      </c>
      <c r="O14" s="3">
        <v>0.33034269185651199</v>
      </c>
      <c r="P14" s="3">
        <v>4.7507301742641603</v>
      </c>
      <c r="Q14" s="3">
        <v>55.165240755190503</v>
      </c>
      <c r="R14" s="3">
        <v>39.211765030820303</v>
      </c>
      <c r="S14" s="3">
        <v>753.73648158086303</v>
      </c>
      <c r="T14" s="3">
        <v>7.2245830533177E-2</v>
      </c>
      <c r="U14" s="3">
        <v>1.21763442744277</v>
      </c>
      <c r="V14" s="3">
        <v>0.220655675853138</v>
      </c>
      <c r="W14" s="3">
        <v>16.850626269799701</v>
      </c>
      <c r="X14" s="3">
        <v>471.61790379415999</v>
      </c>
      <c r="Y14" s="3">
        <v>0.12030382861643101</v>
      </c>
      <c r="Z14" s="3">
        <v>0.11263019004122</v>
      </c>
      <c r="AA14" s="3">
        <v>1.4189061267870199E-2</v>
      </c>
      <c r="AB14" s="3">
        <v>4.0222652431240499E-2</v>
      </c>
      <c r="AC14" s="3">
        <v>4.59114987468748E-2</v>
      </c>
      <c r="AD14" s="3">
        <v>5.7170185301758797E-2</v>
      </c>
      <c r="AE14" s="3">
        <v>3.1218123793722501E-2</v>
      </c>
      <c r="AF14" s="3">
        <v>6.3276290730107402E-3</v>
      </c>
      <c r="AG14" s="3">
        <v>1.9009918696343501E-2</v>
      </c>
      <c r="AH14" s="3">
        <v>3.57550413307294E-3</v>
      </c>
      <c r="AI14" s="3">
        <v>1.73853336150766E-2</v>
      </c>
      <c r="AJ14" s="3">
        <v>8.2190867774509999E-3</v>
      </c>
      <c r="AK14" s="3">
        <v>2.7457211264540302E-2</v>
      </c>
      <c r="AL14" s="3">
        <v>1.01134564975691E-2</v>
      </c>
      <c r="AM14" s="3">
        <v>1.87506226289278E-2</v>
      </c>
      <c r="AN14" s="3">
        <v>42109.5859564938</v>
      </c>
    </row>
    <row r="15" spans="1:40" x14ac:dyDescent="0.25">
      <c r="A15" t="s">
        <v>174</v>
      </c>
      <c r="B15" t="s">
        <v>40</v>
      </c>
      <c r="C15" s="3">
        <v>3.77575439730072E-2</v>
      </c>
      <c r="D15" s="3">
        <v>38.896034652776002</v>
      </c>
      <c r="E15" s="3">
        <v>28510.698032843498</v>
      </c>
      <c r="F15" s="3">
        <v>52643.953136238502</v>
      </c>
      <c r="G15" s="3">
        <v>0.78154616349701</v>
      </c>
      <c r="H15" s="3">
        <v>9.6434938564708208</v>
      </c>
      <c r="I15" s="3">
        <v>534.65925632305198</v>
      </c>
      <c r="J15" s="3">
        <v>417.37100002562801</v>
      </c>
      <c r="K15" s="3">
        <v>3.7098840048135502</v>
      </c>
      <c r="L15" s="3">
        <v>143.36237126593701</v>
      </c>
      <c r="M15" s="3">
        <v>326.252936663367</v>
      </c>
      <c r="N15" s="3">
        <v>4.1468344403551196</v>
      </c>
      <c r="O15" s="3">
        <v>0.71209680367772499</v>
      </c>
      <c r="P15" s="3">
        <v>6.1646670864373299</v>
      </c>
      <c r="Q15" s="3">
        <v>55.515327063729003</v>
      </c>
      <c r="R15" s="3">
        <v>104.893120754554</v>
      </c>
      <c r="S15" s="3">
        <v>472.54014825645601</v>
      </c>
      <c r="T15" s="3">
        <v>9.1568186363565396E-2</v>
      </c>
      <c r="U15" s="3">
        <v>13.6328454663829</v>
      </c>
      <c r="V15" s="3">
        <v>0.15593471186548599</v>
      </c>
      <c r="W15" s="3">
        <v>24.216244171542701</v>
      </c>
      <c r="X15" s="3">
        <v>119.290693901309</v>
      </c>
      <c r="Y15" s="3">
        <v>0.115143250301983</v>
      </c>
      <c r="Z15" s="3">
        <v>0.168083579538955</v>
      </c>
      <c r="AA15" s="3">
        <v>1.63964405679797E-2</v>
      </c>
      <c r="AB15" s="3">
        <v>9.3355593019686406E-2</v>
      </c>
      <c r="AC15" s="3">
        <v>3.3155629979352799E-2</v>
      </c>
      <c r="AD15" s="3">
        <v>2.1884590277132299E-2</v>
      </c>
      <c r="AE15" s="3">
        <v>4.5800100932495799E-2</v>
      </c>
      <c r="AF15" s="3">
        <v>5.0559739766680998E-3</v>
      </c>
      <c r="AG15" s="3">
        <v>2.3332749233339601E-2</v>
      </c>
      <c r="AH15" s="3">
        <v>4.2852963028159E-3</v>
      </c>
      <c r="AI15" s="3">
        <v>2.3300192256390601E-2</v>
      </c>
      <c r="AJ15" s="3">
        <v>4.8041029592797201E-3</v>
      </c>
      <c r="AK15" s="3">
        <v>4.18008930042785E-2</v>
      </c>
      <c r="AL15" s="3">
        <v>7.1957892867607698E-3</v>
      </c>
      <c r="AM15" s="3">
        <v>7.6000907896482998E-4</v>
      </c>
      <c r="AN15" s="3">
        <v>37767.543705826298</v>
      </c>
    </row>
    <row r="16" spans="1:40" x14ac:dyDescent="0.25">
      <c r="A16" t="s">
        <v>175</v>
      </c>
      <c r="B16" t="s">
        <v>40</v>
      </c>
      <c r="C16" s="3">
        <v>1.8519194719904201E-2</v>
      </c>
      <c r="D16" s="3">
        <v>29.564921403126998</v>
      </c>
      <c r="E16" s="3">
        <v>35602.089309649302</v>
      </c>
      <c r="F16" s="3">
        <v>56333.788701048499</v>
      </c>
      <c r="G16" s="3">
        <v>0.74600315727922994</v>
      </c>
      <c r="H16" s="3">
        <v>12.481526109199301</v>
      </c>
      <c r="I16" s="3">
        <v>516.56238224808203</v>
      </c>
      <c r="J16" s="3">
        <v>506.48617080493898</v>
      </c>
      <c r="K16" s="3">
        <v>2.9241994155828599</v>
      </c>
      <c r="L16" s="3">
        <v>57.871169058366803</v>
      </c>
      <c r="M16" s="3">
        <v>442.99580291069401</v>
      </c>
      <c r="N16" s="3">
        <v>3.71147149152198</v>
      </c>
      <c r="O16" s="3">
        <v>0.176412086467822</v>
      </c>
      <c r="P16" s="3">
        <v>9.4231451062268601</v>
      </c>
      <c r="Q16" s="3">
        <v>37.086094216085797</v>
      </c>
      <c r="R16" s="3">
        <v>127.203225776129</v>
      </c>
      <c r="S16" s="3">
        <v>520.22337322849</v>
      </c>
      <c r="T16" s="3">
        <v>9.0565700325376003E-2</v>
      </c>
      <c r="U16" s="3">
        <v>13.540885877386801</v>
      </c>
      <c r="V16" s="3">
        <v>8.27378035833371E-2</v>
      </c>
      <c r="W16" s="3">
        <v>21.876963960116498</v>
      </c>
      <c r="X16" s="3">
        <v>104.86614741221599</v>
      </c>
      <c r="Y16" s="3">
        <v>0.11462703707355899</v>
      </c>
      <c r="Z16" s="3">
        <v>0.31363618406708799</v>
      </c>
      <c r="AA16" s="3">
        <v>1.90169145887801E-2</v>
      </c>
      <c r="AB16" s="3">
        <v>8.4194341149163507E-2</v>
      </c>
      <c r="AC16" s="3">
        <v>6.8208994060815806E-2</v>
      </c>
      <c r="AD16" s="3">
        <v>1.6794122691032001E-2</v>
      </c>
      <c r="AE16" s="3">
        <v>6.1807302256331E-2</v>
      </c>
      <c r="AF16" s="3">
        <v>1.07034725195196E-2</v>
      </c>
      <c r="AG16" s="3">
        <v>2.1378780860805899E-2</v>
      </c>
      <c r="AH16" s="3">
        <v>1.27302483618329E-2</v>
      </c>
      <c r="AI16" s="3">
        <v>1.9378156817371699E-2</v>
      </c>
      <c r="AJ16" s="3">
        <v>1.11048116342343E-2</v>
      </c>
      <c r="AK16" s="3">
        <v>3.8192981227990599E-2</v>
      </c>
      <c r="AL16" s="3">
        <v>7.4502402399605197E-3</v>
      </c>
      <c r="AM16" s="3">
        <v>1.42970886296003E-2</v>
      </c>
      <c r="AN16" s="3">
        <v>31204.974860996899</v>
      </c>
    </row>
    <row r="17" spans="1:40" x14ac:dyDescent="0.25">
      <c r="A17" t="s">
        <v>176</v>
      </c>
      <c r="B17" t="s">
        <v>41</v>
      </c>
      <c r="C17" s="3">
        <v>2.9129535033069798E-2</v>
      </c>
      <c r="D17" s="3">
        <v>57.068674690164599</v>
      </c>
      <c r="E17" s="3">
        <v>29333.077157034098</v>
      </c>
      <c r="F17" s="3">
        <v>58075.160803608698</v>
      </c>
      <c r="G17" s="3">
        <v>0.82811007922788304</v>
      </c>
      <c r="H17" s="3">
        <v>7.3515895858732403</v>
      </c>
      <c r="I17" s="3">
        <v>292.37684709152501</v>
      </c>
      <c r="J17" s="3">
        <v>604.97933652133395</v>
      </c>
      <c r="K17" s="3">
        <v>2.7031613794154201</v>
      </c>
      <c r="L17" s="3">
        <v>46.0632467671714</v>
      </c>
      <c r="M17" s="3">
        <v>1101.3380543851999</v>
      </c>
      <c r="N17" s="3">
        <v>12.7012445960781</v>
      </c>
      <c r="O17" s="3">
        <v>0.76164268596051998</v>
      </c>
      <c r="P17" s="3">
        <v>7.9570001117632403</v>
      </c>
      <c r="Q17" s="3">
        <v>39.0058053826654</v>
      </c>
      <c r="R17" s="3">
        <v>38.613015682304102</v>
      </c>
      <c r="S17" s="3">
        <v>815.68634037637401</v>
      </c>
      <c r="T17" s="3">
        <v>5.07102434551698E-2</v>
      </c>
      <c r="U17" s="3">
        <v>1.1467854115301701</v>
      </c>
      <c r="V17" s="3">
        <v>0.334000407049443</v>
      </c>
      <c r="W17" s="3">
        <v>14.659706904216099</v>
      </c>
      <c r="X17" s="3">
        <v>480.823545734937</v>
      </c>
      <c r="Y17" s="3">
        <v>0.10482035814009701</v>
      </c>
      <c r="Z17" s="3">
        <v>0.12910348337437999</v>
      </c>
      <c r="AA17" s="3">
        <v>1.7860925763640699E-2</v>
      </c>
      <c r="AB17" s="3">
        <v>7.4552957688027E-2</v>
      </c>
      <c r="AC17" s="3">
        <v>3.29523794009636E-2</v>
      </c>
      <c r="AD17" s="3">
        <v>5.0898574245775201E-2</v>
      </c>
      <c r="AE17" s="3">
        <v>6.5221517202360899E-2</v>
      </c>
      <c r="AF17" s="3">
        <v>8.17887268826515E-3</v>
      </c>
      <c r="AG17" s="3">
        <v>2.7721767647799801E-2</v>
      </c>
      <c r="AH17" s="3">
        <v>8.5717166464411194E-3</v>
      </c>
      <c r="AI17" s="3">
        <v>2.3327494531919599E-2</v>
      </c>
      <c r="AJ17" s="3">
        <v>5.9997679284051197E-3</v>
      </c>
      <c r="AK17" s="3">
        <v>2.4472084405021601E-2</v>
      </c>
      <c r="AL17" s="3">
        <v>6.5774400531488702E-3</v>
      </c>
      <c r="AM17" s="3">
        <v>1.6283730614643999E-2</v>
      </c>
      <c r="AN17" s="3">
        <v>38850.6433614872</v>
      </c>
    </row>
    <row r="18" spans="1:40" x14ac:dyDescent="0.25">
      <c r="A18" t="s">
        <v>177</v>
      </c>
      <c r="B18" t="s">
        <v>41</v>
      </c>
      <c r="C18" s="3">
        <v>1.71457602219959E-2</v>
      </c>
      <c r="D18" s="3">
        <v>51.791749009839599</v>
      </c>
      <c r="E18" s="3">
        <v>30460.854797859101</v>
      </c>
      <c r="F18" s="3">
        <v>70124.623267389397</v>
      </c>
      <c r="G18" s="3">
        <v>0.74193595353019304</v>
      </c>
      <c r="H18" s="3">
        <v>6.4875388554971698</v>
      </c>
      <c r="I18" s="3">
        <v>291.812081864459</v>
      </c>
      <c r="J18" s="3">
        <v>501.48783734935103</v>
      </c>
      <c r="K18" s="3">
        <v>2.1745528274696202</v>
      </c>
      <c r="L18" s="3">
        <v>56.718868394109101</v>
      </c>
      <c r="M18" s="3">
        <v>1357.5539645270801</v>
      </c>
      <c r="N18" s="3">
        <v>10.7646712769731</v>
      </c>
      <c r="O18" s="3">
        <v>0.911656619723068</v>
      </c>
      <c r="P18" s="3">
        <v>8.2403070111698504</v>
      </c>
      <c r="Q18" s="3">
        <v>39.187233281925799</v>
      </c>
      <c r="R18" s="3">
        <v>48.3831447833238</v>
      </c>
      <c r="S18" s="3">
        <v>734.87224033099506</v>
      </c>
      <c r="T18" s="3">
        <v>8.9128309109874904E-2</v>
      </c>
      <c r="U18" s="3">
        <v>0.76052141903202497</v>
      </c>
      <c r="V18" s="3">
        <v>0.25421520618291499</v>
      </c>
      <c r="W18" s="3">
        <v>16.597906321772701</v>
      </c>
      <c r="X18" s="3">
        <v>490.86143369739898</v>
      </c>
      <c r="Y18" s="3">
        <v>0.113217115976865</v>
      </c>
      <c r="Z18" s="3">
        <v>0.110657193355345</v>
      </c>
      <c r="AA18" s="3">
        <v>2.3216869467850398E-2</v>
      </c>
      <c r="AB18" s="3">
        <v>6.6932931549360003E-2</v>
      </c>
      <c r="AC18" s="3">
        <v>3.8754491138480097E-2</v>
      </c>
      <c r="AD18" s="3">
        <v>5.0053428184988598E-2</v>
      </c>
      <c r="AE18" s="3">
        <v>5.1917967330887202E-2</v>
      </c>
      <c r="AF18" s="3">
        <v>6.8943742892703004E-3</v>
      </c>
      <c r="AG18" s="3">
        <v>2.49810378049828E-2</v>
      </c>
      <c r="AH18" s="3">
        <v>8.7128271947320198E-3</v>
      </c>
      <c r="AI18" s="3">
        <v>2.0843917239024699E-2</v>
      </c>
      <c r="AJ18" s="3">
        <v>7.5710711276838604E-3</v>
      </c>
      <c r="AK18" s="3">
        <v>5.6838778372851902E-2</v>
      </c>
      <c r="AL18" s="3">
        <v>1.3645443768443099E-2</v>
      </c>
      <c r="AM18" s="3">
        <v>5.0541781054530503E-3</v>
      </c>
      <c r="AN18" s="3">
        <v>37677.302923580697</v>
      </c>
    </row>
    <row r="19" spans="1:40" x14ac:dyDescent="0.25">
      <c r="A19" t="s">
        <v>178</v>
      </c>
      <c r="B19" t="s">
        <v>40</v>
      </c>
      <c r="C19" s="3">
        <v>3.3286803516543798E-2</v>
      </c>
      <c r="D19" s="3">
        <v>26.160833435315499</v>
      </c>
      <c r="E19" s="3">
        <v>33860.871475056701</v>
      </c>
      <c r="F19" s="3">
        <v>42222.058602077297</v>
      </c>
      <c r="G19" s="3">
        <v>0.84444551033605797</v>
      </c>
      <c r="H19" s="3">
        <v>9.9805901879495895</v>
      </c>
      <c r="I19" s="3">
        <v>463.31650665565701</v>
      </c>
      <c r="J19" s="3">
        <v>366.61754585512602</v>
      </c>
      <c r="K19" s="3">
        <v>3.8037369815838402</v>
      </c>
      <c r="L19" s="3">
        <v>103.979206168018</v>
      </c>
      <c r="M19" s="3">
        <v>464.31547040923198</v>
      </c>
      <c r="N19" s="3">
        <v>2.2526637146075799</v>
      </c>
      <c r="O19" s="3">
        <v>0.731521505461739</v>
      </c>
      <c r="P19" s="3">
        <v>7.8443100575514002</v>
      </c>
      <c r="Q19" s="3">
        <v>29.185029070804902</v>
      </c>
      <c r="R19" s="3">
        <v>146.6945342674</v>
      </c>
      <c r="S19" s="3">
        <v>406.202888799177</v>
      </c>
      <c r="T19" s="3">
        <v>0.10301933778045499</v>
      </c>
      <c r="U19" s="3">
        <v>11.1847255212469</v>
      </c>
      <c r="V19" s="3">
        <v>0.12209413701620001</v>
      </c>
      <c r="W19" s="3">
        <v>11.434882056291199</v>
      </c>
      <c r="X19" s="3">
        <v>104.248634996009</v>
      </c>
      <c r="Y19" s="3">
        <v>7.3390996537995606E-2</v>
      </c>
      <c r="Z19" s="3">
        <v>0.120606312355092</v>
      </c>
      <c r="AA19" s="3">
        <v>1.8450931402478801E-2</v>
      </c>
      <c r="AB19" s="3">
        <v>0.103060690667563</v>
      </c>
      <c r="AC19" s="3">
        <v>7.2662939371130303E-2</v>
      </c>
      <c r="AD19" s="3">
        <v>1.7509681791696201E-2</v>
      </c>
      <c r="AE19" s="3">
        <v>5.7815157679763002E-2</v>
      </c>
      <c r="AF19" s="3">
        <v>6.38428391149357E-3</v>
      </c>
      <c r="AG19" s="3">
        <v>3.4895567882539197E-2</v>
      </c>
      <c r="AH19" s="3">
        <v>1.00332139924481E-2</v>
      </c>
      <c r="AI19" s="3">
        <v>1.60583296263427E-2</v>
      </c>
      <c r="AJ19" s="3">
        <v>6.8081870992152804E-3</v>
      </c>
      <c r="AK19" s="3">
        <v>3.3953063262637098E-2</v>
      </c>
      <c r="AL19" s="3">
        <v>1.06406206171123E-2</v>
      </c>
      <c r="AM19" s="3">
        <v>6.5928036435618396E-3</v>
      </c>
      <c r="AN19" s="3">
        <v>34199.548331203303</v>
      </c>
    </row>
    <row r="20" spans="1:40" x14ac:dyDescent="0.25">
      <c r="A20" t="s">
        <v>179</v>
      </c>
      <c r="B20" t="s">
        <v>40</v>
      </c>
      <c r="C20" s="3">
        <v>6.4587995936385395E-2</v>
      </c>
      <c r="D20" s="3">
        <v>31.326590327301801</v>
      </c>
      <c r="E20" s="3">
        <v>37767.130489675401</v>
      </c>
      <c r="F20" s="3">
        <v>56290.011345750201</v>
      </c>
      <c r="G20" s="3">
        <v>0.847768272772769</v>
      </c>
      <c r="H20" s="3">
        <v>9.7274739515132609</v>
      </c>
      <c r="I20" s="3">
        <v>357.15515693114702</v>
      </c>
      <c r="J20" s="3">
        <v>506.00647030079</v>
      </c>
      <c r="K20" s="3">
        <v>2.98341885247426</v>
      </c>
      <c r="L20" s="3">
        <v>196.130563198809</v>
      </c>
      <c r="M20" s="3">
        <v>353.544318624938</v>
      </c>
      <c r="N20" s="3">
        <v>2.13821083336288</v>
      </c>
      <c r="O20" s="3">
        <v>0.38289529040895798</v>
      </c>
      <c r="P20" s="3">
        <v>8.16666554263991</v>
      </c>
      <c r="Q20" s="3">
        <v>30.204932593406902</v>
      </c>
      <c r="R20" s="3">
        <v>139.97963251034801</v>
      </c>
      <c r="S20" s="3">
        <v>513.95335150103597</v>
      </c>
      <c r="T20" s="3">
        <v>0.100251594684285</v>
      </c>
      <c r="U20" s="3">
        <v>12.388674482534499</v>
      </c>
      <c r="V20" s="3">
        <v>0.15454101319924801</v>
      </c>
      <c r="W20" s="3">
        <v>17.990630477188699</v>
      </c>
      <c r="X20" s="3">
        <v>106.943991599405</v>
      </c>
      <c r="Y20" s="3">
        <v>9.4854626716146001E-2</v>
      </c>
      <c r="Z20" s="3">
        <v>0.18318886899991499</v>
      </c>
      <c r="AA20" s="3">
        <v>2.1725284451708401E-2</v>
      </c>
      <c r="AB20" s="3">
        <v>9.1708411370835005E-2</v>
      </c>
      <c r="AC20" s="3">
        <v>7.7711023170608698E-2</v>
      </c>
      <c r="AD20" s="3">
        <v>2.2507785954325399E-2</v>
      </c>
      <c r="AE20" s="3">
        <v>6.7094984792253398E-2</v>
      </c>
      <c r="AF20" s="3">
        <v>8.0686398197932496E-3</v>
      </c>
      <c r="AG20" s="3">
        <v>5.05083977266617E-2</v>
      </c>
      <c r="AH20" s="3">
        <v>1.2750976037697001E-2</v>
      </c>
      <c r="AI20" s="3">
        <v>4.5057034660473297E-2</v>
      </c>
      <c r="AJ20" s="3">
        <v>1.18643220268953E-2</v>
      </c>
      <c r="AK20" s="3">
        <v>4.4003386480407101E-2</v>
      </c>
      <c r="AL20" s="3">
        <v>6.9474201962752002E-3</v>
      </c>
      <c r="AM20" s="3">
        <v>2.1765367131128502E-3</v>
      </c>
      <c r="AN20" s="3">
        <v>38461.0195838457</v>
      </c>
    </row>
    <row r="21" spans="1:40" x14ac:dyDescent="0.25">
      <c r="A21" t="s">
        <v>180</v>
      </c>
      <c r="B21" t="s">
        <v>40</v>
      </c>
      <c r="C21" s="3">
        <v>9.1720909975851903E-2</v>
      </c>
      <c r="D21" s="3">
        <v>30.435222350482199</v>
      </c>
      <c r="E21" s="3">
        <v>36488.704699987102</v>
      </c>
      <c r="F21" s="3">
        <v>35030.913125459403</v>
      </c>
      <c r="G21" s="3">
        <v>0.80124918275502599</v>
      </c>
      <c r="H21" s="3">
        <v>6.8120613221722</v>
      </c>
      <c r="I21" s="3">
        <v>423.01160599121403</v>
      </c>
      <c r="J21" s="3">
        <v>590.71681832061097</v>
      </c>
      <c r="K21" s="3">
        <v>4.4327046631938503</v>
      </c>
      <c r="L21" s="3">
        <v>51.220356746871403</v>
      </c>
      <c r="M21" s="3">
        <v>500.52564883932598</v>
      </c>
      <c r="N21" s="3">
        <v>2.0576132155898299</v>
      </c>
      <c r="O21" s="3">
        <v>1.2039956654456401</v>
      </c>
      <c r="P21" s="3">
        <v>9.0552612051150199</v>
      </c>
      <c r="Q21" s="3">
        <v>26.751475423418501</v>
      </c>
      <c r="R21" s="3">
        <v>126.32325117631</v>
      </c>
      <c r="S21" s="3">
        <v>338.15271232505501</v>
      </c>
      <c r="T21" s="3">
        <v>7.0185583557417094E-2</v>
      </c>
      <c r="U21" s="3">
        <v>8.4863882547765108</v>
      </c>
      <c r="V21" s="3">
        <v>0.14169676754520699</v>
      </c>
      <c r="W21" s="3">
        <v>20.2164211141823</v>
      </c>
      <c r="X21" s="3">
        <v>97.167365575589997</v>
      </c>
      <c r="Y21" s="3">
        <v>0.110018118415475</v>
      </c>
      <c r="Z21" s="3">
        <v>0.18527883158990199</v>
      </c>
      <c r="AA21" s="3">
        <v>1.7861666477398501E-2</v>
      </c>
      <c r="AB21" s="3">
        <v>7.5237550389925995E-2</v>
      </c>
      <c r="AC21" s="3">
        <v>4.5372697029807903E-2</v>
      </c>
      <c r="AD21" s="3">
        <v>2.76990166525223E-2</v>
      </c>
      <c r="AE21" s="3">
        <v>3.8909196259085101E-2</v>
      </c>
      <c r="AF21" s="3">
        <v>7.6919862681213997E-3</v>
      </c>
      <c r="AG21" s="3">
        <v>3.9639525226198603E-2</v>
      </c>
      <c r="AH21" s="3">
        <v>1.16127539169943E-2</v>
      </c>
      <c r="AI21" s="3">
        <v>3.9716238523414299E-2</v>
      </c>
      <c r="AJ21" s="3">
        <v>6.1327735017835498E-3</v>
      </c>
      <c r="AK21" s="3">
        <v>3.6528531640988002E-2</v>
      </c>
      <c r="AL21" s="3">
        <v>1.51242192177226E-2</v>
      </c>
      <c r="AM21" s="3">
        <v>1.6406579457570101E-2</v>
      </c>
      <c r="AN21" s="3">
        <v>25703.328143998599</v>
      </c>
    </row>
    <row r="22" spans="1:40" x14ac:dyDescent="0.25">
      <c r="A22" t="s">
        <v>181</v>
      </c>
      <c r="B22" t="s">
        <v>40</v>
      </c>
      <c r="C22" s="3">
        <v>3.8807506304911601E-2</v>
      </c>
      <c r="D22" s="3">
        <v>27.539983039944001</v>
      </c>
      <c r="E22" s="3">
        <v>33038.573975012099</v>
      </c>
      <c r="F22" s="3">
        <v>35102.677555777896</v>
      </c>
      <c r="G22" s="3">
        <v>0.71208993442327995</v>
      </c>
      <c r="H22" s="3">
        <v>9.3972087228355807</v>
      </c>
      <c r="I22" s="3">
        <v>563.416368772954</v>
      </c>
      <c r="J22" s="3">
        <v>445.425800937296</v>
      </c>
      <c r="K22" s="3">
        <v>3.3074760593649999</v>
      </c>
      <c r="L22" s="3">
        <v>90.4761272202188</v>
      </c>
      <c r="M22" s="3">
        <v>576.89762372162704</v>
      </c>
      <c r="N22" s="3">
        <v>1.9267671766215699</v>
      </c>
      <c r="O22" s="3">
        <v>0.74209469538477602</v>
      </c>
      <c r="P22" s="3">
        <v>7.1981870661102203</v>
      </c>
      <c r="Q22" s="3">
        <v>35.014764754109898</v>
      </c>
      <c r="R22" s="3">
        <v>122.993492355501</v>
      </c>
      <c r="S22" s="3">
        <v>357.28803611652802</v>
      </c>
      <c r="T22" s="3">
        <v>8.9289336831458593E-2</v>
      </c>
      <c r="U22" s="3">
        <v>7.3157264615711703</v>
      </c>
      <c r="V22" s="3">
        <v>0.144192897068015</v>
      </c>
      <c r="W22" s="3">
        <v>12.971212581536999</v>
      </c>
      <c r="X22" s="3">
        <v>57.281060389274003</v>
      </c>
      <c r="Y22" s="3">
        <v>0.110652424183399</v>
      </c>
      <c r="Z22" s="3">
        <v>0.18210026359998499</v>
      </c>
      <c r="AA22" s="3">
        <v>1.8463799711892201E-2</v>
      </c>
      <c r="AB22" s="3">
        <v>7.2643444076498198E-2</v>
      </c>
      <c r="AC22" s="3">
        <v>6.9158894821176098E-2</v>
      </c>
      <c r="AD22" s="3">
        <v>2.3034595991003302E-2</v>
      </c>
      <c r="AE22" s="3">
        <v>6.5115390574439602E-2</v>
      </c>
      <c r="AF22" s="3">
        <v>8.6000399930237E-3</v>
      </c>
      <c r="AG22" s="3">
        <v>3.85633810670735E-2</v>
      </c>
      <c r="AH22" s="3">
        <v>8.1214414525454907E-3</v>
      </c>
      <c r="AI22" s="3">
        <v>1.9631899405323502E-2</v>
      </c>
      <c r="AJ22" s="3">
        <v>1.08646007646068E-2</v>
      </c>
      <c r="AK22" s="3">
        <v>4.33601929318038E-2</v>
      </c>
      <c r="AL22" s="3">
        <v>1.3042513812274E-2</v>
      </c>
      <c r="AM22" s="3">
        <v>9.9156220066721201E-3</v>
      </c>
      <c r="AN22" s="3">
        <v>26569.598151869599</v>
      </c>
    </row>
    <row r="23" spans="1:40" x14ac:dyDescent="0.25">
      <c r="A23" t="s">
        <v>182</v>
      </c>
      <c r="B23" t="s">
        <v>41</v>
      </c>
      <c r="C23" s="3">
        <v>4.2567926771109502E-2</v>
      </c>
      <c r="D23" s="3">
        <v>59.356936593973103</v>
      </c>
      <c r="E23" s="3">
        <v>32976.658652929502</v>
      </c>
      <c r="F23" s="3">
        <v>51080.809635288701</v>
      </c>
      <c r="G23" s="3">
        <v>0.87942792229845002</v>
      </c>
      <c r="H23" s="3">
        <v>7.4552799852890104</v>
      </c>
      <c r="I23" s="3">
        <v>361.75108831847501</v>
      </c>
      <c r="J23" s="3">
        <v>613.87230756950805</v>
      </c>
      <c r="K23" s="3">
        <v>2.8362410364048798</v>
      </c>
      <c r="L23" s="3">
        <v>42.416830388955603</v>
      </c>
      <c r="M23" s="3">
        <v>1340.0347849488701</v>
      </c>
      <c r="N23" s="3">
        <v>11.070323695785</v>
      </c>
      <c r="O23" s="3">
        <v>0.54401689263388697</v>
      </c>
      <c r="P23" s="3">
        <v>6.5870477332178696</v>
      </c>
      <c r="Q23" s="3">
        <v>35.683018003029503</v>
      </c>
      <c r="R23" s="3">
        <v>55.516032414866999</v>
      </c>
      <c r="S23" s="3">
        <v>652.16540198309895</v>
      </c>
      <c r="T23" s="3">
        <v>7.2359478177888001E-2</v>
      </c>
      <c r="U23" s="3">
        <v>1.64263011836783</v>
      </c>
      <c r="V23" s="3">
        <v>0.26792026138512798</v>
      </c>
      <c r="W23" s="3">
        <v>13.829580591750901</v>
      </c>
      <c r="X23" s="3">
        <v>510.14876066224599</v>
      </c>
      <c r="Y23" s="3">
        <v>9.9630726232259006E-2</v>
      </c>
      <c r="Z23" s="3">
        <v>0.109501583550092</v>
      </c>
      <c r="AA23" s="3">
        <v>1.8401994569138099E-2</v>
      </c>
      <c r="AB23" s="3">
        <v>4.9493823410452803E-2</v>
      </c>
      <c r="AC23" s="3">
        <v>3.6014764625020797E-2</v>
      </c>
      <c r="AD23" s="3">
        <v>4.06948424256518E-2</v>
      </c>
      <c r="AE23" s="3">
        <v>6.0171090461652997E-2</v>
      </c>
      <c r="AF23" s="3">
        <v>6.8924120384772497E-3</v>
      </c>
      <c r="AG23" s="3">
        <v>3.5776438539933099E-2</v>
      </c>
      <c r="AH23" s="3">
        <v>1.1124052618075499E-2</v>
      </c>
      <c r="AI23" s="3">
        <v>2.01677008210016E-2</v>
      </c>
      <c r="AJ23" s="3">
        <v>8.3992702069284001E-3</v>
      </c>
      <c r="AK23" s="3">
        <v>2.71164695956982E-2</v>
      </c>
      <c r="AL23" s="3">
        <v>8.4106151959153098E-3</v>
      </c>
      <c r="AM23" s="3">
        <v>3.6613559537717402E-2</v>
      </c>
      <c r="AN23" s="3">
        <v>36971.163865474802</v>
      </c>
    </row>
    <row r="24" spans="1:40" x14ac:dyDescent="0.25">
      <c r="A24" t="s">
        <v>183</v>
      </c>
      <c r="B24" t="s">
        <v>41</v>
      </c>
      <c r="C24" s="3">
        <v>3.3295311842254302E-2</v>
      </c>
      <c r="D24" s="3">
        <v>65.823906388809903</v>
      </c>
      <c r="E24" s="3">
        <v>34647.133462088801</v>
      </c>
      <c r="F24" s="3">
        <v>71079.488041264194</v>
      </c>
      <c r="G24" s="3">
        <v>0.69479307288649395</v>
      </c>
      <c r="H24" s="3">
        <v>8.5915027134923392</v>
      </c>
      <c r="I24" s="3">
        <v>325.46048950653801</v>
      </c>
      <c r="J24" s="3">
        <v>575.48841200023696</v>
      </c>
      <c r="K24" s="3">
        <v>2.7626650488074498</v>
      </c>
      <c r="L24" s="3">
        <v>42.361175195245998</v>
      </c>
      <c r="M24" s="3">
        <v>1288.2306821355</v>
      </c>
      <c r="N24" s="3">
        <v>12.570565636626499</v>
      </c>
      <c r="O24" s="3">
        <v>0.70403195360050197</v>
      </c>
      <c r="P24" s="3">
        <v>9.6267435733912006</v>
      </c>
      <c r="Q24" s="3">
        <v>34.604527830040901</v>
      </c>
      <c r="R24" s="3">
        <v>49.092796584570102</v>
      </c>
      <c r="S24" s="3">
        <v>810.16522055791904</v>
      </c>
      <c r="T24" s="3">
        <v>6.7073203357848901E-2</v>
      </c>
      <c r="U24" s="3">
        <v>1.5754213281787399</v>
      </c>
      <c r="V24" s="3">
        <v>0.29124948177150101</v>
      </c>
      <c r="W24" s="3">
        <v>16.3532892988109</v>
      </c>
      <c r="X24" s="3">
        <v>484.89496505802902</v>
      </c>
      <c r="Y24" s="3">
        <v>0.111829318892655</v>
      </c>
      <c r="Z24" s="3">
        <v>0.110199397286804</v>
      </c>
      <c r="AA24" s="3">
        <v>1.9101324878381499E-2</v>
      </c>
      <c r="AB24" s="3">
        <v>6.5265448799450398E-2</v>
      </c>
      <c r="AC24" s="3">
        <v>5.4081737269187698E-2</v>
      </c>
      <c r="AD24" s="3">
        <v>5.7172566234893599E-2</v>
      </c>
      <c r="AE24" s="3">
        <v>6.6078835796198193E-2</v>
      </c>
      <c r="AF24" s="3">
        <v>7.34239258539739E-3</v>
      </c>
      <c r="AG24" s="3">
        <v>5.8677981530012802E-2</v>
      </c>
      <c r="AH24" s="3">
        <v>1.2486491921429799E-2</v>
      </c>
      <c r="AI24" s="3">
        <v>2.4919794283779901E-2</v>
      </c>
      <c r="AJ24" s="3">
        <v>9.05248190615357E-3</v>
      </c>
      <c r="AK24" s="3">
        <v>4.87692511300446E-2</v>
      </c>
      <c r="AL24" s="3">
        <v>1.04384191780335E-2</v>
      </c>
      <c r="AM24" s="3">
        <v>1.03577109972731E-2</v>
      </c>
      <c r="AN24" s="3">
        <v>42998.898297064901</v>
      </c>
    </row>
    <row r="25" spans="1:40" x14ac:dyDescent="0.25">
      <c r="A25" t="s">
        <v>184</v>
      </c>
      <c r="B25" t="s">
        <v>40</v>
      </c>
      <c r="C25" s="3">
        <v>1.81478654588028E-2</v>
      </c>
      <c r="D25" s="3">
        <v>34.344286854478597</v>
      </c>
      <c r="E25" s="3">
        <v>45444.831659832002</v>
      </c>
      <c r="F25" s="3">
        <v>33779.539296401199</v>
      </c>
      <c r="G25" s="3">
        <v>0.86125809966545797</v>
      </c>
      <c r="H25" s="3">
        <v>10.1882895555222</v>
      </c>
      <c r="I25" s="3">
        <v>347.996915395619</v>
      </c>
      <c r="J25" s="3">
        <v>420.529359956821</v>
      </c>
      <c r="K25" s="3">
        <v>3.0145213764805501</v>
      </c>
      <c r="L25" s="3">
        <v>62.818147401336098</v>
      </c>
      <c r="M25" s="3">
        <v>350.61981804104403</v>
      </c>
      <c r="N25" s="3">
        <v>2.0844641546248699</v>
      </c>
      <c r="O25" s="3">
        <v>0.79778307500343704</v>
      </c>
      <c r="P25" s="3">
        <v>9.6259616238504009</v>
      </c>
      <c r="Q25" s="3">
        <v>38.3506490536992</v>
      </c>
      <c r="R25" s="3">
        <v>139.21557174941401</v>
      </c>
      <c r="S25" s="3">
        <v>394.74924415522003</v>
      </c>
      <c r="T25" s="3">
        <v>5.6134384168745097E-2</v>
      </c>
      <c r="U25" s="3">
        <v>12.2152991900969</v>
      </c>
      <c r="V25" s="3">
        <v>0.29279749766488</v>
      </c>
      <c r="W25" s="3">
        <v>19.5193960533887</v>
      </c>
      <c r="X25" s="3">
        <v>79.787120732398606</v>
      </c>
      <c r="Y25" s="3">
        <v>9.7297462468910301E-2</v>
      </c>
      <c r="Z25" s="3">
        <v>0.19317966017097801</v>
      </c>
      <c r="AA25" s="3">
        <v>1.5880104016217401E-2</v>
      </c>
      <c r="AB25" s="3">
        <v>8.4648553853298503E-2</v>
      </c>
      <c r="AC25" s="3">
        <v>6.8929897674570501E-2</v>
      </c>
      <c r="AD25" s="3">
        <v>1.6585426180090599E-2</v>
      </c>
      <c r="AE25" s="3">
        <v>5.10450589449752E-2</v>
      </c>
      <c r="AF25" s="3">
        <v>9.9026015975024993E-3</v>
      </c>
      <c r="AG25" s="3">
        <v>4.7358650785990303E-2</v>
      </c>
      <c r="AH25" s="3">
        <v>1.5333758898965001E-2</v>
      </c>
      <c r="AI25" s="3">
        <v>2.9499173097460502E-2</v>
      </c>
      <c r="AJ25" s="3">
        <v>1.0143379878377899E-2</v>
      </c>
      <c r="AK25" s="3">
        <v>3.3385309146791997E-2</v>
      </c>
      <c r="AL25" s="3">
        <v>6.4492239377529001E-3</v>
      </c>
      <c r="AM25" s="3">
        <v>1.9399471531398801E-2</v>
      </c>
      <c r="AN25" s="3">
        <v>30268.125184106098</v>
      </c>
    </row>
    <row r="26" spans="1:40" x14ac:dyDescent="0.25">
      <c r="A26" t="s">
        <v>185</v>
      </c>
      <c r="B26" t="s">
        <v>40</v>
      </c>
      <c r="C26" s="3">
        <v>1.0496784611574401E-2</v>
      </c>
      <c r="D26" s="3">
        <v>27.052728690066601</v>
      </c>
      <c r="E26" s="3">
        <v>36610.806209062001</v>
      </c>
      <c r="F26" s="3">
        <v>33097.137603203002</v>
      </c>
      <c r="G26" s="3">
        <v>0.82744819214055099</v>
      </c>
      <c r="H26" s="3">
        <v>10.8575048679915</v>
      </c>
      <c r="I26" s="3">
        <v>951.45083984451799</v>
      </c>
      <c r="J26" s="3">
        <v>414.59016166144102</v>
      </c>
      <c r="K26" s="3">
        <v>2.7606687910002701</v>
      </c>
      <c r="L26" s="3">
        <v>77.689880542608094</v>
      </c>
      <c r="M26" s="3">
        <v>373.33346742847601</v>
      </c>
      <c r="N26" s="3">
        <v>2.00132121402903</v>
      </c>
      <c r="O26" s="3">
        <v>0.78152642821538998</v>
      </c>
      <c r="P26" s="3">
        <v>6.1362705938302797</v>
      </c>
      <c r="Q26" s="3">
        <v>35.384017960890297</v>
      </c>
      <c r="R26" s="3">
        <v>134.77315699401299</v>
      </c>
      <c r="S26" s="3">
        <v>320.83928236995399</v>
      </c>
      <c r="T26" s="3">
        <v>0.115957950096094</v>
      </c>
      <c r="U26" s="3">
        <v>12.915206069357399</v>
      </c>
      <c r="V26" s="3">
        <v>7.7639967243723004E-2</v>
      </c>
      <c r="W26" s="3">
        <v>16.645912697850399</v>
      </c>
      <c r="X26" s="3">
        <v>97.1154412850847</v>
      </c>
      <c r="Y26" s="3">
        <v>0.11656229875462901</v>
      </c>
      <c r="Z26" s="3">
        <v>0.13500158564422499</v>
      </c>
      <c r="AA26" s="3">
        <v>1.9057351085251299E-2</v>
      </c>
      <c r="AB26" s="3">
        <v>8.2518662188064501E-2</v>
      </c>
      <c r="AC26" s="3">
        <v>4.3126303028646E-2</v>
      </c>
      <c r="AD26" s="3">
        <v>1.77747224970424E-2</v>
      </c>
      <c r="AE26" s="3">
        <v>4.5788035101934403E-2</v>
      </c>
      <c r="AF26" s="3">
        <v>8.8602565305085194E-3</v>
      </c>
      <c r="AG26" s="3">
        <v>3.0428101475253998E-2</v>
      </c>
      <c r="AH26" s="3">
        <v>1.2118677068571599E-2</v>
      </c>
      <c r="AI26" s="3">
        <v>2.8199713972444401E-2</v>
      </c>
      <c r="AJ26" s="3">
        <v>9.0230845595491004E-3</v>
      </c>
      <c r="AK26" s="3">
        <v>6.6075126300568096E-2</v>
      </c>
      <c r="AL26" s="3">
        <v>9.7048151499362998E-3</v>
      </c>
      <c r="AM26" s="3">
        <v>9.3802649162424007E-3</v>
      </c>
      <c r="AN26" s="3">
        <v>33383.389013554399</v>
      </c>
    </row>
    <row r="27" spans="1:40" x14ac:dyDescent="0.25">
      <c r="A27" t="s">
        <v>186</v>
      </c>
      <c r="B27" t="s">
        <v>40</v>
      </c>
      <c r="C27" s="3">
        <v>6.1940203594044403E-2</v>
      </c>
      <c r="D27" s="3">
        <v>39.071776683425497</v>
      </c>
      <c r="E27" s="3">
        <v>40770.281570868101</v>
      </c>
      <c r="F27" s="3">
        <v>36235.657099827898</v>
      </c>
      <c r="G27" s="3">
        <v>0.82302650531881205</v>
      </c>
      <c r="H27" s="3">
        <v>8.19123264299059</v>
      </c>
      <c r="I27" s="3">
        <v>318.15330178013198</v>
      </c>
      <c r="J27" s="3">
        <v>435.39301269931599</v>
      </c>
      <c r="K27" s="3">
        <v>11.079380810151401</v>
      </c>
      <c r="L27" s="3">
        <v>88.2109926293424</v>
      </c>
      <c r="M27" s="3">
        <v>408.41618612289102</v>
      </c>
      <c r="N27" s="3">
        <v>2.7584664682606399</v>
      </c>
      <c r="O27" s="3">
        <v>0.73636784679997602</v>
      </c>
      <c r="P27" s="3">
        <v>8.2542240059860497</v>
      </c>
      <c r="Q27" s="3">
        <v>40.517078699379802</v>
      </c>
      <c r="R27" s="3">
        <v>142.75401584630501</v>
      </c>
      <c r="S27" s="3">
        <v>377.33717374460701</v>
      </c>
      <c r="T27" s="3">
        <v>0.115913535011922</v>
      </c>
      <c r="U27" s="3">
        <v>11.816173677418201</v>
      </c>
      <c r="V27" s="3">
        <v>8.6338476668405495E-2</v>
      </c>
      <c r="W27" s="3">
        <v>18.3004731659633</v>
      </c>
      <c r="X27" s="3">
        <v>99.034124355031594</v>
      </c>
      <c r="Y27" s="3">
        <v>0.1104282369315</v>
      </c>
      <c r="Z27" s="3">
        <v>0.149152851582533</v>
      </c>
      <c r="AA27" s="3">
        <v>1.8142483948425402E-2</v>
      </c>
      <c r="AB27" s="3">
        <v>0.10494025978655699</v>
      </c>
      <c r="AC27" s="3">
        <v>3.9336682923685598E-2</v>
      </c>
      <c r="AD27" s="3">
        <v>2.000204513685E-2</v>
      </c>
      <c r="AE27" s="3">
        <v>4.37814072272786E-2</v>
      </c>
      <c r="AF27" s="3">
        <v>9.0321158847892196E-3</v>
      </c>
      <c r="AG27" s="3">
        <v>4.2631480099826299E-2</v>
      </c>
      <c r="AH27" s="3">
        <v>9.4394645708037097E-3</v>
      </c>
      <c r="AI27" s="3">
        <v>3.6561618604806903E-2</v>
      </c>
      <c r="AJ27" s="3">
        <v>8.4719510720258299E-3</v>
      </c>
      <c r="AK27" s="3">
        <v>4.6067467592606E-2</v>
      </c>
      <c r="AL27" s="3">
        <v>1.21867936909173E-2</v>
      </c>
      <c r="AM27" s="3">
        <v>1.36143710335933E-2</v>
      </c>
      <c r="AN27" s="3">
        <v>31336.0268727025</v>
      </c>
    </row>
    <row r="28" spans="1:40" x14ac:dyDescent="0.25">
      <c r="A28" t="s">
        <v>187</v>
      </c>
      <c r="B28" t="s">
        <v>40</v>
      </c>
      <c r="C28" s="3">
        <v>2.4750265151549902E-2</v>
      </c>
      <c r="D28" s="3">
        <v>31.021508717857898</v>
      </c>
      <c r="E28" s="3">
        <v>29934.936110575902</v>
      </c>
      <c r="F28" s="3">
        <v>39587.542499107098</v>
      </c>
      <c r="G28" s="3">
        <v>1.10984851414147</v>
      </c>
      <c r="H28" s="3">
        <v>9.0811790356367297</v>
      </c>
      <c r="I28" s="3">
        <v>723.76090738619598</v>
      </c>
      <c r="J28" s="3">
        <v>503.78446918549298</v>
      </c>
      <c r="K28" s="3">
        <v>3.6591736056677799</v>
      </c>
      <c r="L28" s="3">
        <v>45.057284183401499</v>
      </c>
      <c r="M28" s="3">
        <v>446.41480214547198</v>
      </c>
      <c r="N28" s="3">
        <v>1.4510245303751801</v>
      </c>
      <c r="O28" s="3">
        <v>1.0577690676339599</v>
      </c>
      <c r="P28" s="3">
        <v>7.2991723354126998</v>
      </c>
      <c r="Q28" s="3">
        <v>24.677377122033999</v>
      </c>
      <c r="R28" s="3">
        <v>128.12990270718501</v>
      </c>
      <c r="S28" s="3">
        <v>404.27568428637801</v>
      </c>
      <c r="T28" s="3">
        <v>6.1087174267942398E-2</v>
      </c>
      <c r="U28" s="3">
        <v>8.1675549717867106</v>
      </c>
      <c r="V28" s="3">
        <v>0.107350319231918</v>
      </c>
      <c r="W28" s="3">
        <v>15.7799397739775</v>
      </c>
      <c r="X28" s="3">
        <v>56.297056307936103</v>
      </c>
      <c r="Y28" s="3">
        <v>9.0665876454058894E-2</v>
      </c>
      <c r="Z28" s="3">
        <v>0.16565333275049701</v>
      </c>
      <c r="AA28" s="3">
        <v>2.5573139851778101E-2</v>
      </c>
      <c r="AB28" s="3">
        <v>6.843388218443E-2</v>
      </c>
      <c r="AC28" s="3">
        <v>4.60930884463207E-2</v>
      </c>
      <c r="AD28" s="3">
        <v>1.3816001012693899E-2</v>
      </c>
      <c r="AE28" s="3">
        <v>4.8449922227208599E-2</v>
      </c>
      <c r="AF28" s="3">
        <v>4.47529820415591E-3</v>
      </c>
      <c r="AG28" s="3">
        <v>5.1247925974198603E-2</v>
      </c>
      <c r="AH28" s="3">
        <v>1.5526338301230199E-2</v>
      </c>
      <c r="AI28" s="3">
        <v>3.6581434824096301E-2</v>
      </c>
      <c r="AJ28" s="3">
        <v>7.8171441169351194E-3</v>
      </c>
      <c r="AK28" s="3">
        <v>4.3910144125912903E-2</v>
      </c>
      <c r="AL28" s="3">
        <v>8.4238008647557205E-3</v>
      </c>
      <c r="AM28" s="3">
        <v>1.1232022830551599E-2</v>
      </c>
      <c r="AN28" s="3">
        <v>27582.5406469304</v>
      </c>
    </row>
    <row r="29" spans="1:40" x14ac:dyDescent="0.25">
      <c r="A29" t="s">
        <v>188</v>
      </c>
      <c r="B29" t="s">
        <v>40</v>
      </c>
      <c r="C29" s="3">
        <v>3.32168615437234E-2</v>
      </c>
      <c r="D29" s="3">
        <v>32.588442445193103</v>
      </c>
      <c r="E29" s="3">
        <v>37560.5054647953</v>
      </c>
      <c r="F29" s="3">
        <v>42738.600739590998</v>
      </c>
      <c r="G29" s="3">
        <v>0.91906486539995103</v>
      </c>
      <c r="H29" s="3">
        <v>6.7129929056413298</v>
      </c>
      <c r="I29" s="3">
        <v>322.95709821985298</v>
      </c>
      <c r="J29" s="3">
        <v>421.81097603821399</v>
      </c>
      <c r="K29" s="3">
        <v>5.4566663484552898</v>
      </c>
      <c r="L29" s="3">
        <v>84.141772302601595</v>
      </c>
      <c r="M29" s="3">
        <v>430.59898262059301</v>
      </c>
      <c r="N29" s="3">
        <v>2.0168210698836999</v>
      </c>
      <c r="O29" s="3">
        <v>0.85552169602421602</v>
      </c>
      <c r="P29" s="3">
        <v>3.11178674646529</v>
      </c>
      <c r="Q29" s="3">
        <v>34.133530494659901</v>
      </c>
      <c r="R29" s="3">
        <v>128.925533197325</v>
      </c>
      <c r="S29" s="3">
        <v>566.13349123079604</v>
      </c>
      <c r="T29" s="3">
        <v>8.2388283012088101E-2</v>
      </c>
      <c r="U29" s="3">
        <v>7.1797333193236303</v>
      </c>
      <c r="V29" s="3">
        <v>0.119233460244623</v>
      </c>
      <c r="W29" s="3">
        <v>18.533935035731101</v>
      </c>
      <c r="X29" s="3">
        <v>77.1198651214808</v>
      </c>
      <c r="Y29" s="3">
        <v>0.135806996075655</v>
      </c>
      <c r="Z29" s="3">
        <v>0.21102379079827099</v>
      </c>
      <c r="AA29" s="3">
        <v>2.2135666833209701E-2</v>
      </c>
      <c r="AB29" s="3">
        <v>7.0885396966323497E-2</v>
      </c>
      <c r="AC29" s="3">
        <v>5.2434258459592299E-2</v>
      </c>
      <c r="AD29" s="3">
        <v>2.5997749801166099E-2</v>
      </c>
      <c r="AE29" s="3">
        <v>5.9271034599885801E-2</v>
      </c>
      <c r="AF29" s="3">
        <v>8.2314229041512994E-3</v>
      </c>
      <c r="AG29" s="3">
        <v>4.7084219107354802E-2</v>
      </c>
      <c r="AH29" s="3">
        <v>1.5746719973741202E-2</v>
      </c>
      <c r="AI29" s="3">
        <v>5.3084002751067103E-2</v>
      </c>
      <c r="AJ29" s="3">
        <v>1.08280150401198E-2</v>
      </c>
      <c r="AK29" s="3">
        <v>3.0443273464733401E-2</v>
      </c>
      <c r="AL29" s="3">
        <v>8.1217464932734108E-3</v>
      </c>
      <c r="AM29" s="3">
        <v>8.6145974614244506E-3</v>
      </c>
      <c r="AN29" s="3">
        <v>33574.747812408401</v>
      </c>
    </row>
    <row r="30" spans="1:40" x14ac:dyDescent="0.25">
      <c r="A30" t="s">
        <v>189</v>
      </c>
      <c r="B30" t="s">
        <v>42</v>
      </c>
      <c r="C30" s="3">
        <v>1.4730756318563701E-2</v>
      </c>
      <c r="D30" s="3">
        <v>36.207539581646998</v>
      </c>
      <c r="E30" s="3">
        <v>15533.2978407554</v>
      </c>
      <c r="F30" s="3">
        <v>59390.381002317998</v>
      </c>
      <c r="G30" s="3">
        <v>0.843923931343036</v>
      </c>
      <c r="H30" s="3">
        <v>9.0313266908638301</v>
      </c>
      <c r="I30" s="3">
        <v>388.72732221581799</v>
      </c>
      <c r="J30" s="3">
        <v>613.06616818302996</v>
      </c>
      <c r="K30" s="3">
        <v>2.64231562647816</v>
      </c>
      <c r="L30" s="3">
        <v>106.13688059315101</v>
      </c>
      <c r="M30" s="3">
        <v>436.23647528586099</v>
      </c>
      <c r="N30" s="3">
        <v>2.9987641998084902</v>
      </c>
      <c r="O30" s="3">
        <v>0.56860879769342998</v>
      </c>
      <c r="P30" s="3">
        <v>7.5675245808735703</v>
      </c>
      <c r="Q30" s="3">
        <v>38.216785725809501</v>
      </c>
      <c r="R30" s="3">
        <v>11.721384891587901</v>
      </c>
      <c r="S30" s="3">
        <v>515.19750518528804</v>
      </c>
      <c r="T30" s="3">
        <v>8.5251950125672799E-2</v>
      </c>
      <c r="U30" s="3">
        <v>2.21020903574047</v>
      </c>
      <c r="V30" s="3">
        <v>0.19680762634436999</v>
      </c>
      <c r="W30" s="3">
        <v>11.1137822835445</v>
      </c>
      <c r="X30" s="3">
        <v>128.13300350747099</v>
      </c>
      <c r="Y30" s="3">
        <v>0.12959210570032201</v>
      </c>
      <c r="Z30" s="3">
        <v>0.38428203635824998</v>
      </c>
      <c r="AA30" s="3">
        <v>2.0873273587180802E-2</v>
      </c>
      <c r="AB30" s="3">
        <v>9.6656611068390103E-2</v>
      </c>
      <c r="AC30" s="3">
        <v>7.9420085544909202E-2</v>
      </c>
      <c r="AD30" s="3">
        <v>2.7547768814847402E-2</v>
      </c>
      <c r="AE30" s="3">
        <v>4.4630023245160903E-2</v>
      </c>
      <c r="AF30" s="3">
        <v>6.1435617134473998E-3</v>
      </c>
      <c r="AG30" s="3">
        <v>5.6210221443878002E-2</v>
      </c>
      <c r="AH30" s="3">
        <v>1.3984932658551E-2</v>
      </c>
      <c r="AI30" s="3">
        <v>2.9377610863490399E-2</v>
      </c>
      <c r="AJ30" s="3">
        <v>7.7521278624937901E-3</v>
      </c>
      <c r="AK30" s="3">
        <v>5.4080138854806697E-2</v>
      </c>
      <c r="AL30" s="3">
        <v>1.0151039164017399E-2</v>
      </c>
      <c r="AM30" s="3">
        <v>1.41218250793466E-2</v>
      </c>
      <c r="AN30" s="3">
        <v>18382.351518965999</v>
      </c>
    </row>
    <row r="31" spans="1:40" x14ac:dyDescent="0.25">
      <c r="A31" t="s">
        <v>190</v>
      </c>
      <c r="B31" t="s">
        <v>42</v>
      </c>
      <c r="C31" s="3">
        <v>5.7643150309072799E-2</v>
      </c>
      <c r="D31" s="3">
        <v>42.224858813453601</v>
      </c>
      <c r="E31" s="3">
        <v>18329.131461265399</v>
      </c>
      <c r="F31" s="3">
        <v>71641.519660273305</v>
      </c>
      <c r="G31" s="3">
        <v>0.89444312422330396</v>
      </c>
      <c r="H31" s="3">
        <v>12.5292086230028</v>
      </c>
      <c r="I31" s="3">
        <v>401.658006986131</v>
      </c>
      <c r="J31" s="3">
        <v>654.212503792701</v>
      </c>
      <c r="K31" s="3">
        <v>2.7102002713799802</v>
      </c>
      <c r="L31" s="3">
        <v>102.58753667075899</v>
      </c>
      <c r="M31" s="3">
        <v>399.15028216815602</v>
      </c>
      <c r="N31" s="3">
        <v>3.1190920524623702</v>
      </c>
      <c r="O31" s="3">
        <v>0.64774495894533302</v>
      </c>
      <c r="P31" s="3">
        <v>11.3838443885979</v>
      </c>
      <c r="Q31" s="3">
        <v>27.235383011026201</v>
      </c>
      <c r="R31" s="3">
        <v>9.2365687438908406</v>
      </c>
      <c r="S31" s="3">
        <v>642.82865481447402</v>
      </c>
      <c r="T31" s="3">
        <v>0.12406593652674899</v>
      </c>
      <c r="U31" s="3">
        <v>2.2234637976500702</v>
      </c>
      <c r="V31" s="3">
        <v>0.234520379644197</v>
      </c>
      <c r="W31" s="3">
        <v>9.5840429293834006</v>
      </c>
      <c r="X31" s="3">
        <v>142.04301586384699</v>
      </c>
      <c r="Y31" s="3">
        <v>0.12968326577779499</v>
      </c>
      <c r="Z31" s="3">
        <v>0.209498511234152</v>
      </c>
      <c r="AA31" s="3">
        <v>2.19370003282175E-2</v>
      </c>
      <c r="AB31" s="3">
        <v>8.4063560554734698E-2</v>
      </c>
      <c r="AC31" s="3">
        <v>5.32733697039416E-2</v>
      </c>
      <c r="AD31" s="3">
        <v>3.3397703054804301E-2</v>
      </c>
      <c r="AE31" s="3">
        <v>8.8239656063317198E-2</v>
      </c>
      <c r="AF31" s="3">
        <v>7.5050496337807603E-3</v>
      </c>
      <c r="AG31" s="3">
        <v>6.0152209067288902E-2</v>
      </c>
      <c r="AH31" s="3">
        <v>9.7341075913491698E-3</v>
      </c>
      <c r="AI31" s="3">
        <v>2.3505635268044198E-2</v>
      </c>
      <c r="AJ31" s="3">
        <v>6.2024473926290602E-3</v>
      </c>
      <c r="AK31" s="3">
        <v>6.1982130969470903E-2</v>
      </c>
      <c r="AL31" s="3">
        <v>8.7469505531646095E-3</v>
      </c>
      <c r="AM31" s="3">
        <v>1.6302421701203499E-2</v>
      </c>
      <c r="AN31" s="3">
        <v>19094.9275132699</v>
      </c>
    </row>
    <row r="32" spans="1:40" x14ac:dyDescent="0.25">
      <c r="A32" t="s">
        <v>191</v>
      </c>
      <c r="B32" t="s">
        <v>42</v>
      </c>
      <c r="C32" s="3">
        <v>2.7484734702880501E-2</v>
      </c>
      <c r="D32" s="3">
        <v>36.162463284583097</v>
      </c>
      <c r="E32" s="3">
        <v>17144.437304189301</v>
      </c>
      <c r="F32" s="3">
        <v>73106.143031438696</v>
      </c>
      <c r="G32" s="3">
        <v>0.78928515858709303</v>
      </c>
      <c r="H32" s="3">
        <v>8.4591483431333199</v>
      </c>
      <c r="I32" s="3">
        <v>390.005422198259</v>
      </c>
      <c r="J32" s="3">
        <v>622.37865974337706</v>
      </c>
      <c r="K32" s="3">
        <v>3.6494094455854298</v>
      </c>
      <c r="L32" s="3">
        <v>74.191306726880796</v>
      </c>
      <c r="M32" s="3">
        <v>494.98715634864499</v>
      </c>
      <c r="N32" s="3">
        <v>3.5888067997911599</v>
      </c>
      <c r="O32" s="3">
        <v>0.54304454276738001</v>
      </c>
      <c r="P32" s="3">
        <v>9.0139231174784999</v>
      </c>
      <c r="Q32" s="3">
        <v>47.628932577500201</v>
      </c>
      <c r="R32" s="3">
        <v>9.1804539348272591</v>
      </c>
      <c r="S32" s="3">
        <v>681.38517559652996</v>
      </c>
      <c r="T32" s="3">
        <v>9.8427609260184498E-2</v>
      </c>
      <c r="U32" s="3">
        <v>2.2753092524899499</v>
      </c>
      <c r="V32" s="3">
        <v>0.122197041906434</v>
      </c>
      <c r="W32" s="3">
        <v>10.770152517000801</v>
      </c>
      <c r="X32" s="3">
        <v>136.34087719592901</v>
      </c>
      <c r="Y32" s="3">
        <v>0.12620333509855</v>
      </c>
      <c r="Z32" s="3">
        <v>0.20253802295520401</v>
      </c>
      <c r="AA32" s="3">
        <v>1.9737686262259801E-2</v>
      </c>
      <c r="AB32" s="3">
        <v>0.110546446280908</v>
      </c>
      <c r="AC32" s="3">
        <v>6.0307552357012802E-2</v>
      </c>
      <c r="AD32" s="3">
        <v>2.6126177499965701E-2</v>
      </c>
      <c r="AE32" s="3">
        <v>6.0663612911359903E-2</v>
      </c>
      <c r="AF32" s="3">
        <v>1.12047167669136E-2</v>
      </c>
      <c r="AG32" s="3">
        <v>4.8399599870405201E-2</v>
      </c>
      <c r="AH32" s="3">
        <v>1.00328192174951E-2</v>
      </c>
      <c r="AI32" s="3">
        <v>3.2525882100366298E-2</v>
      </c>
      <c r="AJ32" s="3">
        <v>1.0083682153330401E-2</v>
      </c>
      <c r="AK32" s="3">
        <v>7.2817170158646999E-2</v>
      </c>
      <c r="AL32" s="3">
        <v>6.8100891392148004E-3</v>
      </c>
      <c r="AM32" s="3">
        <v>5.3459369208076297E-3</v>
      </c>
      <c r="AN32" s="3">
        <v>20008.043227544102</v>
      </c>
    </row>
    <row r="33" spans="1:40" x14ac:dyDescent="0.25">
      <c r="A33" t="s">
        <v>192</v>
      </c>
      <c r="B33" t="s">
        <v>42</v>
      </c>
      <c r="C33" s="3">
        <v>0.112624223571142</v>
      </c>
      <c r="D33" s="3">
        <v>40.497719114392098</v>
      </c>
      <c r="E33" s="3">
        <v>16278.9109162804</v>
      </c>
      <c r="F33" s="3">
        <v>56809.2325008595</v>
      </c>
      <c r="G33" s="3">
        <v>0.94308189879743198</v>
      </c>
      <c r="H33" s="3">
        <v>4.9320478218112802</v>
      </c>
      <c r="I33" s="3">
        <v>319.12092516524501</v>
      </c>
      <c r="J33" s="3">
        <v>520.64943641435605</v>
      </c>
      <c r="K33" s="3">
        <v>3.4432804032729698</v>
      </c>
      <c r="L33" s="3">
        <v>93.9335005111176</v>
      </c>
      <c r="M33" s="3">
        <v>518.77545481449795</v>
      </c>
      <c r="N33" s="3">
        <v>2.5818385494871898</v>
      </c>
      <c r="O33" s="3">
        <v>0.583609951849836</v>
      </c>
      <c r="P33" s="3">
        <v>7.8439249355616498</v>
      </c>
      <c r="Q33" s="3">
        <v>33.660982102872403</v>
      </c>
      <c r="R33" s="3">
        <v>10.756439118981501</v>
      </c>
      <c r="S33" s="3">
        <v>564.31407478921301</v>
      </c>
      <c r="T33" s="3">
        <v>9.7983356120306994E-2</v>
      </c>
      <c r="U33" s="3">
        <v>2.0808579140656498</v>
      </c>
      <c r="V33" s="3">
        <v>0.299116132351812</v>
      </c>
      <c r="W33" s="3">
        <v>7.8799317223608503</v>
      </c>
      <c r="X33" s="3">
        <v>127.954011278791</v>
      </c>
      <c r="Y33" s="3">
        <v>0.124338534364501</v>
      </c>
      <c r="Z33" s="3">
        <v>0.134026538611075</v>
      </c>
      <c r="AA33" s="3">
        <v>2.95190586859299E-2</v>
      </c>
      <c r="AB33" s="3">
        <v>7.7060232504913506E-2</v>
      </c>
      <c r="AC33" s="3">
        <v>5.3776379038453899E-2</v>
      </c>
      <c r="AD33" s="3">
        <v>2.1224834592432601E-2</v>
      </c>
      <c r="AE33" s="3">
        <v>8.9586593340003504E-2</v>
      </c>
      <c r="AF33" s="3">
        <v>7.9532639379557204E-3</v>
      </c>
      <c r="AG33" s="3">
        <v>4.5661146343448498E-2</v>
      </c>
      <c r="AH33" s="3">
        <v>1.25844926232981E-2</v>
      </c>
      <c r="AI33" s="3">
        <v>2.5772626274242001E-2</v>
      </c>
      <c r="AJ33" s="3">
        <v>1.0379964842204201E-2</v>
      </c>
      <c r="AK33" s="3">
        <v>2.9359836429015899E-2</v>
      </c>
      <c r="AL33" s="3">
        <v>9.0366794607608606E-3</v>
      </c>
      <c r="AM33" s="3">
        <v>3.4341107493476401E-2</v>
      </c>
      <c r="AN33" s="3">
        <v>18200.457390382198</v>
      </c>
    </row>
    <row r="34" spans="1:40" x14ac:dyDescent="0.25">
      <c r="A34" t="s">
        <v>193</v>
      </c>
      <c r="B34" t="s">
        <v>42</v>
      </c>
      <c r="C34" s="3">
        <v>1.4982080307994101E-2</v>
      </c>
      <c r="D34" s="3">
        <v>36.252484953504897</v>
      </c>
      <c r="E34" s="3">
        <v>18034.8723480031</v>
      </c>
      <c r="F34" s="3">
        <v>75608.3885729217</v>
      </c>
      <c r="G34" s="3">
        <v>0.71847895144673601</v>
      </c>
      <c r="H34" s="3">
        <v>6.4295927779594804</v>
      </c>
      <c r="I34" s="3">
        <v>351.02480182808898</v>
      </c>
      <c r="J34" s="3">
        <v>547.47781048614604</v>
      </c>
      <c r="K34" s="3">
        <v>3.7755957698963001</v>
      </c>
      <c r="L34" s="3">
        <v>133.45118455607201</v>
      </c>
      <c r="M34" s="3">
        <v>615.80874491252098</v>
      </c>
      <c r="N34" s="3">
        <v>2.80019539763915</v>
      </c>
      <c r="O34" s="3">
        <v>0.34299899531283401</v>
      </c>
      <c r="P34" s="3">
        <v>8.5596500054117293</v>
      </c>
      <c r="Q34" s="3">
        <v>30.895208005880502</v>
      </c>
      <c r="R34" s="3">
        <v>9.6421476579077297</v>
      </c>
      <c r="S34" s="3">
        <v>585.22069991158401</v>
      </c>
      <c r="T34" s="3">
        <v>7.0043444378593805E-2</v>
      </c>
      <c r="U34" s="3">
        <v>2.0284334588585899</v>
      </c>
      <c r="V34" s="3">
        <v>0.28917303207379902</v>
      </c>
      <c r="W34" s="3">
        <v>7.2634058306902398</v>
      </c>
      <c r="X34" s="3">
        <v>124.55424078356999</v>
      </c>
      <c r="Y34" s="3">
        <v>0.14314971702274601</v>
      </c>
      <c r="Z34" s="3">
        <v>0.189615433304926</v>
      </c>
      <c r="AA34" s="3">
        <v>1.9140462806083201E-2</v>
      </c>
      <c r="AB34" s="3">
        <v>0.10230783808418301</v>
      </c>
      <c r="AC34" s="3">
        <v>3.05342087047136E-2</v>
      </c>
      <c r="AD34" s="3">
        <v>1.8175612112355199E-2</v>
      </c>
      <c r="AE34" s="3">
        <v>6.8010104269041902E-2</v>
      </c>
      <c r="AF34" s="3">
        <v>1.31570394421614E-2</v>
      </c>
      <c r="AG34" s="3">
        <v>3.8385846198992997E-2</v>
      </c>
      <c r="AH34" s="3">
        <v>9.0555040931431501E-3</v>
      </c>
      <c r="AI34" s="3">
        <v>3.4501387124131297E-2</v>
      </c>
      <c r="AJ34" s="3">
        <v>7.8254564886879804E-3</v>
      </c>
      <c r="AK34" s="3">
        <v>6.4694125302528396E-2</v>
      </c>
      <c r="AL34" s="3">
        <v>1.01942559006703E-2</v>
      </c>
      <c r="AM34" s="3">
        <v>4.7791520799820998E-2</v>
      </c>
      <c r="AN34" s="3">
        <v>19035.578087755599</v>
      </c>
    </row>
    <row r="35" spans="1:40" x14ac:dyDescent="0.25">
      <c r="A35" t="s">
        <v>194</v>
      </c>
      <c r="B35" t="s">
        <v>42</v>
      </c>
      <c r="C35" s="3">
        <v>6.6222672620751197E-2</v>
      </c>
      <c r="D35" s="3">
        <v>32.221542352011397</v>
      </c>
      <c r="E35" s="3">
        <v>18895.254212117099</v>
      </c>
      <c r="F35" s="3">
        <v>63106.879898622101</v>
      </c>
      <c r="G35" s="3">
        <v>0.85550927717777003</v>
      </c>
      <c r="H35" s="3">
        <v>7.0732566689266001</v>
      </c>
      <c r="I35" s="3">
        <v>266.30260876783802</v>
      </c>
      <c r="J35" s="3">
        <v>517.206205630716</v>
      </c>
      <c r="K35" s="3">
        <v>3.03848969422268</v>
      </c>
      <c r="L35" s="3">
        <v>52.336301066327302</v>
      </c>
      <c r="M35" s="3">
        <v>617.40824128801103</v>
      </c>
      <c r="N35" s="3">
        <v>3.2506711124079501</v>
      </c>
      <c r="O35" s="3">
        <v>0.58049238091119004</v>
      </c>
      <c r="P35" s="3">
        <v>4.4193645340973902</v>
      </c>
      <c r="Q35" s="3">
        <v>25.8486971556441</v>
      </c>
      <c r="R35" s="3">
        <v>9.5475032986387998</v>
      </c>
      <c r="S35" s="3">
        <v>575.42958850767502</v>
      </c>
      <c r="T35" s="3">
        <v>9.2888723163888007E-2</v>
      </c>
      <c r="U35" s="3">
        <v>1.5931876573022801</v>
      </c>
      <c r="V35" s="3">
        <v>0.110250297632858</v>
      </c>
      <c r="W35" s="3">
        <v>7.5820899956380901</v>
      </c>
      <c r="X35" s="3">
        <v>119.36849251696</v>
      </c>
      <c r="Y35" s="3">
        <v>0.139500192121817</v>
      </c>
      <c r="Z35" s="3">
        <v>0.179513041825893</v>
      </c>
      <c r="AA35" s="3">
        <v>2.6077107542571702E-2</v>
      </c>
      <c r="AB35" s="3">
        <v>7.4898976760523997E-2</v>
      </c>
      <c r="AC35" s="3">
        <v>4.5437719621485302E-2</v>
      </c>
      <c r="AD35" s="3">
        <v>3.0265013733822801E-2</v>
      </c>
      <c r="AE35" s="3">
        <v>8.1817000758101097E-2</v>
      </c>
      <c r="AF35" s="3">
        <v>8.0308512234701594E-3</v>
      </c>
      <c r="AG35" s="3">
        <v>5.5276559551988298E-2</v>
      </c>
      <c r="AH35" s="3">
        <v>7.6437468583726298E-3</v>
      </c>
      <c r="AI35" s="3">
        <v>2.8236052340400698E-2</v>
      </c>
      <c r="AJ35" s="3">
        <v>1.2870662915980199E-2</v>
      </c>
      <c r="AK35" s="3">
        <v>6.56202108296568E-2</v>
      </c>
      <c r="AL35" s="3">
        <v>9.2964545519813192E-3</v>
      </c>
      <c r="AM35" s="3">
        <v>1.8383409025328201E-2</v>
      </c>
      <c r="AN35" s="3">
        <v>20547.882812274998</v>
      </c>
    </row>
    <row r="36" spans="1:40" x14ac:dyDescent="0.25">
      <c r="A36" t="s">
        <v>195</v>
      </c>
      <c r="B36" t="s">
        <v>42</v>
      </c>
      <c r="C36" s="3">
        <v>4.5369150353221199E-2</v>
      </c>
      <c r="D36" s="3">
        <v>27.392195370407599</v>
      </c>
      <c r="E36" s="3">
        <v>18236.5146060603</v>
      </c>
      <c r="F36" s="3">
        <v>47593.850591008799</v>
      </c>
      <c r="G36" s="3">
        <v>0.88656269735743198</v>
      </c>
      <c r="H36" s="3">
        <v>8.4823400722079896</v>
      </c>
      <c r="I36" s="3">
        <v>344.65015965496502</v>
      </c>
      <c r="J36" s="3">
        <v>650.56371466468397</v>
      </c>
      <c r="K36" s="3">
        <v>2.9832199928678702</v>
      </c>
      <c r="L36" s="3">
        <v>47.475605900024902</v>
      </c>
      <c r="M36" s="3">
        <v>498.98220718821801</v>
      </c>
      <c r="N36" s="3">
        <v>2.8276242839569101</v>
      </c>
      <c r="O36" s="3">
        <v>0.80022379394633703</v>
      </c>
      <c r="P36" s="3">
        <v>6.7860856579909701</v>
      </c>
      <c r="Q36" s="3">
        <v>24.032173254089098</v>
      </c>
      <c r="R36" s="3">
        <v>13.6699674282121</v>
      </c>
      <c r="S36" s="3">
        <v>451.59632465564698</v>
      </c>
      <c r="T36" s="3">
        <v>6.6382783804184803E-2</v>
      </c>
      <c r="U36" s="3">
        <v>2.7985131071557099</v>
      </c>
      <c r="V36" s="3">
        <v>0.156362866900739</v>
      </c>
      <c r="W36" s="3">
        <v>7.8149066306147699</v>
      </c>
      <c r="X36" s="3">
        <v>101.557307136343</v>
      </c>
      <c r="Y36" s="3">
        <v>8.3900051298890499E-2</v>
      </c>
      <c r="Z36" s="3">
        <v>0.214765917568293</v>
      </c>
      <c r="AA36" s="3">
        <v>1.6153666410122901E-2</v>
      </c>
      <c r="AB36" s="3">
        <v>0.114327913779117</v>
      </c>
      <c r="AC36" s="3">
        <v>5.9639063743495299E-2</v>
      </c>
      <c r="AD36" s="3">
        <v>2.4668100673670101E-2</v>
      </c>
      <c r="AE36" s="3">
        <v>7.6765256591037098E-2</v>
      </c>
      <c r="AF36" s="3">
        <v>1.0748232607317901E-2</v>
      </c>
      <c r="AG36" s="3">
        <v>2.9400539212108601E-2</v>
      </c>
      <c r="AH36" s="3">
        <v>7.0023146925880199E-3</v>
      </c>
      <c r="AI36" s="3">
        <v>2.5568314675296099E-2</v>
      </c>
      <c r="AJ36" s="3">
        <v>7.4424600912889197E-3</v>
      </c>
      <c r="AK36" s="3">
        <v>6.2997197696851595E-2</v>
      </c>
      <c r="AL36" s="3">
        <v>8.7893098601359403E-3</v>
      </c>
      <c r="AM36" s="3">
        <v>1.66552202400111E-2</v>
      </c>
      <c r="AN36" s="3">
        <v>20882.160160256401</v>
      </c>
    </row>
    <row r="37" spans="1:40" x14ac:dyDescent="0.25">
      <c r="A37" t="s">
        <v>196</v>
      </c>
      <c r="B37" t="s">
        <v>42</v>
      </c>
      <c r="C37" s="3">
        <v>4.4647579480775697E-2</v>
      </c>
      <c r="D37" s="3">
        <v>26.915965569955599</v>
      </c>
      <c r="E37" s="3">
        <v>17153.040106831701</v>
      </c>
      <c r="F37" s="3">
        <v>44193.368390363801</v>
      </c>
      <c r="G37" s="3">
        <v>0.83893867335538996</v>
      </c>
      <c r="H37" s="3">
        <v>8.7843077723489493</v>
      </c>
      <c r="I37" s="3">
        <v>371.56662599618198</v>
      </c>
      <c r="J37" s="3">
        <v>657.52349447603797</v>
      </c>
      <c r="K37" s="3">
        <v>3.6636365867872902</v>
      </c>
      <c r="L37" s="3">
        <v>224.22270782332899</v>
      </c>
      <c r="M37" s="3">
        <v>570.79033266096201</v>
      </c>
      <c r="N37" s="3">
        <v>2.8329223313413001</v>
      </c>
      <c r="O37" s="3">
        <v>0.48661062172587</v>
      </c>
      <c r="P37" s="3">
        <v>5.6233475084721203</v>
      </c>
      <c r="Q37" s="3">
        <v>47.237969723345202</v>
      </c>
      <c r="R37" s="3">
        <v>14.711499795095101</v>
      </c>
      <c r="S37" s="3">
        <v>433.33734848910598</v>
      </c>
      <c r="T37" s="3">
        <v>0.100113298725533</v>
      </c>
      <c r="U37" s="3">
        <v>1.9889075160429599</v>
      </c>
      <c r="V37" s="3">
        <v>0.11530416187868101</v>
      </c>
      <c r="W37" s="3">
        <v>9.2237607512967497</v>
      </c>
      <c r="X37" s="3">
        <v>99.069030380019797</v>
      </c>
      <c r="Y37" s="3">
        <v>0.15058375925314699</v>
      </c>
      <c r="Z37" s="3">
        <v>0.19174178488355301</v>
      </c>
      <c r="AA37" s="3">
        <v>2.38585249528885E-2</v>
      </c>
      <c r="AB37" s="3">
        <v>8.8477575937329106E-2</v>
      </c>
      <c r="AC37" s="3">
        <v>7.1353328727444001E-2</v>
      </c>
      <c r="AD37" s="3">
        <v>3.07468969975765E-2</v>
      </c>
      <c r="AE37" s="3">
        <v>3.7728351944191302E-2</v>
      </c>
      <c r="AF37" s="3">
        <v>7.2001265668688698E-3</v>
      </c>
      <c r="AG37" s="3">
        <v>4.0140620320421198E-2</v>
      </c>
      <c r="AH37" s="3">
        <v>9.0020822549381693E-3</v>
      </c>
      <c r="AI37" s="3">
        <v>3.3035668923489699E-2</v>
      </c>
      <c r="AJ37" s="3">
        <v>1.0630716964881401E-2</v>
      </c>
      <c r="AK37" s="3">
        <v>3.6873373103686602E-2</v>
      </c>
      <c r="AL37" s="3">
        <v>8.3434538168600404E-3</v>
      </c>
      <c r="AM37" s="3">
        <v>7.05042189610839E-2</v>
      </c>
      <c r="AN37" s="3">
        <v>21643.120151029099</v>
      </c>
    </row>
    <row r="38" spans="1:40" x14ac:dyDescent="0.25">
      <c r="A38" t="s">
        <v>197</v>
      </c>
      <c r="B38" t="s">
        <v>42</v>
      </c>
      <c r="C38" s="3">
        <v>3.9269450172829498E-2</v>
      </c>
      <c r="D38" s="3">
        <v>39.554864484810501</v>
      </c>
      <c r="E38" s="3">
        <v>18776.157729610899</v>
      </c>
      <c r="F38" s="3">
        <v>40824.457980129897</v>
      </c>
      <c r="G38" s="3">
        <v>1.0030450826402699</v>
      </c>
      <c r="H38" s="3">
        <v>11.2277098588266</v>
      </c>
      <c r="I38" s="3">
        <v>490.65486354407801</v>
      </c>
      <c r="J38" s="3">
        <v>621.08417264684795</v>
      </c>
      <c r="K38" s="3">
        <v>4.0571923857145897</v>
      </c>
      <c r="L38" s="3">
        <v>60.004777665884703</v>
      </c>
      <c r="M38" s="3">
        <v>577.19080186553902</v>
      </c>
      <c r="N38" s="3">
        <v>2.29286260096046</v>
      </c>
      <c r="O38" s="3">
        <v>0.56481386682639201</v>
      </c>
      <c r="P38" s="3">
        <v>10.373382693821901</v>
      </c>
      <c r="Q38" s="3">
        <v>31.370513151747801</v>
      </c>
      <c r="R38" s="3">
        <v>20.7822711244395</v>
      </c>
      <c r="S38" s="3">
        <v>404.72936456540799</v>
      </c>
      <c r="T38" s="3">
        <v>0.102053279890057</v>
      </c>
      <c r="U38" s="3">
        <v>2.3757835885356799</v>
      </c>
      <c r="V38" s="3">
        <v>0.15220725330088999</v>
      </c>
      <c r="W38" s="3">
        <v>8.0842832076374407</v>
      </c>
      <c r="X38" s="3">
        <v>102.734808773049</v>
      </c>
      <c r="Y38" s="3">
        <v>7.9561232532283796E-2</v>
      </c>
      <c r="Z38" s="3">
        <v>0.105906017693287</v>
      </c>
      <c r="AA38" s="3">
        <v>2.8338739698730599E-2</v>
      </c>
      <c r="AB38" s="3">
        <v>8.0623753386749403E-2</v>
      </c>
      <c r="AC38" s="3">
        <v>3.6608698491986703E-2</v>
      </c>
      <c r="AD38" s="3">
        <v>2.3962211131117201E-2</v>
      </c>
      <c r="AE38" s="3">
        <v>6.3947600328397997E-2</v>
      </c>
      <c r="AF38" s="3">
        <v>5.2507879178751698E-3</v>
      </c>
      <c r="AG38" s="3">
        <v>4.6483385819548702E-2</v>
      </c>
      <c r="AH38" s="3">
        <v>1.1162426474239699E-2</v>
      </c>
      <c r="AI38" s="3">
        <v>1.61997739690267E-2</v>
      </c>
      <c r="AJ38" s="3">
        <v>1.0483053536794599E-2</v>
      </c>
      <c r="AK38" s="3">
        <v>2.5836982901534699E-2</v>
      </c>
      <c r="AL38" s="3">
        <v>1.0747096727472601E-2</v>
      </c>
      <c r="AM38" s="3">
        <v>7.2190507103642903E-3</v>
      </c>
      <c r="AN38" s="3">
        <v>21391.174004182201</v>
      </c>
    </row>
    <row r="39" spans="1:40" x14ac:dyDescent="0.25">
      <c r="A39" t="s">
        <v>198</v>
      </c>
      <c r="B39" t="s">
        <v>40</v>
      </c>
      <c r="C39" s="3">
        <v>2.4376924110201498E-2</v>
      </c>
      <c r="D39" s="3">
        <v>29.329394666525499</v>
      </c>
      <c r="E39" s="3">
        <v>30841.392308898801</v>
      </c>
      <c r="F39" s="3">
        <v>27000.4426843484</v>
      </c>
      <c r="G39" s="3">
        <v>0.87586095058453295</v>
      </c>
      <c r="H39" s="3">
        <v>10.9860532504203</v>
      </c>
      <c r="I39" s="3">
        <v>1048.6370972161601</v>
      </c>
      <c r="J39" s="3">
        <v>510.27729760613499</v>
      </c>
      <c r="K39" s="3">
        <v>2.32738280336577</v>
      </c>
      <c r="L39" s="3">
        <v>97.5647393766194</v>
      </c>
      <c r="M39" s="3">
        <v>323.90208245316001</v>
      </c>
      <c r="N39" s="3">
        <v>2.5050153059067002</v>
      </c>
      <c r="O39" s="3">
        <v>1.02249654643611</v>
      </c>
      <c r="P39" s="3">
        <v>8.5310532986099492</v>
      </c>
      <c r="Q39" s="3">
        <v>28.0282719579812</v>
      </c>
      <c r="R39" s="3">
        <v>96.088239142598496</v>
      </c>
      <c r="S39" s="3">
        <v>255.309173558498</v>
      </c>
      <c r="T39" s="3">
        <v>0.12362650527013</v>
      </c>
      <c r="U39" s="3">
        <v>6.2000653763764104</v>
      </c>
      <c r="V39" s="3">
        <v>0.10837617223120299</v>
      </c>
      <c r="W39" s="3">
        <v>9.7084119291569095</v>
      </c>
      <c r="X39" s="3">
        <v>71.947362405769596</v>
      </c>
      <c r="Y39" s="3">
        <v>0.11167863484592901</v>
      </c>
      <c r="Z39" s="3">
        <v>0.18429544637668099</v>
      </c>
      <c r="AA39" s="3">
        <v>1.7717277549649999E-2</v>
      </c>
      <c r="AB39" s="3">
        <v>9.9290888121769796E-2</v>
      </c>
      <c r="AC39" s="3">
        <v>6.0061926418214402E-2</v>
      </c>
      <c r="AD39" s="3">
        <v>3.0245234704845299E-2</v>
      </c>
      <c r="AE39" s="3">
        <v>7.3603476118102001E-2</v>
      </c>
      <c r="AF39" s="3">
        <v>8.6333277644794308E-3</v>
      </c>
      <c r="AG39" s="3">
        <v>4.79699796797593E-2</v>
      </c>
      <c r="AH39" s="3">
        <v>1.71704572621071E-2</v>
      </c>
      <c r="AI39" s="3">
        <v>2.2359998204325299E-2</v>
      </c>
      <c r="AJ39" s="3">
        <v>7.3553270613388204E-3</v>
      </c>
      <c r="AK39" s="3">
        <v>4.8401993054817002E-2</v>
      </c>
      <c r="AL39" s="3">
        <v>6.5894586080854902E-3</v>
      </c>
      <c r="AM39" s="3">
        <v>9.3032976206311995E-3</v>
      </c>
      <c r="AN39" s="3">
        <v>30771.421590523601</v>
      </c>
    </row>
    <row r="40" spans="1:40" x14ac:dyDescent="0.25">
      <c r="A40" t="s">
        <v>199</v>
      </c>
      <c r="B40" t="s">
        <v>40</v>
      </c>
      <c r="C40" s="3">
        <v>6.1361484363014099E-2</v>
      </c>
      <c r="D40" s="3">
        <v>33.477477687395499</v>
      </c>
      <c r="E40" s="3">
        <v>22529.016648496901</v>
      </c>
      <c r="F40" s="3">
        <v>30850.7764735895</v>
      </c>
      <c r="G40" s="3">
        <v>0.821401630516991</v>
      </c>
      <c r="H40" s="3">
        <v>10.4929652644539</v>
      </c>
      <c r="I40" s="3">
        <v>1126.15856353408</v>
      </c>
      <c r="J40" s="3">
        <v>634.39771366062996</v>
      </c>
      <c r="K40" s="3">
        <v>2.9304024659833701</v>
      </c>
      <c r="L40" s="3">
        <v>80.489196219245301</v>
      </c>
      <c r="M40" s="3">
        <v>279.73328108730499</v>
      </c>
      <c r="N40" s="3">
        <v>2.0571324759580598</v>
      </c>
      <c r="O40" s="3">
        <v>0.66744105282566502</v>
      </c>
      <c r="P40" s="3">
        <v>10.9920266084803</v>
      </c>
      <c r="Q40" s="3">
        <v>20.644709551653499</v>
      </c>
      <c r="R40" s="3">
        <v>90.272414066818001</v>
      </c>
      <c r="S40" s="3">
        <v>388.46365033135601</v>
      </c>
      <c r="T40" s="3">
        <v>8.8332896493786894E-2</v>
      </c>
      <c r="U40" s="3">
        <v>5.8971179015150197</v>
      </c>
      <c r="V40" s="3">
        <v>0.21679339395626701</v>
      </c>
      <c r="W40" s="3">
        <v>8.6238508446980102</v>
      </c>
      <c r="X40" s="3">
        <v>93.941284826542002</v>
      </c>
      <c r="Y40" s="3">
        <v>0.111860136170369</v>
      </c>
      <c r="Z40" s="3">
        <v>0.161236936692918</v>
      </c>
      <c r="AA40" s="3">
        <v>2.4162490275656898E-2</v>
      </c>
      <c r="AB40" s="3">
        <v>7.4188829542513005E-2</v>
      </c>
      <c r="AC40" s="3">
        <v>6.1108014398909699E-2</v>
      </c>
      <c r="AD40" s="3">
        <v>2.15780257251812E-2</v>
      </c>
      <c r="AE40" s="3">
        <v>6.2256865080536503E-2</v>
      </c>
      <c r="AF40" s="3">
        <v>7.8131649255538099E-3</v>
      </c>
      <c r="AG40" s="3">
        <v>5.4035523505825897E-2</v>
      </c>
      <c r="AH40" s="3">
        <v>9.7652217736911209E-3</v>
      </c>
      <c r="AI40" s="3">
        <v>2.7558197567294999E-2</v>
      </c>
      <c r="AJ40" s="3">
        <v>9.3589947509828703E-3</v>
      </c>
      <c r="AK40" s="3">
        <v>3.2439510557700599E-2</v>
      </c>
      <c r="AL40" s="3">
        <v>1.3747050991663999E-2</v>
      </c>
      <c r="AM40" s="3">
        <v>1.39638661261941E-2</v>
      </c>
      <c r="AN40" s="3">
        <v>27528.723705352899</v>
      </c>
    </row>
    <row r="41" spans="1:40" x14ac:dyDescent="0.25">
      <c r="A41" t="s">
        <v>200</v>
      </c>
      <c r="B41" t="s">
        <v>40</v>
      </c>
      <c r="C41" s="3">
        <v>2.98321367024998E-2</v>
      </c>
      <c r="D41" s="3">
        <v>39.534044452510301</v>
      </c>
      <c r="E41" s="3">
        <v>23930.760114580498</v>
      </c>
      <c r="F41" s="3">
        <v>31396.386689143499</v>
      </c>
      <c r="G41" s="3">
        <v>0.84343116805581497</v>
      </c>
      <c r="H41" s="3">
        <v>10.5631853456228</v>
      </c>
      <c r="I41" s="3">
        <v>1426.0941254972799</v>
      </c>
      <c r="J41" s="3">
        <v>554.40861509633703</v>
      </c>
      <c r="K41" s="3">
        <v>3.5854565916996699</v>
      </c>
      <c r="L41" s="3">
        <v>51.7788855874565</v>
      </c>
      <c r="M41" s="3">
        <v>366.39307507767302</v>
      </c>
      <c r="N41" s="3">
        <v>1.78530402002486</v>
      </c>
      <c r="O41" s="3">
        <v>0.55579872690985099</v>
      </c>
      <c r="P41" s="3">
        <v>6.7488820717092697</v>
      </c>
      <c r="Q41" s="3">
        <v>25.521971846717499</v>
      </c>
      <c r="R41" s="3">
        <v>94.799803026640205</v>
      </c>
      <c r="S41" s="3">
        <v>322.846497666061</v>
      </c>
      <c r="T41" s="3">
        <v>9.4061066012935804E-2</v>
      </c>
      <c r="U41" s="3">
        <v>4.6040743950234999</v>
      </c>
      <c r="V41" s="3">
        <v>0.10525861796218</v>
      </c>
      <c r="W41" s="3">
        <v>13.0788596740149</v>
      </c>
      <c r="X41" s="3">
        <v>83.889515809284603</v>
      </c>
      <c r="Y41" s="3">
        <v>0.13160302575102201</v>
      </c>
      <c r="Z41" s="3">
        <v>0.13535144393881501</v>
      </c>
      <c r="AA41" s="3">
        <v>1.8706157505483899E-2</v>
      </c>
      <c r="AB41" s="3">
        <v>0.110067815840923</v>
      </c>
      <c r="AC41" s="3">
        <v>5.6726981892700999E-2</v>
      </c>
      <c r="AD41" s="3">
        <v>2.8927112107062301E-2</v>
      </c>
      <c r="AE41" s="3">
        <v>4.6217217890732402E-2</v>
      </c>
      <c r="AF41" s="3">
        <v>1.13084586885092E-2</v>
      </c>
      <c r="AG41" s="3">
        <v>5.9462337534285398E-2</v>
      </c>
      <c r="AH41" s="3">
        <v>8.1979156610213402E-3</v>
      </c>
      <c r="AI41" s="3">
        <v>2.89158388169647E-2</v>
      </c>
      <c r="AJ41" s="3">
        <v>8.2193709498549795E-3</v>
      </c>
      <c r="AK41" s="3">
        <v>4.0423992006422799E-2</v>
      </c>
      <c r="AL41" s="3">
        <v>5.9892868392483504E-3</v>
      </c>
      <c r="AM41" s="3">
        <v>1.6829223841610501E-2</v>
      </c>
      <c r="AN41" s="3">
        <v>28157.145244915901</v>
      </c>
    </row>
    <row r="42" spans="1:40" x14ac:dyDescent="0.25">
      <c r="A42" t="s">
        <v>201</v>
      </c>
      <c r="B42" t="s">
        <v>40</v>
      </c>
      <c r="C42" s="3">
        <v>6.1662765710319201E-2</v>
      </c>
      <c r="D42" s="3">
        <v>34.964117842135899</v>
      </c>
      <c r="E42" s="3">
        <v>25233.492326260901</v>
      </c>
      <c r="F42" s="3">
        <v>31038.055040057199</v>
      </c>
      <c r="G42" s="3">
        <v>0.74659473805923604</v>
      </c>
      <c r="H42" s="3">
        <v>11.300746864926101</v>
      </c>
      <c r="I42" s="3">
        <v>1247.1006558478</v>
      </c>
      <c r="J42" s="3">
        <v>660.37147173006497</v>
      </c>
      <c r="K42" s="3">
        <v>4.4919850287910803</v>
      </c>
      <c r="L42" s="3">
        <v>257.956451883196</v>
      </c>
      <c r="M42" s="3">
        <v>361.72988817916701</v>
      </c>
      <c r="N42" s="3">
        <v>1.73598613517123</v>
      </c>
      <c r="O42" s="3">
        <v>1.09413950103178</v>
      </c>
      <c r="P42" s="3">
        <v>9.5096610118088805</v>
      </c>
      <c r="Q42" s="3">
        <v>73.300409640587205</v>
      </c>
      <c r="R42" s="3">
        <v>125.139679790144</v>
      </c>
      <c r="S42" s="3">
        <v>239.810421002683</v>
      </c>
      <c r="T42" s="3">
        <v>8.5074010226328697E-2</v>
      </c>
      <c r="U42" s="3">
        <v>5.5717092319414201</v>
      </c>
      <c r="V42" s="3">
        <v>0.25352159461189799</v>
      </c>
      <c r="W42" s="3">
        <v>7.4371374858113803</v>
      </c>
      <c r="X42" s="3">
        <v>77.981605355767599</v>
      </c>
      <c r="Y42" s="3">
        <v>0.103010922215414</v>
      </c>
      <c r="Z42" s="3">
        <v>9.5114674075719996E-2</v>
      </c>
      <c r="AA42" s="3">
        <v>1.91451084655801E-2</v>
      </c>
      <c r="AB42" s="3">
        <v>7.7192830789240899E-2</v>
      </c>
      <c r="AC42" s="3">
        <v>4.2076997203026198E-2</v>
      </c>
      <c r="AD42" s="3">
        <v>2.20204241068452E-2</v>
      </c>
      <c r="AE42" s="3">
        <v>5.5841487064347703E-2</v>
      </c>
      <c r="AF42" s="3">
        <v>4.64125838283497E-3</v>
      </c>
      <c r="AG42" s="3">
        <v>2.0116308757815601E-2</v>
      </c>
      <c r="AH42" s="3">
        <v>9.6266689501410697E-3</v>
      </c>
      <c r="AI42" s="3">
        <v>1.90017413368802E-2</v>
      </c>
      <c r="AJ42" s="3">
        <v>9.3783230841371704E-3</v>
      </c>
      <c r="AK42" s="3">
        <v>3.6117606212474999E-2</v>
      </c>
      <c r="AL42" s="3">
        <v>1.4824700527381799E-2</v>
      </c>
      <c r="AM42" s="3">
        <v>7.6036102668274198E-3</v>
      </c>
      <c r="AN42" s="3">
        <v>31855.9570980184</v>
      </c>
    </row>
    <row r="43" spans="1:40" x14ac:dyDescent="0.25">
      <c r="A43" t="s">
        <v>202</v>
      </c>
      <c r="B43" t="s">
        <v>40</v>
      </c>
      <c r="C43" s="3">
        <v>3.24643589923337E-2</v>
      </c>
      <c r="D43" s="3">
        <v>28.3629764700928</v>
      </c>
      <c r="E43" s="3">
        <v>23007.565991801901</v>
      </c>
      <c r="F43" s="3">
        <v>24485.8651077084</v>
      </c>
      <c r="G43" s="3">
        <v>0.82182732960071003</v>
      </c>
      <c r="H43" s="3">
        <v>8.4385930920800103</v>
      </c>
      <c r="I43" s="3">
        <v>1307.86907822594</v>
      </c>
      <c r="J43" s="3">
        <v>544.21519223453902</v>
      </c>
      <c r="K43" s="3">
        <v>4.5449712872792603</v>
      </c>
      <c r="L43" s="3">
        <v>129.482675472034</v>
      </c>
      <c r="M43" s="3">
        <v>316.96756509858602</v>
      </c>
      <c r="N43" s="3">
        <v>2.2575678652644302</v>
      </c>
      <c r="O43" s="3">
        <v>0.54888307441617801</v>
      </c>
      <c r="P43" s="3">
        <v>3.5637773686318499</v>
      </c>
      <c r="Q43" s="3">
        <v>55.025398273501501</v>
      </c>
      <c r="R43" s="3">
        <v>98.307576755758006</v>
      </c>
      <c r="S43" s="3">
        <v>313.96060792536599</v>
      </c>
      <c r="T43" s="3">
        <v>9.16904153702323E-2</v>
      </c>
      <c r="U43" s="3">
        <v>9.0369567028395608</v>
      </c>
      <c r="V43" s="3">
        <v>0.17557936956343001</v>
      </c>
      <c r="W43" s="3">
        <v>9.0297041923611907</v>
      </c>
      <c r="X43" s="3">
        <v>63.622238411994097</v>
      </c>
      <c r="Y43" s="3">
        <v>0.12395264163127501</v>
      </c>
      <c r="Z43" s="3">
        <v>0.16992561044243901</v>
      </c>
      <c r="AA43" s="3">
        <v>1.8076814714748798E-2</v>
      </c>
      <c r="AB43" s="3">
        <v>8.4733867140396005E-2</v>
      </c>
      <c r="AC43" s="3">
        <v>5.87555448544375E-2</v>
      </c>
      <c r="AD43" s="3">
        <v>1.7476831366885898E-2</v>
      </c>
      <c r="AE43" s="3">
        <v>7.4926358250959793E-2</v>
      </c>
      <c r="AF43" s="3">
        <v>1.2494010739719501E-2</v>
      </c>
      <c r="AG43" s="3">
        <v>4.5955320247375399E-2</v>
      </c>
      <c r="AH43" s="3">
        <v>1.1236138767802099E-2</v>
      </c>
      <c r="AI43" s="3">
        <v>2.0114845693893199E-2</v>
      </c>
      <c r="AJ43" s="3">
        <v>1.00939414925705E-2</v>
      </c>
      <c r="AK43" s="3">
        <v>5.6842575188884803E-2</v>
      </c>
      <c r="AL43" s="3">
        <v>1.25919922070655E-2</v>
      </c>
      <c r="AM43" s="3">
        <v>1.16869389885345E-2</v>
      </c>
      <c r="AN43" s="3">
        <v>26842.858919054699</v>
      </c>
    </row>
    <row r="44" spans="1:40" x14ac:dyDescent="0.25">
      <c r="A44" t="s">
        <v>203</v>
      </c>
      <c r="B44" t="s">
        <v>40</v>
      </c>
      <c r="C44" s="3">
        <v>4.1485675621229401E-2</v>
      </c>
      <c r="D44" s="3">
        <v>32.1046171621092</v>
      </c>
      <c r="E44" s="3">
        <v>28685.3862613124</v>
      </c>
      <c r="F44" s="3">
        <v>28404.469174119899</v>
      </c>
      <c r="G44" s="3">
        <v>0.94909925403992201</v>
      </c>
      <c r="H44" s="3">
        <v>9.8194012463710294</v>
      </c>
      <c r="I44" s="3">
        <v>1165.61046998086</v>
      </c>
      <c r="J44" s="3">
        <v>506.97928240018803</v>
      </c>
      <c r="K44" s="3">
        <v>2.20270362644629</v>
      </c>
      <c r="L44" s="3">
        <v>54.4530061696695</v>
      </c>
      <c r="M44" s="3">
        <v>421.64371104965198</v>
      </c>
      <c r="N44" s="3">
        <v>1.77975376236879</v>
      </c>
      <c r="O44" s="3">
        <v>0.51959172667067599</v>
      </c>
      <c r="P44" s="3">
        <v>8.3205783334489407</v>
      </c>
      <c r="Q44" s="3">
        <v>21.971720888607798</v>
      </c>
      <c r="R44" s="3">
        <v>90.952269522529804</v>
      </c>
      <c r="S44" s="3">
        <v>215.71763663233801</v>
      </c>
      <c r="T44" s="3">
        <v>7.2127578571537398E-2</v>
      </c>
      <c r="U44" s="3">
        <v>9.8942637464047802</v>
      </c>
      <c r="V44" s="3">
        <v>0.31268790446018901</v>
      </c>
      <c r="W44" s="3">
        <v>9.6040734625807591</v>
      </c>
      <c r="X44" s="3">
        <v>58.7385212946972</v>
      </c>
      <c r="Y44" s="3">
        <v>0.15205778236771</v>
      </c>
      <c r="Z44" s="3">
        <v>0.16959988931824899</v>
      </c>
      <c r="AA44" s="3">
        <v>2.93537857465304E-2</v>
      </c>
      <c r="AB44" s="3">
        <v>7.2004657006769501E-2</v>
      </c>
      <c r="AC44" s="3">
        <v>4.8819589440847001E-2</v>
      </c>
      <c r="AD44" s="3">
        <v>1.45047826414518E-2</v>
      </c>
      <c r="AE44" s="3">
        <v>6.4847645240831406E-2</v>
      </c>
      <c r="AF44" s="3">
        <v>9.2882089240610994E-3</v>
      </c>
      <c r="AG44" s="3">
        <v>2.9735400790343602E-2</v>
      </c>
      <c r="AH44" s="3">
        <v>1.10373587871412E-2</v>
      </c>
      <c r="AI44" s="3">
        <v>2.26736745343704E-2</v>
      </c>
      <c r="AJ44" s="3">
        <v>8.8294290722099999E-3</v>
      </c>
      <c r="AK44" s="3">
        <v>6.22458666041509E-2</v>
      </c>
      <c r="AL44" s="3">
        <v>9.7923173601675798E-3</v>
      </c>
      <c r="AM44" s="3">
        <v>2.08121584303196E-2</v>
      </c>
      <c r="AN44" s="3">
        <v>23686.831471259</v>
      </c>
    </row>
    <row r="45" spans="1:40" x14ac:dyDescent="0.25">
      <c r="A45" t="s">
        <v>204</v>
      </c>
      <c r="B45" t="s">
        <v>40</v>
      </c>
      <c r="C45" s="3">
        <v>3.26497493688628E-2</v>
      </c>
      <c r="D45" s="3">
        <v>36.620738740539302</v>
      </c>
      <c r="E45" s="3">
        <v>23613.0299733887</v>
      </c>
      <c r="F45" s="3">
        <v>28965.950268802098</v>
      </c>
      <c r="G45" s="3">
        <v>0.84363509451086405</v>
      </c>
      <c r="H45" s="3">
        <v>10.5665230658303</v>
      </c>
      <c r="I45" s="3">
        <v>1051.90179972545</v>
      </c>
      <c r="J45" s="3">
        <v>416.71577473577901</v>
      </c>
      <c r="K45" s="3">
        <v>2.8703495229702098</v>
      </c>
      <c r="L45" s="3">
        <v>91.862107598926698</v>
      </c>
      <c r="M45" s="3">
        <v>293.39314951609498</v>
      </c>
      <c r="N45" s="3">
        <v>2.4219941018798701</v>
      </c>
      <c r="O45" s="3">
        <v>0.74608894896400602</v>
      </c>
      <c r="P45" s="3">
        <v>16.407545556451499</v>
      </c>
      <c r="Q45" s="3">
        <v>33.577981817093502</v>
      </c>
      <c r="R45" s="3">
        <v>113.847545731742</v>
      </c>
      <c r="S45" s="3">
        <v>202.11141497150601</v>
      </c>
      <c r="T45" s="3">
        <v>7.6483829700859901E-2</v>
      </c>
      <c r="U45" s="3">
        <v>4.4550855506804004</v>
      </c>
      <c r="V45" s="3">
        <v>0.13199763903800801</v>
      </c>
      <c r="W45" s="3">
        <v>11.8940425517241</v>
      </c>
      <c r="X45" s="3">
        <v>62.185213708093798</v>
      </c>
      <c r="Y45" s="3">
        <v>0.102663185170508</v>
      </c>
      <c r="Z45" s="3">
        <v>0.14189887787400801</v>
      </c>
      <c r="AA45" s="3">
        <v>2.10564019767598E-2</v>
      </c>
      <c r="AB45" s="3">
        <v>9.7031008397784405E-2</v>
      </c>
      <c r="AC45" s="3">
        <v>4.56001307241308E-2</v>
      </c>
      <c r="AD45" s="3">
        <v>1.7929423594247599E-2</v>
      </c>
      <c r="AE45" s="3">
        <v>6.2361072504563402E-2</v>
      </c>
      <c r="AF45" s="3">
        <v>4.6993823996855401E-3</v>
      </c>
      <c r="AG45" s="3">
        <v>3.8627746196525002E-2</v>
      </c>
      <c r="AH45" s="3">
        <v>8.5136477092647694E-3</v>
      </c>
      <c r="AI45" s="3">
        <v>2.8233255043774101E-2</v>
      </c>
      <c r="AJ45" s="3">
        <v>8.6988355540865807E-3</v>
      </c>
      <c r="AK45" s="3">
        <v>4.1724296640839299E-2</v>
      </c>
      <c r="AL45" s="3">
        <v>1.31686149263045E-2</v>
      </c>
      <c r="AM45" s="3">
        <v>1.06542957975212E-2</v>
      </c>
      <c r="AN45" s="3">
        <v>24881.340761203501</v>
      </c>
    </row>
    <row r="46" spans="1:40" x14ac:dyDescent="0.25">
      <c r="A46" t="s">
        <v>205</v>
      </c>
      <c r="B46" t="s">
        <v>40</v>
      </c>
      <c r="C46" s="3">
        <v>3.4624210934809198E-2</v>
      </c>
      <c r="D46" s="3">
        <v>31.909446784424102</v>
      </c>
      <c r="E46" s="3">
        <v>28495.949699178898</v>
      </c>
      <c r="F46" s="3">
        <v>30395.848096529699</v>
      </c>
      <c r="G46" s="3">
        <v>0.87012566065109698</v>
      </c>
      <c r="H46" s="3">
        <v>10.835843276957799</v>
      </c>
      <c r="I46" s="3">
        <v>1107.2755428518999</v>
      </c>
      <c r="J46" s="3">
        <v>435.48504531801598</v>
      </c>
      <c r="K46" s="3">
        <v>3.2507809136285499</v>
      </c>
      <c r="L46" s="3">
        <v>117.504714432908</v>
      </c>
      <c r="M46" s="3">
        <v>282.19627317181897</v>
      </c>
      <c r="N46" s="3">
        <v>2.43079801285307</v>
      </c>
      <c r="O46" s="3">
        <v>0.75737683553215396</v>
      </c>
      <c r="P46" s="3">
        <v>4.8488535575032499</v>
      </c>
      <c r="Q46" s="3">
        <v>28.183358802649501</v>
      </c>
      <c r="R46" s="3">
        <v>117.103245523742</v>
      </c>
      <c r="S46" s="3">
        <v>261.097141088699</v>
      </c>
      <c r="T46" s="3">
        <v>9.7060512766615398E-2</v>
      </c>
      <c r="U46" s="3">
        <v>4.9636177213680597</v>
      </c>
      <c r="V46" s="3">
        <v>0.16954162787021601</v>
      </c>
      <c r="W46" s="3">
        <v>15.4262714582329</v>
      </c>
      <c r="X46" s="3">
        <v>68.846084556636896</v>
      </c>
      <c r="Y46" s="3">
        <v>0.102674833311151</v>
      </c>
      <c r="Z46" s="3">
        <v>0.15409837724271</v>
      </c>
      <c r="AA46" s="3">
        <v>1.71972687233789E-2</v>
      </c>
      <c r="AB46" s="3">
        <v>8.2544335524039794E-2</v>
      </c>
      <c r="AC46" s="3">
        <v>6.1268632156313001E-2</v>
      </c>
      <c r="AD46" s="3">
        <v>2.73281117224837E-2</v>
      </c>
      <c r="AE46" s="3">
        <v>6.1876500449051998E-2</v>
      </c>
      <c r="AF46" s="3">
        <v>1.1155719743037199E-2</v>
      </c>
      <c r="AG46" s="3">
        <v>4.96718452250609E-2</v>
      </c>
      <c r="AH46" s="3">
        <v>1.04402316492361E-2</v>
      </c>
      <c r="AI46" s="3">
        <v>3.2830207738200001E-2</v>
      </c>
      <c r="AJ46" s="3">
        <v>1.01323705880888E-2</v>
      </c>
      <c r="AK46" s="3">
        <v>3.7627674910045698E-2</v>
      </c>
      <c r="AL46" s="3">
        <v>9.4605342353669807E-3</v>
      </c>
      <c r="AM46" s="3">
        <v>5.1190890590255096E-3</v>
      </c>
      <c r="AN46" s="3">
        <v>27913.997106215898</v>
      </c>
    </row>
    <row r="47" spans="1:40" x14ac:dyDescent="0.25">
      <c r="A47" t="s">
        <v>206</v>
      </c>
      <c r="B47" t="s">
        <v>40</v>
      </c>
      <c r="C47" s="3">
        <v>3.8885445843986302E-2</v>
      </c>
      <c r="D47" s="3">
        <v>35.490380402085002</v>
      </c>
      <c r="E47" s="3">
        <v>22823.224964630699</v>
      </c>
      <c r="F47" s="3">
        <v>32673.485287300999</v>
      </c>
      <c r="G47" s="3">
        <v>0.78978014387734796</v>
      </c>
      <c r="H47" s="3">
        <v>10.4013691649631</v>
      </c>
      <c r="I47" s="3">
        <v>808.97957083522999</v>
      </c>
      <c r="J47" s="3">
        <v>401.66721284772098</v>
      </c>
      <c r="K47" s="3">
        <v>3.29616799881792</v>
      </c>
      <c r="L47" s="3">
        <v>84.994413826254302</v>
      </c>
      <c r="M47" s="3">
        <v>321.22155866109199</v>
      </c>
      <c r="N47" s="3">
        <v>1.53285330132234</v>
      </c>
      <c r="O47" s="3">
        <v>0.46746469372815003</v>
      </c>
      <c r="P47" s="3">
        <v>12.076870091519901</v>
      </c>
      <c r="Q47" s="3">
        <v>80.942133677994306</v>
      </c>
      <c r="R47" s="3">
        <v>103.777196904695</v>
      </c>
      <c r="S47" s="3">
        <v>362.05593339776198</v>
      </c>
      <c r="T47" s="3">
        <v>0.115108570907239</v>
      </c>
      <c r="U47" s="3">
        <v>5.6080509080320002</v>
      </c>
      <c r="V47" s="3">
        <v>0.235811799533233</v>
      </c>
      <c r="W47" s="3">
        <v>12.2701365182524</v>
      </c>
      <c r="X47" s="3">
        <v>87.466159325632006</v>
      </c>
      <c r="Y47" s="3">
        <v>0.169850702916685</v>
      </c>
      <c r="Z47" s="3">
        <v>0.19045909832540101</v>
      </c>
      <c r="AA47" s="3">
        <v>2.1125861005407899E-2</v>
      </c>
      <c r="AB47" s="3">
        <v>0.119680983727161</v>
      </c>
      <c r="AC47" s="3">
        <v>9.2776663779316301E-2</v>
      </c>
      <c r="AD47" s="3">
        <v>1.98591898474248E-2</v>
      </c>
      <c r="AE47" s="3">
        <v>4.0676634936672201E-2</v>
      </c>
      <c r="AF47" s="3">
        <v>1.03355408439838E-2</v>
      </c>
      <c r="AG47" s="3">
        <v>4.594905722328E-2</v>
      </c>
      <c r="AH47" s="3">
        <v>1.17281522102542E-2</v>
      </c>
      <c r="AI47" s="3">
        <v>2.27736901823699E-2</v>
      </c>
      <c r="AJ47" s="3">
        <v>1.09480332316866E-2</v>
      </c>
      <c r="AK47" s="3">
        <v>4.9324602986939699E-2</v>
      </c>
      <c r="AL47" s="3">
        <v>1.01898930256885E-2</v>
      </c>
      <c r="AM47" s="3">
        <v>1.45926960294126E-2</v>
      </c>
      <c r="AN47" s="3">
        <v>26285.816528518899</v>
      </c>
    </row>
    <row r="48" spans="1:40" x14ac:dyDescent="0.25">
      <c r="A48" t="s">
        <v>207</v>
      </c>
      <c r="B48" t="s">
        <v>40</v>
      </c>
      <c r="C48" s="3">
        <v>6.1013121895615599E-2</v>
      </c>
      <c r="D48" s="3">
        <v>24.5076551037827</v>
      </c>
      <c r="E48" s="3">
        <v>22155.8266304955</v>
      </c>
      <c r="F48" s="3">
        <v>19046.0204814559</v>
      </c>
      <c r="G48" s="3">
        <v>0.75072505258893696</v>
      </c>
      <c r="H48" s="3">
        <v>15.367130838585799</v>
      </c>
      <c r="I48" s="3">
        <v>1563.57269010961</v>
      </c>
      <c r="J48" s="3">
        <v>563.91805605432296</v>
      </c>
      <c r="K48" s="3">
        <v>3.3565300738939099</v>
      </c>
      <c r="L48" s="3">
        <v>80.198387505341202</v>
      </c>
      <c r="M48" s="3">
        <v>344.10364922773499</v>
      </c>
      <c r="N48" s="3">
        <v>1.8919175155121399</v>
      </c>
      <c r="O48" s="3">
        <v>0.70638097460381799</v>
      </c>
      <c r="P48" s="3">
        <v>5.5806630172873204</v>
      </c>
      <c r="Q48" s="3">
        <v>38.724654404467998</v>
      </c>
      <c r="R48" s="3">
        <v>80.721132297853799</v>
      </c>
      <c r="S48" s="3">
        <v>211.62601197145199</v>
      </c>
      <c r="T48" s="3">
        <v>5.41070080293891E-2</v>
      </c>
      <c r="U48" s="3">
        <v>6.02228103192303</v>
      </c>
      <c r="V48" s="3">
        <v>0.18081885528181199</v>
      </c>
      <c r="W48" s="3">
        <v>7.93148421377935</v>
      </c>
      <c r="X48" s="3">
        <v>77.978967876448095</v>
      </c>
      <c r="Y48" s="3">
        <v>8.2259619240028295E-2</v>
      </c>
      <c r="Z48" s="3">
        <v>0.29611913713733401</v>
      </c>
      <c r="AA48" s="3">
        <v>2.0880292464403299E-2</v>
      </c>
      <c r="AB48" s="3">
        <v>7.7678208139265001E-2</v>
      </c>
      <c r="AC48" s="3">
        <v>3.9123594280937098E-2</v>
      </c>
      <c r="AD48" s="3">
        <v>2.5677193451640101E-2</v>
      </c>
      <c r="AE48" s="3">
        <v>5.9432430996100898E-2</v>
      </c>
      <c r="AF48" s="3">
        <v>8.05724049589303E-3</v>
      </c>
      <c r="AG48" s="3">
        <v>2.7097216625146001E-2</v>
      </c>
      <c r="AH48" s="3">
        <v>1.08684644291698E-2</v>
      </c>
      <c r="AI48" s="3">
        <v>2.5055745090896801E-2</v>
      </c>
      <c r="AJ48" s="3">
        <v>6.0330405628961203E-3</v>
      </c>
      <c r="AK48" s="3">
        <v>5.9938904624537701E-2</v>
      </c>
      <c r="AL48" s="3">
        <v>8.3105807350625296E-3</v>
      </c>
      <c r="AM48" s="3">
        <v>1.2055604686242E-2</v>
      </c>
      <c r="AN48" s="3">
        <v>33497.682016754297</v>
      </c>
    </row>
    <row r="49" spans="1:40" x14ac:dyDescent="0.25">
      <c r="A49" t="s">
        <v>208</v>
      </c>
      <c r="B49" t="s">
        <v>40</v>
      </c>
      <c r="C49" s="3">
        <v>3.2502912960987201E-2</v>
      </c>
      <c r="D49" s="3">
        <v>46.454763009134602</v>
      </c>
      <c r="E49" s="3">
        <v>19892.483271017099</v>
      </c>
      <c r="F49" s="3">
        <v>30338.426504333998</v>
      </c>
      <c r="G49" s="3">
        <v>0.85229728065910004</v>
      </c>
      <c r="H49" s="3">
        <v>10.044023908831701</v>
      </c>
      <c r="I49" s="3">
        <v>1161.88570333546</v>
      </c>
      <c r="J49" s="3">
        <v>518.08691479333004</v>
      </c>
      <c r="K49" s="3">
        <v>3.2235466042755201</v>
      </c>
      <c r="L49" s="3">
        <v>98.747288702264399</v>
      </c>
      <c r="M49" s="3">
        <v>330.70247513418002</v>
      </c>
      <c r="N49" s="3">
        <v>1.7094658186635801</v>
      </c>
      <c r="O49" s="3">
        <v>0.77070804887436795</v>
      </c>
      <c r="P49" s="3">
        <v>12.8400305698141</v>
      </c>
      <c r="Q49" s="3">
        <v>23.009253507347399</v>
      </c>
      <c r="R49" s="3">
        <v>98.198390608458794</v>
      </c>
      <c r="S49" s="3">
        <v>337.12792577465501</v>
      </c>
      <c r="T49" s="3">
        <v>9.3051326246990099E-2</v>
      </c>
      <c r="U49" s="3">
        <v>9.9301110582573795</v>
      </c>
      <c r="V49" s="3">
        <v>6.39879372710776E-2</v>
      </c>
      <c r="W49" s="3">
        <v>17.368305523896499</v>
      </c>
      <c r="X49" s="3">
        <v>68.564424122204201</v>
      </c>
      <c r="Y49" s="3">
        <v>0.13325789390408199</v>
      </c>
      <c r="Z49" s="3">
        <v>0.18398820601359001</v>
      </c>
      <c r="AA49" s="3">
        <v>2.2195286182185098E-2</v>
      </c>
      <c r="AB49" s="3">
        <v>9.1138171061616993E-2</v>
      </c>
      <c r="AC49" s="3">
        <v>7.00660890375948E-2</v>
      </c>
      <c r="AD49" s="3">
        <v>2.6429710137265701E-2</v>
      </c>
      <c r="AE49" s="3">
        <v>4.80463642681268E-2</v>
      </c>
      <c r="AF49" s="3">
        <v>8.8937566825950908E-3</v>
      </c>
      <c r="AG49" s="3">
        <v>3.2005228341550902E-2</v>
      </c>
      <c r="AH49" s="3">
        <v>1.0913105738468799E-2</v>
      </c>
      <c r="AI49" s="3">
        <v>3.0228481186604601E-2</v>
      </c>
      <c r="AJ49" s="3">
        <v>3.7358024417137002E-3</v>
      </c>
      <c r="AK49" s="3">
        <v>4.78459546660185E-2</v>
      </c>
      <c r="AL49" s="3">
        <v>1.24270245086214E-2</v>
      </c>
      <c r="AM49" s="3">
        <v>9.2258268180929002E-3</v>
      </c>
      <c r="AN49" s="3">
        <v>36883.086620861701</v>
      </c>
    </row>
    <row r="50" spans="1:40" x14ac:dyDescent="0.25">
      <c r="A50" t="s">
        <v>209</v>
      </c>
      <c r="B50" t="s">
        <v>40</v>
      </c>
      <c r="C50" s="3">
        <v>2.50264241940941E-2</v>
      </c>
      <c r="D50" s="3">
        <v>36.935698286681003</v>
      </c>
      <c r="E50" s="3">
        <v>21964.145709211301</v>
      </c>
      <c r="F50" s="3">
        <v>30296.4946704666</v>
      </c>
      <c r="G50" s="3">
        <v>0.89216725550034504</v>
      </c>
      <c r="H50" s="3">
        <v>8.9308175332802602</v>
      </c>
      <c r="I50" s="3">
        <v>938.32449743895199</v>
      </c>
      <c r="J50" s="3">
        <v>648.18845703729698</v>
      </c>
      <c r="K50" s="3">
        <v>3.2767124075599598</v>
      </c>
      <c r="L50" s="3">
        <v>71.296735353524198</v>
      </c>
      <c r="M50" s="3">
        <v>364.70555358764102</v>
      </c>
      <c r="N50" s="3">
        <v>1.35930344905606</v>
      </c>
      <c r="O50" s="3">
        <v>0.73938168026241002</v>
      </c>
      <c r="P50" s="3">
        <v>7.8796767090776001</v>
      </c>
      <c r="Q50" s="3">
        <v>24.707719644618301</v>
      </c>
      <c r="R50" s="3">
        <v>73.314993347006606</v>
      </c>
      <c r="S50" s="3">
        <v>273.88028267822801</v>
      </c>
      <c r="T50" s="3">
        <v>0.112398825789048</v>
      </c>
      <c r="U50" s="3">
        <v>6.7922096682129096</v>
      </c>
      <c r="V50" s="3">
        <v>5.5039077635901303E-2</v>
      </c>
      <c r="W50" s="3">
        <v>10.0205941622631</v>
      </c>
      <c r="X50" s="3">
        <v>67.2091071243496</v>
      </c>
      <c r="Y50" s="3">
        <v>0.135534458808208</v>
      </c>
      <c r="Z50" s="3">
        <v>0.187392558343531</v>
      </c>
      <c r="AA50" s="3">
        <v>2.6501026834480301E-2</v>
      </c>
      <c r="AB50" s="3">
        <v>0.115045958666759</v>
      </c>
      <c r="AC50" s="3">
        <v>5.2481372370433398E-2</v>
      </c>
      <c r="AD50" s="3">
        <v>2.23264027822353E-2</v>
      </c>
      <c r="AE50" s="3">
        <v>5.86866485784487E-2</v>
      </c>
      <c r="AF50" s="3">
        <v>8.2873315454337192E-3</v>
      </c>
      <c r="AG50" s="3">
        <v>3.4180968172845903E-2</v>
      </c>
      <c r="AH50" s="3">
        <v>1.35536658489647E-2</v>
      </c>
      <c r="AI50" s="3">
        <v>3.7702029543768098E-2</v>
      </c>
      <c r="AJ50" s="3">
        <v>7.1697419258504097E-3</v>
      </c>
      <c r="AK50" s="3">
        <v>4.10834306674508E-2</v>
      </c>
      <c r="AL50" s="3">
        <v>9.2508263792816705E-3</v>
      </c>
      <c r="AM50" s="3">
        <v>6.1714062308845597E-3</v>
      </c>
      <c r="AN50" s="3">
        <v>29245.498966145598</v>
      </c>
    </row>
    <row r="51" spans="1:40" x14ac:dyDescent="0.25">
      <c r="A51" t="s">
        <v>210</v>
      </c>
      <c r="B51" t="s">
        <v>41</v>
      </c>
      <c r="C51" s="3">
        <v>4.4048816684234299E-2</v>
      </c>
      <c r="D51" s="3">
        <v>79.2362058833682</v>
      </c>
      <c r="E51" s="3">
        <v>28169.7484993951</v>
      </c>
      <c r="F51" s="3">
        <v>83680.555551186801</v>
      </c>
      <c r="G51" s="3">
        <v>0.99353616538820999</v>
      </c>
      <c r="H51" s="3">
        <v>7.5649815670832004</v>
      </c>
      <c r="I51" s="3">
        <v>518.37174086542404</v>
      </c>
      <c r="J51" s="3">
        <v>656.01970904028894</v>
      </c>
      <c r="K51" s="3">
        <v>3.6073781540674599</v>
      </c>
      <c r="L51" s="3">
        <v>52.9309639103355</v>
      </c>
      <c r="M51" s="3">
        <v>1936.1259776991601</v>
      </c>
      <c r="N51" s="3">
        <v>13.9071766676427</v>
      </c>
      <c r="O51" s="3">
        <v>0.57756214818338802</v>
      </c>
      <c r="P51" s="3">
        <v>7.4279463226740701</v>
      </c>
      <c r="Q51" s="3">
        <v>49.784702506470502</v>
      </c>
      <c r="R51" s="3">
        <v>32.105310814040699</v>
      </c>
      <c r="S51" s="3">
        <v>1104.9111534685101</v>
      </c>
      <c r="T51" s="3">
        <v>7.6024014880050797E-2</v>
      </c>
      <c r="U51" s="3">
        <v>0.84267903973341995</v>
      </c>
      <c r="V51" s="3">
        <v>0.36261125761340801</v>
      </c>
      <c r="W51" s="3">
        <v>15.2122077550026</v>
      </c>
      <c r="X51" s="3">
        <v>687.77467853219503</v>
      </c>
      <c r="Y51" s="3">
        <v>0.19440665533503301</v>
      </c>
      <c r="Z51" s="3">
        <v>0.112425105185032</v>
      </c>
      <c r="AA51" s="3">
        <v>2.3214541544628601E-2</v>
      </c>
      <c r="AB51" s="3">
        <v>8.4555516161732E-2</v>
      </c>
      <c r="AC51" s="3">
        <v>5.8008146805053097E-2</v>
      </c>
      <c r="AD51" s="3">
        <v>7.9050868372145006E-2</v>
      </c>
      <c r="AE51" s="3">
        <v>6.6897389028941406E-2</v>
      </c>
      <c r="AF51" s="3">
        <v>7.7327327731887899E-3</v>
      </c>
      <c r="AG51" s="3">
        <v>3.6217904554922298E-2</v>
      </c>
      <c r="AH51" s="3">
        <v>7.96527751303437E-3</v>
      </c>
      <c r="AI51" s="3">
        <v>3.1063169522132599E-2</v>
      </c>
      <c r="AJ51" s="3">
        <v>7.7780933140181403E-3</v>
      </c>
      <c r="AK51" s="3">
        <v>4.5190515288864502E-2</v>
      </c>
      <c r="AL51" s="3">
        <v>8.89485441862135E-3</v>
      </c>
      <c r="AM51" s="3">
        <v>1.0277685230241499E-2</v>
      </c>
      <c r="AN51" s="3">
        <v>47781.132797823499</v>
      </c>
    </row>
    <row r="52" spans="1:40" x14ac:dyDescent="0.25">
      <c r="A52" t="s">
        <v>211</v>
      </c>
      <c r="B52" t="s">
        <v>41</v>
      </c>
      <c r="C52" s="3">
        <v>2.9350884833307701E-2</v>
      </c>
      <c r="D52" s="3">
        <v>65.568908783524193</v>
      </c>
      <c r="E52" s="3">
        <v>16733.788029466799</v>
      </c>
      <c r="F52" s="3">
        <v>69653.5645696188</v>
      </c>
      <c r="G52" s="3">
        <v>0.813304523494223</v>
      </c>
      <c r="H52" s="3">
        <v>3.0102379862655302</v>
      </c>
      <c r="I52" s="3">
        <v>318.48280556271197</v>
      </c>
      <c r="J52" s="3">
        <v>433.65073905972099</v>
      </c>
      <c r="K52" s="3">
        <v>3.3797333201653501</v>
      </c>
      <c r="L52" s="3">
        <v>40.7861073730313</v>
      </c>
      <c r="M52" s="3">
        <v>1462.3782040142301</v>
      </c>
      <c r="N52" s="3">
        <v>12.1179200433894</v>
      </c>
      <c r="O52" s="3">
        <v>0.81640244093803604</v>
      </c>
      <c r="P52" s="3">
        <v>10.3193363191609</v>
      </c>
      <c r="Q52" s="3">
        <v>29.5099434495074</v>
      </c>
      <c r="R52" s="3">
        <v>32.935363140281197</v>
      </c>
      <c r="S52" s="3">
        <v>815.14056703413996</v>
      </c>
      <c r="T52" s="3">
        <v>5.7627350367561003E-2</v>
      </c>
      <c r="U52" s="3">
        <v>0.63779979138201903</v>
      </c>
      <c r="V52" s="3">
        <v>0.19338217469349001</v>
      </c>
      <c r="W52" s="3">
        <v>10.8193457346004</v>
      </c>
      <c r="X52" s="3">
        <v>526.12772719582301</v>
      </c>
      <c r="Y52" s="3">
        <v>0.13076202880899601</v>
      </c>
      <c r="Z52" s="3">
        <v>0.11602524064964199</v>
      </c>
      <c r="AA52" s="3">
        <v>1.6668218047282302E-2</v>
      </c>
      <c r="AB52" s="3">
        <v>4.6096375789575199E-2</v>
      </c>
      <c r="AC52" s="3">
        <v>4.5767821661334897E-2</v>
      </c>
      <c r="AD52" s="3">
        <v>4.3629508636567997E-2</v>
      </c>
      <c r="AE52" s="3">
        <v>7.6318878983078001E-2</v>
      </c>
      <c r="AF52" s="3">
        <v>6.5932551761892803E-3</v>
      </c>
      <c r="AG52" s="3">
        <v>2.78235442189467E-2</v>
      </c>
      <c r="AH52" s="3">
        <v>1.03575577619518E-2</v>
      </c>
      <c r="AI52" s="3">
        <v>3.3858021034648203E-2</v>
      </c>
      <c r="AJ52" s="3">
        <v>7.2873918343387004E-3</v>
      </c>
      <c r="AK52" s="3">
        <v>2.4730375700991101E-2</v>
      </c>
      <c r="AL52" s="3">
        <v>7.4106877359753501E-3</v>
      </c>
      <c r="AM52" s="3">
        <v>1.1193745943676401E-2</v>
      </c>
      <c r="AN52" s="3">
        <v>41572.735290058699</v>
      </c>
    </row>
    <row r="53" spans="1:40" x14ac:dyDescent="0.25">
      <c r="A53" t="s">
        <v>212</v>
      </c>
      <c r="B53" t="s">
        <v>41</v>
      </c>
      <c r="C53" s="3">
        <v>2.3197291029730699E-2</v>
      </c>
      <c r="D53" s="3">
        <v>104.07166193005401</v>
      </c>
      <c r="E53" s="3">
        <v>25559.078780125601</v>
      </c>
      <c r="F53" s="3">
        <v>77228.816463251002</v>
      </c>
      <c r="G53" s="3">
        <v>0.86106679346977399</v>
      </c>
      <c r="H53" s="3">
        <v>7.5400121318853</v>
      </c>
      <c r="I53" s="3">
        <v>440.98599676067101</v>
      </c>
      <c r="J53" s="3">
        <v>644.35446298616898</v>
      </c>
      <c r="K53" s="3">
        <v>3.9598879032261798</v>
      </c>
      <c r="L53" s="3">
        <v>52.7535676446347</v>
      </c>
      <c r="M53" s="3">
        <v>1755.2145546992999</v>
      </c>
      <c r="N53" s="3">
        <v>13.141852174764701</v>
      </c>
      <c r="O53" s="3">
        <v>0.36359923964239699</v>
      </c>
      <c r="P53" s="3">
        <v>5.83348174579766</v>
      </c>
      <c r="Q53" s="3">
        <v>34.098448114977401</v>
      </c>
      <c r="R53" s="3">
        <v>35.152739802449801</v>
      </c>
      <c r="S53" s="3">
        <v>910.58809900161805</v>
      </c>
      <c r="T53" s="3">
        <v>8.8264224107657593E-2</v>
      </c>
      <c r="U53" s="3">
        <v>0.63849318332839899</v>
      </c>
      <c r="V53" s="3">
        <v>0.37228510555200001</v>
      </c>
      <c r="W53" s="3">
        <v>13.2509453448294</v>
      </c>
      <c r="X53" s="3">
        <v>564.88939021285</v>
      </c>
      <c r="Y53" s="3">
        <v>0.14816014036341599</v>
      </c>
      <c r="Z53" s="3">
        <v>0.14976205712906199</v>
      </c>
      <c r="AA53" s="3">
        <v>1.9136064962275601E-2</v>
      </c>
      <c r="AB53" s="3">
        <v>6.6183438247259294E-2</v>
      </c>
      <c r="AC53" s="3">
        <v>7.4505873104992307E-2</v>
      </c>
      <c r="AD53" s="3">
        <v>6.8533372260501602E-2</v>
      </c>
      <c r="AE53" s="3">
        <v>4.2995036426262997E-2</v>
      </c>
      <c r="AF53" s="3">
        <v>8.9846034431206104E-3</v>
      </c>
      <c r="AG53" s="3">
        <v>5.74666731468189E-2</v>
      </c>
      <c r="AH53" s="3">
        <v>1.21592096397909E-2</v>
      </c>
      <c r="AI53" s="3">
        <v>4.1539370082644501E-2</v>
      </c>
      <c r="AJ53" s="3">
        <v>7.7292125881613096E-3</v>
      </c>
      <c r="AK53" s="3">
        <v>3.6847797498737601E-2</v>
      </c>
      <c r="AL53" s="3">
        <v>1.0272600249168999E-2</v>
      </c>
      <c r="AM53" s="3">
        <v>1.2448041734815301E-2</v>
      </c>
      <c r="AN53" s="3">
        <v>53361.832007552897</v>
      </c>
    </row>
    <row r="54" spans="1:40" x14ac:dyDescent="0.25">
      <c r="A54" t="s">
        <v>213</v>
      </c>
      <c r="B54" t="s">
        <v>41</v>
      </c>
      <c r="C54" s="3">
        <v>1.5807650385546101E-3</v>
      </c>
      <c r="D54" s="3">
        <v>94.843797741837605</v>
      </c>
      <c r="E54" s="3">
        <v>34754.666792188698</v>
      </c>
      <c r="F54" s="3">
        <v>83606.689784989401</v>
      </c>
      <c r="G54" s="3">
        <v>0.78207229457884897</v>
      </c>
      <c r="H54" s="3">
        <v>4.5002281575112804</v>
      </c>
      <c r="I54" s="3">
        <v>496.53795111762003</v>
      </c>
      <c r="J54" s="3">
        <v>650.15763951116003</v>
      </c>
      <c r="K54" s="3">
        <v>2.6050245117421098</v>
      </c>
      <c r="L54" s="3">
        <v>40.723117481962802</v>
      </c>
      <c r="M54" s="3">
        <v>1646.5939757948099</v>
      </c>
      <c r="N54" s="3">
        <v>14.8143487049493</v>
      </c>
      <c r="O54" s="3">
        <v>0.50774995262676603</v>
      </c>
      <c r="P54" s="3">
        <v>6.4171319452766404</v>
      </c>
      <c r="Q54" s="3">
        <v>46.425434031288503</v>
      </c>
      <c r="R54" s="3">
        <v>25.507133145788298</v>
      </c>
      <c r="S54" s="3">
        <v>1097.9022145147301</v>
      </c>
      <c r="T54" s="3">
        <v>5.98922240526472E-2</v>
      </c>
      <c r="U54" s="3">
        <v>0.72259870885466304</v>
      </c>
      <c r="V54" s="3">
        <v>0.21599623617425101</v>
      </c>
      <c r="W54" s="3">
        <v>16.104492325969598</v>
      </c>
      <c r="X54" s="3">
        <v>629.67520343523904</v>
      </c>
      <c r="Y54" s="3">
        <v>0.22602349972765101</v>
      </c>
      <c r="Z54" s="3">
        <v>0.29562484316922799</v>
      </c>
      <c r="AA54" s="3">
        <v>4.0221403019042E-2</v>
      </c>
      <c r="AB54" s="3">
        <v>0.111323587289719</v>
      </c>
      <c r="AC54" s="3">
        <v>6.5581813020242005E-2</v>
      </c>
      <c r="AD54" s="3">
        <v>5.90435623672197E-2</v>
      </c>
      <c r="AE54" s="3">
        <v>8.0708048525312701E-2</v>
      </c>
      <c r="AF54" s="3">
        <v>5.04073120842912E-3</v>
      </c>
      <c r="AG54" s="3">
        <v>5.1657700285553901E-2</v>
      </c>
      <c r="AH54" s="3">
        <v>9.8232633006111007E-3</v>
      </c>
      <c r="AI54" s="3">
        <v>2.90089995506243E-2</v>
      </c>
      <c r="AJ54" s="3">
        <v>1.5288235605503801E-2</v>
      </c>
      <c r="AK54" s="3">
        <v>2.9627629184176701E-2</v>
      </c>
      <c r="AL54" s="3">
        <v>9.5583863873296704E-3</v>
      </c>
      <c r="AM54" s="3">
        <v>1.16349558376073E-2</v>
      </c>
      <c r="AN54" s="3">
        <v>59052.183053308698</v>
      </c>
    </row>
    <row r="55" spans="1:40" x14ac:dyDescent="0.25">
      <c r="A55" t="s">
        <v>214</v>
      </c>
      <c r="B55" t="s">
        <v>41</v>
      </c>
      <c r="C55" s="3">
        <v>2.3431237359398501E-2</v>
      </c>
      <c r="D55" s="3">
        <v>71.793674748859303</v>
      </c>
      <c r="E55" s="3">
        <v>14882.082698913</v>
      </c>
      <c r="F55" s="3">
        <v>80486.656898092202</v>
      </c>
      <c r="G55" s="3">
        <v>0.74942435314960798</v>
      </c>
      <c r="H55" s="3">
        <v>7.3998894169346503</v>
      </c>
      <c r="I55" s="3">
        <v>413.35139184663302</v>
      </c>
      <c r="J55" s="3">
        <v>543.76367399505398</v>
      </c>
      <c r="K55" s="3">
        <v>2.9796487353425301</v>
      </c>
      <c r="L55" s="3">
        <v>50.358116754334198</v>
      </c>
      <c r="M55" s="3">
        <v>1198.3733084004</v>
      </c>
      <c r="N55" s="3">
        <v>8.9990945900529695</v>
      </c>
      <c r="O55" s="3">
        <v>0.60973566602057405</v>
      </c>
      <c r="P55" s="3">
        <v>9.61522301864197</v>
      </c>
      <c r="Q55" s="3">
        <v>41.238583793223803</v>
      </c>
      <c r="R55" s="3">
        <v>21.5259813006417</v>
      </c>
      <c r="S55" s="3">
        <v>649.024025486563</v>
      </c>
      <c r="T55" s="3">
        <v>2.54628963671297E-2</v>
      </c>
      <c r="U55" s="3">
        <v>0.72943457615995599</v>
      </c>
      <c r="V55" s="3">
        <v>0.185453776403773</v>
      </c>
      <c r="W55" s="3">
        <v>12.9087602871112</v>
      </c>
      <c r="X55" s="3">
        <v>403.85422305291797</v>
      </c>
      <c r="Y55" s="3">
        <v>9.5075908741268506E-2</v>
      </c>
      <c r="Z55" s="3">
        <v>0.14416516877636301</v>
      </c>
      <c r="AA55" s="3">
        <v>1.5719270883845098E-2</v>
      </c>
      <c r="AB55" s="3">
        <v>8.7930453847647597E-2</v>
      </c>
      <c r="AC55" s="3">
        <v>7.6109891088582293E-2</v>
      </c>
      <c r="AD55" s="3">
        <v>3.5849062598439001E-2</v>
      </c>
      <c r="AE55" s="3">
        <v>4.9087581178802103E-2</v>
      </c>
      <c r="AF55" s="3">
        <v>7.1587636288846998E-3</v>
      </c>
      <c r="AG55" s="3">
        <v>2.7951448230187401E-2</v>
      </c>
      <c r="AH55" s="3">
        <v>8.4278971454838699E-3</v>
      </c>
      <c r="AI55" s="3">
        <v>2.8186691311082701E-2</v>
      </c>
      <c r="AJ55" s="3">
        <v>7.3961161978619502E-3</v>
      </c>
      <c r="AK55" s="3">
        <v>3.0489819190664999E-2</v>
      </c>
      <c r="AL55" s="3">
        <v>9.6377790025744293E-3</v>
      </c>
      <c r="AM55" s="3">
        <v>1.6980272928545301E-2</v>
      </c>
      <c r="AN55" s="3">
        <v>31047.8974227166</v>
      </c>
    </row>
    <row r="56" spans="1:40" x14ac:dyDescent="0.25">
      <c r="A56" t="s">
        <v>215</v>
      </c>
      <c r="B56" t="s">
        <v>41</v>
      </c>
      <c r="C56" s="3">
        <v>5.6656603750418803E-2</v>
      </c>
      <c r="D56" s="3">
        <v>58.884803491373603</v>
      </c>
      <c r="E56" s="3">
        <v>20188.304901261901</v>
      </c>
      <c r="F56" s="3">
        <v>88380.127848688004</v>
      </c>
      <c r="G56" s="3">
        <v>0.970487404310163</v>
      </c>
      <c r="H56" s="3">
        <v>6.6097878002059103</v>
      </c>
      <c r="I56" s="3">
        <v>572.40661309172594</v>
      </c>
      <c r="J56" s="3">
        <v>669.73086805645801</v>
      </c>
      <c r="K56" s="3">
        <v>2.8124815488631101</v>
      </c>
      <c r="L56" s="3">
        <v>47.611223545249501</v>
      </c>
      <c r="M56" s="3">
        <v>1730.95417686</v>
      </c>
      <c r="N56" s="3">
        <v>15.1058423131054</v>
      </c>
      <c r="O56" s="3">
        <v>0.99699675075382799</v>
      </c>
      <c r="P56" s="3">
        <v>7.5928264917399302</v>
      </c>
      <c r="Q56" s="3">
        <v>80.168961776824304</v>
      </c>
      <c r="R56" s="3">
        <v>29.015951936203599</v>
      </c>
      <c r="S56" s="3">
        <v>924.03755420563402</v>
      </c>
      <c r="T56" s="3">
        <v>5.9680538978541899E-2</v>
      </c>
      <c r="U56" s="3">
        <v>0.88062840909453499</v>
      </c>
      <c r="V56" s="3">
        <v>0.244699561952367</v>
      </c>
      <c r="W56" s="3">
        <v>13.4689624582116</v>
      </c>
      <c r="X56" s="3">
        <v>610.91987476632801</v>
      </c>
      <c r="Y56" s="3">
        <v>0.161510047109478</v>
      </c>
      <c r="Z56" s="3">
        <v>0.193699682182808</v>
      </c>
      <c r="AA56" s="3">
        <v>2.2171754837745802E-2</v>
      </c>
      <c r="AB56" s="3">
        <v>9.5331659339362496E-2</v>
      </c>
      <c r="AC56" s="3">
        <v>5.5090878125503402E-2</v>
      </c>
      <c r="AD56" s="3">
        <v>6.72576417468322E-2</v>
      </c>
      <c r="AE56" s="3">
        <v>4.1188191111496103E-2</v>
      </c>
      <c r="AF56" s="3">
        <v>6.1996855440973001E-3</v>
      </c>
      <c r="AG56" s="3">
        <v>4.6235271814653797E-2</v>
      </c>
      <c r="AH56" s="3">
        <v>1.0928100456475199E-2</v>
      </c>
      <c r="AI56" s="3">
        <v>3.1894971843093402E-2</v>
      </c>
      <c r="AJ56" s="3">
        <v>1.1019209913993201E-2</v>
      </c>
      <c r="AK56" s="3">
        <v>5.9214485753344703E-2</v>
      </c>
      <c r="AL56" s="3">
        <v>1.8514705528908802E-2</v>
      </c>
      <c r="AM56" s="3">
        <v>4.8801038824067998E-3</v>
      </c>
      <c r="AN56" s="3">
        <v>59360.224042670699</v>
      </c>
    </row>
    <row r="57" spans="1:40" x14ac:dyDescent="0.25">
      <c r="A57" t="s">
        <v>216</v>
      </c>
      <c r="B57" t="s">
        <v>41</v>
      </c>
      <c r="C57" s="3">
        <v>4.2543077365267697E-2</v>
      </c>
      <c r="D57" s="3">
        <v>43.168830966631702</v>
      </c>
      <c r="E57" s="3">
        <v>24230.8622073681</v>
      </c>
      <c r="F57" s="3">
        <v>80271.221888338798</v>
      </c>
      <c r="G57" s="3">
        <v>0.77498174155136401</v>
      </c>
      <c r="H57" s="3">
        <v>5.6187967372542396</v>
      </c>
      <c r="I57" s="3">
        <v>592.19284450728503</v>
      </c>
      <c r="J57" s="3">
        <v>614.00018049146001</v>
      </c>
      <c r="K57" s="3">
        <v>3.7468581797024898</v>
      </c>
      <c r="L57" s="3">
        <v>44.437778734133097</v>
      </c>
      <c r="M57" s="3">
        <v>1783.5704666592201</v>
      </c>
      <c r="N57" s="3">
        <v>12.0652000367686</v>
      </c>
      <c r="O57" s="3">
        <v>0.73056327459410497</v>
      </c>
      <c r="P57" s="3">
        <v>7.7822803657223698</v>
      </c>
      <c r="Q57" s="3">
        <v>36.929074923628001</v>
      </c>
      <c r="R57" s="3">
        <v>30.8485324055783</v>
      </c>
      <c r="S57" s="3">
        <v>849.099017516289</v>
      </c>
      <c r="T57" s="3">
        <v>7.6645942995994407E-2</v>
      </c>
      <c r="U57" s="3">
        <v>1.6031851323225299</v>
      </c>
      <c r="V57" s="3">
        <v>0.293549035900878</v>
      </c>
      <c r="W57" s="3">
        <v>11.1541898372251</v>
      </c>
      <c r="X57" s="3">
        <v>564.40950784262998</v>
      </c>
      <c r="Y57" s="3">
        <v>0.108186419943802</v>
      </c>
      <c r="Z57" s="3">
        <v>0.15031939602036901</v>
      </c>
      <c r="AA57" s="3">
        <v>1.7594680598032601E-2</v>
      </c>
      <c r="AB57" s="3">
        <v>5.9799897177036702E-2</v>
      </c>
      <c r="AC57" s="3">
        <v>5.8999760056172697E-2</v>
      </c>
      <c r="AD57" s="3">
        <v>5.45439504268877E-2</v>
      </c>
      <c r="AE57" s="3">
        <v>8.8401797944839697E-2</v>
      </c>
      <c r="AF57" s="3">
        <v>1.08612897591281E-2</v>
      </c>
      <c r="AG57" s="3">
        <v>3.2286813254224903E-2</v>
      </c>
      <c r="AH57" s="3">
        <v>1.09134645481401E-2</v>
      </c>
      <c r="AI57" s="3">
        <v>2.3815476364469599E-2</v>
      </c>
      <c r="AJ57" s="3">
        <v>1.17701086106357E-2</v>
      </c>
      <c r="AK57" s="3">
        <v>3.9917582406049597E-2</v>
      </c>
      <c r="AL57" s="3">
        <v>9.0019835844772893E-3</v>
      </c>
      <c r="AM57" s="3">
        <v>2.0972765176025801E-3</v>
      </c>
      <c r="AN57" s="3">
        <v>49476.134027811298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60"/>
  <sheetViews>
    <sheetView workbookViewId="0">
      <selection activeCell="C1" sqref="C1:AN1048576"/>
    </sheetView>
  </sheetViews>
  <sheetFormatPr defaultRowHeight="12.5" x14ac:dyDescent="0.25"/>
  <cols>
    <col min="3" max="3" width="15.453125" style="3" bestFit="1" customWidth="1"/>
    <col min="4" max="4" width="9.36328125" style="3" bestFit="1" customWidth="1"/>
    <col min="5" max="6" width="15.453125" style="3" bestFit="1" customWidth="1"/>
    <col min="7" max="8" width="9.08984375" style="3" bestFit="1" customWidth="1"/>
    <col min="9" max="9" width="12.36328125" style="3" bestFit="1" customWidth="1"/>
    <col min="10" max="10" width="11.36328125" style="3" bestFit="1" customWidth="1"/>
    <col min="11" max="11" width="9.08984375" style="3" bestFit="1" customWidth="1"/>
    <col min="12" max="12" width="10.36328125" style="3" bestFit="1" customWidth="1"/>
    <col min="13" max="13" width="12.36328125" style="3" bestFit="1" customWidth="1"/>
    <col min="14" max="16" width="9.08984375" style="3" bestFit="1" customWidth="1"/>
    <col min="17" max="17" width="9.36328125" style="3" bestFit="1" customWidth="1"/>
    <col min="18" max="18" width="10.36328125" style="3" bestFit="1" customWidth="1"/>
    <col min="19" max="19" width="11.36328125" style="3" bestFit="1" customWidth="1"/>
    <col min="20" max="23" width="9.08984375" style="3" bestFit="1" customWidth="1"/>
    <col min="24" max="24" width="11.36328125" style="3" bestFit="1" customWidth="1"/>
    <col min="25" max="40" width="9.08984375" style="3" bestFit="1" customWidth="1"/>
  </cols>
  <sheetData>
    <row r="1" spans="1:40" x14ac:dyDescent="0.25">
      <c r="A1" t="s">
        <v>46</v>
      </c>
      <c r="B1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</row>
    <row r="2" spans="1:40" x14ac:dyDescent="0.25">
      <c r="A2" t="s">
        <v>105</v>
      </c>
      <c r="B2" t="s">
        <v>39</v>
      </c>
      <c r="C2" s="3">
        <v>44</v>
      </c>
      <c r="D2" s="3">
        <v>18</v>
      </c>
      <c r="E2" s="3">
        <v>150</v>
      </c>
      <c r="F2" s="3">
        <v>100</v>
      </c>
      <c r="G2" s="3">
        <v>0.23</v>
      </c>
      <c r="H2" s="3">
        <v>0.8</v>
      </c>
      <c r="I2" s="3">
        <v>1.1000000000000001</v>
      </c>
      <c r="J2" s="3">
        <v>83</v>
      </c>
      <c r="K2" s="3">
        <v>0.99</v>
      </c>
      <c r="L2" s="3">
        <v>2.4</v>
      </c>
      <c r="M2" s="3">
        <v>5.8</v>
      </c>
      <c r="N2" s="3">
        <v>0.13</v>
      </c>
      <c r="O2" s="3">
        <v>9.8000000000000004E-2</v>
      </c>
      <c r="P2" s="3">
        <v>3.8</v>
      </c>
      <c r="Q2" s="3">
        <v>9.6</v>
      </c>
      <c r="R2" s="3">
        <v>0.37</v>
      </c>
      <c r="S2" s="3">
        <v>0.88</v>
      </c>
      <c r="T2" s="3">
        <v>1.4999999999999999E-2</v>
      </c>
      <c r="U2" s="3">
        <v>0.17</v>
      </c>
      <c r="V2" s="3">
        <v>0</v>
      </c>
      <c r="W2" s="3">
        <v>0.42</v>
      </c>
      <c r="X2" s="3">
        <v>0.82</v>
      </c>
      <c r="Y2" s="3">
        <v>4.8999999999999998E-3</v>
      </c>
      <c r="Z2" s="3">
        <v>2.7E-2</v>
      </c>
      <c r="AA2" s="3">
        <v>1.8E-3</v>
      </c>
      <c r="AB2" s="3">
        <v>7.7000000000000002E-3</v>
      </c>
      <c r="AC2" s="3">
        <v>1.7999999999999999E-2</v>
      </c>
      <c r="AD2" s="3">
        <v>4.3E-3</v>
      </c>
      <c r="AE2" s="3">
        <v>1.4E-2</v>
      </c>
      <c r="AF2" s="3">
        <v>1.5E-3</v>
      </c>
      <c r="AG2" s="3">
        <v>5.3E-3</v>
      </c>
      <c r="AH2" s="3">
        <v>1.1000000000000001E-3</v>
      </c>
      <c r="AI2" s="3">
        <v>7.7999999999999996E-3</v>
      </c>
      <c r="AJ2" s="3">
        <v>1.6000000000000001E-3</v>
      </c>
      <c r="AK2" s="3">
        <v>5.4000000000000003E-3</v>
      </c>
      <c r="AL2" s="3">
        <v>2E-3</v>
      </c>
      <c r="AM2" s="3">
        <v>3.3E-3</v>
      </c>
      <c r="AN2" s="3">
        <v>2.2000000000000001E-3</v>
      </c>
    </row>
    <row r="3" spans="1:40" x14ac:dyDescent="0.25">
      <c r="A3" t="s">
        <v>106</v>
      </c>
      <c r="B3" t="s">
        <v>39</v>
      </c>
      <c r="C3" s="3">
        <v>41</v>
      </c>
      <c r="D3" s="3">
        <v>22</v>
      </c>
      <c r="E3" s="3">
        <v>120</v>
      </c>
      <c r="F3" s="3">
        <v>160</v>
      </c>
      <c r="G3" s="3">
        <v>0.24</v>
      </c>
      <c r="H3" s="3">
        <v>0.25</v>
      </c>
      <c r="I3" s="3">
        <v>0.89</v>
      </c>
      <c r="J3" s="3">
        <v>44</v>
      </c>
      <c r="K3" s="3">
        <v>0.77</v>
      </c>
      <c r="L3" s="3">
        <v>3</v>
      </c>
      <c r="M3" s="3">
        <v>4.2</v>
      </c>
      <c r="N3" s="3">
        <v>9.6000000000000002E-2</v>
      </c>
      <c r="O3" s="3">
        <v>8.6999999999999994E-2</v>
      </c>
      <c r="P3" s="3">
        <v>3.3</v>
      </c>
      <c r="Q3" s="3">
        <v>9.3000000000000007</v>
      </c>
      <c r="R3" s="3">
        <v>0.16</v>
      </c>
      <c r="S3" s="3">
        <v>1.6</v>
      </c>
      <c r="T3" s="3">
        <v>1.7000000000000001E-2</v>
      </c>
      <c r="U3" s="3">
        <v>0.16</v>
      </c>
      <c r="V3" s="3">
        <v>4.8999999999999998E-3</v>
      </c>
      <c r="W3" s="3">
        <v>0.55000000000000004</v>
      </c>
      <c r="X3" s="3">
        <v>0.67</v>
      </c>
      <c r="Y3" s="3">
        <v>4.8999999999999998E-3</v>
      </c>
      <c r="Z3" s="3">
        <v>2.7E-2</v>
      </c>
      <c r="AA3" s="3">
        <v>2.3999999999999998E-3</v>
      </c>
      <c r="AB3" s="3">
        <v>1.0999999999999999E-2</v>
      </c>
      <c r="AC3" s="3">
        <v>4.7999999999999996E-3</v>
      </c>
      <c r="AD3" s="3">
        <v>1.4E-3</v>
      </c>
      <c r="AE3" s="3">
        <v>5.1000000000000004E-3</v>
      </c>
      <c r="AF3" s="3">
        <v>1.6000000000000001E-3</v>
      </c>
      <c r="AG3" s="3">
        <v>9.1000000000000004E-3</v>
      </c>
      <c r="AH3" s="3">
        <v>1.2999999999999999E-3</v>
      </c>
      <c r="AI3" s="3">
        <v>4.4999999999999997E-3</v>
      </c>
      <c r="AJ3" s="3">
        <v>1.6000000000000001E-3</v>
      </c>
      <c r="AK3" s="3">
        <v>5.5999999999999999E-3</v>
      </c>
      <c r="AL3" s="3">
        <v>1.8E-3</v>
      </c>
      <c r="AM3" s="3">
        <v>2.0999999999999999E-3</v>
      </c>
      <c r="AN3" s="3">
        <v>8.6E-3</v>
      </c>
    </row>
    <row r="4" spans="1:40" x14ac:dyDescent="0.25">
      <c r="A4" t="s">
        <v>107</v>
      </c>
      <c r="B4" t="s">
        <v>39</v>
      </c>
      <c r="C4" s="3">
        <v>9.6999999999999993</v>
      </c>
      <c r="D4" s="3">
        <v>19</v>
      </c>
      <c r="E4" s="3">
        <v>90</v>
      </c>
      <c r="F4" s="3">
        <v>44</v>
      </c>
      <c r="G4" s="3">
        <v>0.24</v>
      </c>
      <c r="H4" s="3">
        <v>0.23</v>
      </c>
      <c r="I4" s="3">
        <v>4</v>
      </c>
      <c r="J4" s="3">
        <v>41</v>
      </c>
      <c r="K4" s="3">
        <v>0.88</v>
      </c>
      <c r="L4" s="3">
        <v>3</v>
      </c>
      <c r="M4" s="3">
        <v>4.9000000000000004</v>
      </c>
      <c r="N4" s="3">
        <v>7.0999999999999994E-2</v>
      </c>
      <c r="O4" s="3">
        <v>5.8000000000000003E-2</v>
      </c>
      <c r="P4" s="3">
        <v>3</v>
      </c>
      <c r="Q4" s="3">
        <v>8.9</v>
      </c>
      <c r="R4" s="3">
        <v>0.15</v>
      </c>
      <c r="S4" s="3">
        <v>0.16</v>
      </c>
      <c r="T4" s="3">
        <v>2.5000000000000001E-2</v>
      </c>
      <c r="U4" s="3">
        <v>0.14000000000000001</v>
      </c>
      <c r="V4" s="3">
        <v>9.9000000000000008E-3</v>
      </c>
      <c r="W4" s="3">
        <v>0.8</v>
      </c>
      <c r="X4" s="3">
        <v>0.37</v>
      </c>
      <c r="Y4" s="3">
        <v>3.8999999999999998E-3</v>
      </c>
      <c r="Z4" s="3">
        <v>2.3E-2</v>
      </c>
      <c r="AA4" s="3">
        <v>1.1999999999999999E-3</v>
      </c>
      <c r="AB4" s="3">
        <v>8.8000000000000005E-3</v>
      </c>
      <c r="AC4" s="3">
        <v>7.4999999999999997E-3</v>
      </c>
      <c r="AD4" s="3">
        <v>1.1999999999999999E-3</v>
      </c>
      <c r="AE4" s="3">
        <v>5.1000000000000004E-3</v>
      </c>
      <c r="AF4" s="3">
        <v>1.6999999999999999E-3</v>
      </c>
      <c r="AG4" s="3">
        <v>6.4999999999999997E-3</v>
      </c>
      <c r="AH4" s="3">
        <v>1E-3</v>
      </c>
      <c r="AI4" s="3">
        <v>4.0000000000000001E-3</v>
      </c>
      <c r="AJ4" s="3">
        <v>1.6000000000000001E-3</v>
      </c>
      <c r="AK4" s="3">
        <v>6.0000000000000001E-3</v>
      </c>
      <c r="AL4" s="3">
        <v>1.6000000000000001E-3</v>
      </c>
      <c r="AM4" s="3">
        <v>0</v>
      </c>
      <c r="AN4" s="3">
        <v>1.7000000000000001E-2</v>
      </c>
    </row>
    <row r="5" spans="1:40" x14ac:dyDescent="0.25">
      <c r="A5" t="s">
        <v>108</v>
      </c>
      <c r="B5" t="s">
        <v>39</v>
      </c>
      <c r="C5" s="3">
        <v>19</v>
      </c>
      <c r="D5" s="3">
        <v>32</v>
      </c>
      <c r="E5" s="3">
        <v>110</v>
      </c>
      <c r="F5" s="3">
        <v>120</v>
      </c>
      <c r="G5" s="3">
        <v>0.24</v>
      </c>
      <c r="H5" s="3">
        <v>0.77</v>
      </c>
      <c r="I5" s="3">
        <v>0.8</v>
      </c>
      <c r="J5" s="3">
        <v>45</v>
      </c>
      <c r="K5" s="3">
        <v>0.81</v>
      </c>
      <c r="L5" s="3">
        <v>3.7</v>
      </c>
      <c r="M5" s="3">
        <v>5.2</v>
      </c>
      <c r="N5" s="3">
        <v>8.3000000000000004E-2</v>
      </c>
      <c r="O5" s="3">
        <v>0.19</v>
      </c>
      <c r="P5" s="3">
        <v>4</v>
      </c>
      <c r="Q5" s="3">
        <v>10</v>
      </c>
      <c r="R5" s="3">
        <v>0.1</v>
      </c>
      <c r="S5" s="3">
        <v>0.62</v>
      </c>
      <c r="T5" s="3">
        <v>1.7999999999999999E-2</v>
      </c>
      <c r="U5" s="3">
        <v>0.34</v>
      </c>
      <c r="V5" s="3">
        <v>5.1000000000000004E-3</v>
      </c>
      <c r="W5" s="3">
        <v>0.7</v>
      </c>
      <c r="X5" s="3">
        <v>0.48</v>
      </c>
      <c r="Y5" s="3">
        <v>6.7000000000000002E-3</v>
      </c>
      <c r="Z5" s="3">
        <v>0.03</v>
      </c>
      <c r="AA5" s="3">
        <v>2.3999999999999998E-3</v>
      </c>
      <c r="AB5" s="3">
        <v>1.6E-2</v>
      </c>
      <c r="AC5" s="3">
        <v>0.01</v>
      </c>
      <c r="AD5" s="3">
        <v>3.3E-3</v>
      </c>
      <c r="AE5" s="3">
        <v>9.5999999999999992E-3</v>
      </c>
      <c r="AF5" s="3">
        <v>8.9999999999999998E-4</v>
      </c>
      <c r="AG5" s="3">
        <v>3.3999999999999998E-3</v>
      </c>
      <c r="AH5" s="3">
        <v>1.2999999999999999E-3</v>
      </c>
      <c r="AI5" s="3">
        <v>3.0000000000000001E-3</v>
      </c>
      <c r="AJ5" s="3">
        <v>1.1999999999999999E-3</v>
      </c>
      <c r="AK5" s="3">
        <v>0.01</v>
      </c>
      <c r="AL5" s="3">
        <v>2.5999999999999999E-3</v>
      </c>
      <c r="AM5" s="3">
        <v>1.1000000000000001E-3</v>
      </c>
      <c r="AN5" s="3">
        <v>4.4000000000000003E-3</v>
      </c>
    </row>
    <row r="6" spans="1:40" x14ac:dyDescent="0.25">
      <c r="A6" t="s">
        <v>109</v>
      </c>
      <c r="B6" t="s">
        <v>39</v>
      </c>
      <c r="C6" s="3">
        <v>71</v>
      </c>
      <c r="D6" s="3">
        <v>26</v>
      </c>
      <c r="E6" s="3">
        <v>130</v>
      </c>
      <c r="F6" s="3">
        <v>150</v>
      </c>
      <c r="G6" s="3">
        <v>0.28000000000000003</v>
      </c>
      <c r="H6" s="3">
        <v>4.3</v>
      </c>
      <c r="I6" s="3">
        <v>1.6</v>
      </c>
      <c r="J6" s="3">
        <v>53</v>
      </c>
      <c r="K6" s="3">
        <v>0.57999999999999996</v>
      </c>
      <c r="L6" s="3">
        <v>2</v>
      </c>
      <c r="M6" s="3">
        <v>5.7</v>
      </c>
      <c r="N6" s="3">
        <v>0.11</v>
      </c>
      <c r="O6" s="3">
        <v>5.8999999999999997E-2</v>
      </c>
      <c r="P6" s="3">
        <v>1.9</v>
      </c>
      <c r="Q6" s="3">
        <v>9.6999999999999993</v>
      </c>
      <c r="R6" s="3">
        <v>0.15</v>
      </c>
      <c r="S6" s="3">
        <v>1.9</v>
      </c>
      <c r="T6" s="3">
        <v>1.7999999999999999E-2</v>
      </c>
      <c r="U6" s="3">
        <v>0.22</v>
      </c>
      <c r="V6" s="3">
        <v>1.4999999999999999E-2</v>
      </c>
      <c r="W6" s="3">
        <v>1.2</v>
      </c>
      <c r="X6" s="3">
        <v>1.4</v>
      </c>
      <c r="Y6" s="3">
        <v>0.01</v>
      </c>
      <c r="Z6" s="3">
        <v>3.9E-2</v>
      </c>
      <c r="AA6" s="3">
        <v>3.8E-3</v>
      </c>
      <c r="AB6" s="3">
        <v>5.7000000000000002E-3</v>
      </c>
      <c r="AC6" s="3">
        <v>1.2E-2</v>
      </c>
      <c r="AD6" s="3">
        <v>2.7000000000000001E-3</v>
      </c>
      <c r="AE6" s="3">
        <v>7.3000000000000001E-3</v>
      </c>
      <c r="AF6" s="3">
        <v>6.9999999999999999E-4</v>
      </c>
      <c r="AG6" s="3">
        <v>5.8999999999999999E-3</v>
      </c>
      <c r="AH6" s="3">
        <v>1.5E-3</v>
      </c>
      <c r="AI6" s="3">
        <v>6.7999999999999996E-3</v>
      </c>
      <c r="AJ6" s="3">
        <v>8.9999999999999998E-4</v>
      </c>
      <c r="AK6" s="3">
        <v>7.0000000000000001E-3</v>
      </c>
      <c r="AL6" s="3">
        <v>1.1999999999999999E-3</v>
      </c>
      <c r="AM6" s="3">
        <v>2.0999999999999999E-3</v>
      </c>
      <c r="AN6" s="3">
        <v>8.8000000000000005E-3</v>
      </c>
    </row>
    <row r="7" spans="1:40" x14ac:dyDescent="0.25">
      <c r="A7" t="s">
        <v>110</v>
      </c>
      <c r="B7" t="s">
        <v>39</v>
      </c>
      <c r="C7" s="3">
        <v>4</v>
      </c>
      <c r="D7" s="3">
        <v>8.6</v>
      </c>
      <c r="E7" s="3">
        <v>98</v>
      </c>
      <c r="F7" s="3">
        <v>31</v>
      </c>
      <c r="G7" s="3">
        <v>0.2</v>
      </c>
      <c r="H7" s="3">
        <v>0.35</v>
      </c>
      <c r="I7" s="3">
        <v>0.36</v>
      </c>
      <c r="J7" s="3">
        <v>37</v>
      </c>
      <c r="K7" s="3">
        <v>0.55000000000000004</v>
      </c>
      <c r="L7" s="3">
        <v>1.1000000000000001</v>
      </c>
      <c r="M7" s="3">
        <v>2.8</v>
      </c>
      <c r="N7" s="3">
        <v>7.0000000000000007E-2</v>
      </c>
      <c r="O7" s="3">
        <v>8.7999999999999995E-2</v>
      </c>
      <c r="P7" s="3">
        <v>4.7</v>
      </c>
      <c r="Q7" s="3">
        <v>8.5</v>
      </c>
      <c r="R7" s="3">
        <v>0.04</v>
      </c>
      <c r="S7" s="3">
        <v>0.1</v>
      </c>
      <c r="T7" s="3">
        <v>1.0999999999999999E-2</v>
      </c>
      <c r="U7" s="3">
        <v>7.1999999999999995E-2</v>
      </c>
      <c r="V7" s="3">
        <v>5.0000000000000001E-3</v>
      </c>
      <c r="W7" s="3">
        <v>0.5</v>
      </c>
      <c r="X7" s="3">
        <v>0.55000000000000004</v>
      </c>
      <c r="Y7" s="3">
        <v>4.4000000000000003E-3</v>
      </c>
      <c r="Z7" s="3">
        <v>2.4E-2</v>
      </c>
      <c r="AA7" s="3">
        <v>1E-3</v>
      </c>
      <c r="AB7" s="3">
        <v>2.8E-3</v>
      </c>
      <c r="AC7" s="3">
        <v>1.0999999999999999E-2</v>
      </c>
      <c r="AD7" s="3">
        <v>2.3999999999999998E-3</v>
      </c>
      <c r="AE7" s="3">
        <v>8.3000000000000001E-3</v>
      </c>
      <c r="AF7" s="3">
        <v>1.4E-3</v>
      </c>
      <c r="AG7" s="3">
        <v>4.0000000000000001E-3</v>
      </c>
      <c r="AH7" s="3">
        <v>1.1999999999999999E-3</v>
      </c>
      <c r="AI7" s="3">
        <v>3.2000000000000002E-3</v>
      </c>
      <c r="AJ7" s="3">
        <v>1.6999999999999999E-3</v>
      </c>
      <c r="AK7" s="3">
        <v>7.0000000000000001E-3</v>
      </c>
      <c r="AL7" s="3">
        <v>1.6999999999999999E-3</v>
      </c>
      <c r="AM7" s="3">
        <v>0</v>
      </c>
      <c r="AN7" s="3">
        <v>2.0999999999999999E-3</v>
      </c>
    </row>
    <row r="8" spans="1:40" x14ac:dyDescent="0.25">
      <c r="A8" t="s">
        <v>111</v>
      </c>
      <c r="B8" t="s">
        <v>39</v>
      </c>
      <c r="C8" s="3">
        <v>6.4</v>
      </c>
      <c r="D8" s="3">
        <v>11</v>
      </c>
      <c r="E8" s="3">
        <v>85</v>
      </c>
      <c r="F8" s="3">
        <v>28</v>
      </c>
      <c r="G8" s="3">
        <v>0.19</v>
      </c>
      <c r="H8" s="3">
        <v>0.49</v>
      </c>
      <c r="I8" s="3">
        <v>0.52</v>
      </c>
      <c r="J8" s="3">
        <v>35</v>
      </c>
      <c r="K8" s="3">
        <v>0.89</v>
      </c>
      <c r="L8" s="3">
        <v>1.4</v>
      </c>
      <c r="M8" s="3">
        <v>6.4</v>
      </c>
      <c r="N8" s="3">
        <v>0.13</v>
      </c>
      <c r="O8" s="3">
        <v>8.8999999999999996E-2</v>
      </c>
      <c r="P8" s="3">
        <v>3.8</v>
      </c>
      <c r="Q8" s="3">
        <v>6.4</v>
      </c>
      <c r="R8" s="3">
        <v>0.25</v>
      </c>
      <c r="S8" s="3">
        <v>0.25</v>
      </c>
      <c r="T8" s="3">
        <v>2.3E-2</v>
      </c>
      <c r="U8" s="3">
        <v>0.15</v>
      </c>
      <c r="V8" s="3">
        <v>5.0000000000000001E-3</v>
      </c>
      <c r="W8" s="3">
        <v>0.5</v>
      </c>
      <c r="X8" s="3">
        <v>0.6</v>
      </c>
      <c r="Y8" s="3">
        <v>6.6E-3</v>
      </c>
      <c r="Z8" s="3">
        <v>2.3E-2</v>
      </c>
      <c r="AA8" s="3">
        <v>4.4000000000000003E-3</v>
      </c>
      <c r="AB8" s="3">
        <v>1.0999999999999999E-2</v>
      </c>
      <c r="AC8" s="3">
        <v>1.2999999999999999E-2</v>
      </c>
      <c r="AD8" s="3">
        <v>4.8999999999999998E-3</v>
      </c>
      <c r="AE8" s="3">
        <v>1.2999999999999999E-2</v>
      </c>
      <c r="AF8" s="3">
        <v>4.1000000000000003E-3</v>
      </c>
      <c r="AG8" s="3">
        <v>9.7000000000000003E-3</v>
      </c>
      <c r="AH8" s="3">
        <v>3.5999999999999999E-3</v>
      </c>
      <c r="AI8" s="3">
        <v>4.5999999999999999E-3</v>
      </c>
      <c r="AJ8" s="3">
        <v>3.3999999999999998E-3</v>
      </c>
      <c r="AK8" s="3">
        <v>0.01</v>
      </c>
      <c r="AL8" s="3">
        <v>3.3999999999999998E-3</v>
      </c>
      <c r="AM8" s="3">
        <v>4.4000000000000003E-3</v>
      </c>
      <c r="AN8" s="3">
        <v>0</v>
      </c>
    </row>
    <row r="9" spans="1:40" x14ac:dyDescent="0.25">
      <c r="A9" t="s">
        <v>112</v>
      </c>
      <c r="B9" t="s">
        <v>39</v>
      </c>
      <c r="C9" s="3">
        <v>14</v>
      </c>
      <c r="D9" s="3">
        <v>13</v>
      </c>
      <c r="E9" s="3">
        <v>95</v>
      </c>
      <c r="F9" s="3">
        <v>45</v>
      </c>
      <c r="G9" s="3">
        <v>0.25</v>
      </c>
      <c r="H9" s="3">
        <v>0.87</v>
      </c>
      <c r="I9" s="3">
        <v>1</v>
      </c>
      <c r="J9" s="3">
        <v>39</v>
      </c>
      <c r="K9" s="3">
        <v>1.1000000000000001</v>
      </c>
      <c r="L9" s="3">
        <v>1.9</v>
      </c>
      <c r="M9" s="3">
        <v>3</v>
      </c>
      <c r="N9" s="3">
        <v>0.77</v>
      </c>
      <c r="O9" s="3">
        <v>0.06</v>
      </c>
      <c r="P9" s="3">
        <v>2.8</v>
      </c>
      <c r="Q9" s="3">
        <v>9.4</v>
      </c>
      <c r="R9" s="3">
        <v>0.67</v>
      </c>
      <c r="S9" s="3">
        <v>1</v>
      </c>
      <c r="T9" s="3">
        <v>2.3E-2</v>
      </c>
      <c r="U9" s="3">
        <v>0.11</v>
      </c>
      <c r="V9" s="3">
        <v>0.01</v>
      </c>
      <c r="W9" s="3">
        <v>0.44</v>
      </c>
      <c r="X9" s="3">
        <v>1.4</v>
      </c>
      <c r="Y9" s="3">
        <v>3.3999999999999998E-3</v>
      </c>
      <c r="Z9" s="3">
        <v>2.3E-2</v>
      </c>
      <c r="AA9" s="3">
        <v>1.8E-3</v>
      </c>
      <c r="AB9" s="3">
        <v>0.01</v>
      </c>
      <c r="AC9" s="3">
        <v>0.01</v>
      </c>
      <c r="AD9" s="3">
        <v>2.0999999999999999E-3</v>
      </c>
      <c r="AE9" s="3">
        <v>1.2999999999999999E-2</v>
      </c>
      <c r="AF9" s="3">
        <v>8.0000000000000004E-4</v>
      </c>
      <c r="AG9" s="3">
        <v>6.0000000000000001E-3</v>
      </c>
      <c r="AH9" s="3">
        <v>2.3E-3</v>
      </c>
      <c r="AI9" s="3">
        <v>3.3E-3</v>
      </c>
      <c r="AJ9" s="3">
        <v>8.9999999999999998E-4</v>
      </c>
      <c r="AK9" s="3">
        <v>6.7000000000000002E-3</v>
      </c>
      <c r="AL9" s="3">
        <v>1E-3</v>
      </c>
      <c r="AM9" s="3">
        <v>0</v>
      </c>
      <c r="AN9" s="3">
        <v>4.4000000000000003E-3</v>
      </c>
    </row>
    <row r="10" spans="1:40" x14ac:dyDescent="0.25">
      <c r="A10" t="s">
        <v>113</v>
      </c>
      <c r="B10" t="s">
        <v>39</v>
      </c>
      <c r="C10" s="3">
        <v>25</v>
      </c>
      <c r="D10" s="3">
        <v>15</v>
      </c>
      <c r="E10" s="3">
        <v>130</v>
      </c>
      <c r="F10" s="3">
        <v>89</v>
      </c>
      <c r="G10" s="3">
        <v>0.26</v>
      </c>
      <c r="H10" s="3">
        <v>0.74</v>
      </c>
      <c r="I10" s="3">
        <v>0.83</v>
      </c>
      <c r="J10" s="3">
        <v>43</v>
      </c>
      <c r="K10" s="3">
        <v>0.89</v>
      </c>
      <c r="L10" s="3">
        <v>1.8</v>
      </c>
      <c r="M10" s="3">
        <v>5</v>
      </c>
      <c r="N10" s="3">
        <v>4.5999999999999999E-2</v>
      </c>
      <c r="O10" s="3">
        <v>0.1</v>
      </c>
      <c r="P10" s="3">
        <v>1.8</v>
      </c>
      <c r="Q10" s="3">
        <v>8.9</v>
      </c>
      <c r="R10" s="3">
        <v>7.2999999999999995E-2</v>
      </c>
      <c r="S10" s="3">
        <v>0.65</v>
      </c>
      <c r="T10" s="3">
        <v>1.2999999999999999E-2</v>
      </c>
      <c r="U10" s="3">
        <v>0.12</v>
      </c>
      <c r="V10" s="3">
        <v>0.01</v>
      </c>
      <c r="W10" s="3">
        <v>0.64</v>
      </c>
      <c r="X10" s="3">
        <v>0.91</v>
      </c>
      <c r="Y10" s="3">
        <v>6.0000000000000001E-3</v>
      </c>
      <c r="Z10" s="3">
        <v>2.7E-2</v>
      </c>
      <c r="AA10" s="3">
        <v>2.3E-3</v>
      </c>
      <c r="AB10" s="3">
        <v>9.2999999999999992E-3</v>
      </c>
      <c r="AC10" s="3">
        <v>7.7000000000000002E-3</v>
      </c>
      <c r="AD10" s="3">
        <v>3.8E-3</v>
      </c>
      <c r="AE10" s="3">
        <v>4.4999999999999997E-3</v>
      </c>
      <c r="AF10" s="3">
        <v>1.6999999999999999E-3</v>
      </c>
      <c r="AG10" s="3">
        <v>4.7999999999999996E-3</v>
      </c>
      <c r="AH10" s="3">
        <v>3.7000000000000002E-3</v>
      </c>
      <c r="AI10" s="3">
        <v>5.0000000000000001E-3</v>
      </c>
      <c r="AJ10" s="3">
        <v>1.6999999999999999E-3</v>
      </c>
      <c r="AK10" s="3">
        <v>6.6E-3</v>
      </c>
      <c r="AL10" s="3">
        <v>1.6000000000000001E-3</v>
      </c>
      <c r="AM10" s="3">
        <v>2.3E-3</v>
      </c>
      <c r="AN10" s="3">
        <v>2.3E-3</v>
      </c>
    </row>
    <row r="11" spans="1:40" x14ac:dyDescent="0.25">
      <c r="A11" t="s">
        <v>114</v>
      </c>
      <c r="B11" t="s">
        <v>39</v>
      </c>
      <c r="C11" s="3">
        <v>40</v>
      </c>
      <c r="D11" s="3">
        <v>12</v>
      </c>
      <c r="E11" s="3">
        <v>140</v>
      </c>
      <c r="F11" s="3">
        <v>100</v>
      </c>
      <c r="G11" s="3">
        <v>0.34</v>
      </c>
      <c r="H11" s="3">
        <v>0.66</v>
      </c>
      <c r="I11" s="3">
        <v>0.6</v>
      </c>
      <c r="J11" s="3">
        <v>46</v>
      </c>
      <c r="K11" s="3">
        <v>0.53</v>
      </c>
      <c r="L11" s="3">
        <v>1</v>
      </c>
      <c r="M11" s="3">
        <v>2.6</v>
      </c>
      <c r="N11" s="3">
        <v>0.04</v>
      </c>
      <c r="O11" s="3">
        <v>0.13</v>
      </c>
      <c r="P11" s="3">
        <v>1.4</v>
      </c>
      <c r="Q11" s="3">
        <v>6.8</v>
      </c>
      <c r="R11" s="3">
        <v>0.11</v>
      </c>
      <c r="S11" s="3">
        <v>0.73</v>
      </c>
      <c r="T11" s="3">
        <v>1.4E-2</v>
      </c>
      <c r="U11" s="3">
        <v>0.2</v>
      </c>
      <c r="V11" s="3">
        <v>1.7000000000000001E-2</v>
      </c>
      <c r="W11" s="3">
        <v>0.52</v>
      </c>
      <c r="X11" s="3">
        <v>0.6</v>
      </c>
      <c r="Y11" s="3">
        <v>5.3E-3</v>
      </c>
      <c r="Z11" s="3">
        <v>2.4E-2</v>
      </c>
      <c r="AA11" s="3">
        <v>2E-3</v>
      </c>
      <c r="AB11" s="3">
        <v>1.4999999999999999E-2</v>
      </c>
      <c r="AC11" s="3">
        <v>1.2999999999999999E-2</v>
      </c>
      <c r="AD11" s="3">
        <v>4.0000000000000001E-3</v>
      </c>
      <c r="AE11" s="3">
        <v>8.0000000000000002E-3</v>
      </c>
      <c r="AF11" s="3">
        <v>1.1999999999999999E-3</v>
      </c>
      <c r="AG11" s="3">
        <v>6.8999999999999999E-3</v>
      </c>
      <c r="AH11" s="3">
        <v>1.8E-3</v>
      </c>
      <c r="AI11" s="3">
        <v>4.7999999999999996E-3</v>
      </c>
      <c r="AJ11" s="3">
        <v>2.2000000000000001E-3</v>
      </c>
      <c r="AK11" s="3">
        <v>6.7000000000000002E-3</v>
      </c>
      <c r="AL11" s="3">
        <v>1.8E-3</v>
      </c>
      <c r="AM11" s="3">
        <v>2.5000000000000001E-3</v>
      </c>
      <c r="AN11" s="3">
        <v>1.2E-2</v>
      </c>
    </row>
    <row r="12" spans="1:40" x14ac:dyDescent="0.25">
      <c r="A12" t="s">
        <v>115</v>
      </c>
      <c r="B12" t="s">
        <v>43</v>
      </c>
      <c r="C12" s="3">
        <v>27000</v>
      </c>
      <c r="D12" s="3">
        <v>39</v>
      </c>
      <c r="E12" s="3">
        <v>31000</v>
      </c>
      <c r="F12" s="3">
        <v>35000</v>
      </c>
      <c r="G12" s="3">
        <v>0.56999999999999995</v>
      </c>
      <c r="H12" s="3">
        <v>7.7</v>
      </c>
      <c r="I12" s="3">
        <v>400</v>
      </c>
      <c r="J12" s="3">
        <v>340</v>
      </c>
      <c r="K12" s="3">
        <v>2.1</v>
      </c>
      <c r="L12" s="3">
        <v>30</v>
      </c>
      <c r="M12" s="3">
        <v>400</v>
      </c>
      <c r="N12" s="3">
        <v>2.2999999999999998</v>
      </c>
      <c r="O12" s="3">
        <v>0.34</v>
      </c>
      <c r="P12" s="3">
        <v>5.0999999999999996</v>
      </c>
      <c r="Q12" s="3">
        <v>43</v>
      </c>
      <c r="R12" s="3">
        <v>120</v>
      </c>
      <c r="S12" s="3">
        <v>330</v>
      </c>
      <c r="T12" s="3">
        <v>0.06</v>
      </c>
      <c r="U12" s="3">
        <v>8.1999999999999993</v>
      </c>
      <c r="V12" s="3">
        <v>9.6000000000000002E-2</v>
      </c>
      <c r="W12" s="3">
        <v>10</v>
      </c>
      <c r="X12" s="3">
        <v>74</v>
      </c>
      <c r="Y12" s="3">
        <v>9.8000000000000004E-2</v>
      </c>
      <c r="Z12" s="3">
        <v>0.13</v>
      </c>
      <c r="AA12" s="3">
        <v>1.7000000000000001E-2</v>
      </c>
      <c r="AB12" s="3">
        <v>5.0999999999999997E-2</v>
      </c>
      <c r="AC12" s="3">
        <v>1.6E-2</v>
      </c>
      <c r="AD12" s="3">
        <v>0.01</v>
      </c>
      <c r="AE12" s="3">
        <v>2.1999999999999999E-2</v>
      </c>
      <c r="AF12" s="3">
        <v>5.1000000000000004E-3</v>
      </c>
      <c r="AG12" s="3">
        <v>2.5000000000000001E-2</v>
      </c>
      <c r="AH12" s="3">
        <v>6.7000000000000002E-3</v>
      </c>
      <c r="AI12" s="3">
        <v>1.6E-2</v>
      </c>
      <c r="AJ12" s="3">
        <v>5.3E-3</v>
      </c>
      <c r="AK12" s="3">
        <v>3.5000000000000003E-2</v>
      </c>
      <c r="AL12" s="3">
        <v>5.1000000000000004E-3</v>
      </c>
      <c r="AM12" s="3">
        <v>0</v>
      </c>
      <c r="AN12" s="3">
        <v>1.7000000000000001E-2</v>
      </c>
    </row>
    <row r="13" spans="1:40" x14ac:dyDescent="0.25">
      <c r="A13" t="s">
        <v>116</v>
      </c>
      <c r="B13" t="s">
        <v>41</v>
      </c>
      <c r="C13" s="3">
        <v>32000</v>
      </c>
      <c r="D13" s="3">
        <v>34</v>
      </c>
      <c r="E13" s="3">
        <v>24000</v>
      </c>
      <c r="F13" s="3">
        <v>55000</v>
      </c>
      <c r="G13" s="3">
        <v>0.51</v>
      </c>
      <c r="H13" s="3">
        <v>3.9</v>
      </c>
      <c r="I13" s="3">
        <v>230</v>
      </c>
      <c r="J13" s="3">
        <v>420</v>
      </c>
      <c r="K13" s="3">
        <v>2.2999999999999998</v>
      </c>
      <c r="L13" s="3">
        <v>33</v>
      </c>
      <c r="M13" s="3">
        <v>1000</v>
      </c>
      <c r="N13" s="3">
        <v>15</v>
      </c>
      <c r="O13" s="3">
        <v>0.28000000000000003</v>
      </c>
      <c r="P13" s="3">
        <v>7.3</v>
      </c>
      <c r="Q13" s="3">
        <v>33</v>
      </c>
      <c r="R13" s="3">
        <v>35</v>
      </c>
      <c r="S13" s="3">
        <v>650</v>
      </c>
      <c r="T13" s="3">
        <v>4.5999999999999999E-2</v>
      </c>
      <c r="U13" s="3">
        <v>0.95</v>
      </c>
      <c r="V13" s="3">
        <v>0.24</v>
      </c>
      <c r="W13" s="3">
        <v>13</v>
      </c>
      <c r="X13" s="3">
        <v>460</v>
      </c>
      <c r="Y13" s="3">
        <v>7.4999999999999997E-2</v>
      </c>
      <c r="Z13" s="3">
        <v>7.3999999999999996E-2</v>
      </c>
      <c r="AA13" s="3">
        <v>6.8999999999999999E-3</v>
      </c>
      <c r="AB13" s="3">
        <v>0.03</v>
      </c>
      <c r="AC13" s="3">
        <v>1.7000000000000001E-2</v>
      </c>
      <c r="AD13" s="3">
        <v>4.4999999999999998E-2</v>
      </c>
      <c r="AE13" s="3">
        <v>2.5000000000000001E-2</v>
      </c>
      <c r="AF13" s="3">
        <v>2.5999999999999999E-3</v>
      </c>
      <c r="AG13" s="3">
        <v>1.7000000000000001E-2</v>
      </c>
      <c r="AH13" s="3">
        <v>4.5999999999999999E-3</v>
      </c>
      <c r="AI13" s="3">
        <v>8.0999999999999996E-3</v>
      </c>
      <c r="AJ13" s="3">
        <v>1.6999999999999999E-3</v>
      </c>
      <c r="AK13" s="3">
        <v>1.2999999999999999E-2</v>
      </c>
      <c r="AL13" s="3">
        <v>2.0999999999999999E-3</v>
      </c>
      <c r="AM13" s="3">
        <v>0</v>
      </c>
      <c r="AN13" s="3">
        <v>3.9E-2</v>
      </c>
    </row>
    <row r="14" spans="1:40" x14ac:dyDescent="0.25">
      <c r="A14" t="s">
        <v>117</v>
      </c>
      <c r="B14" t="s">
        <v>41</v>
      </c>
      <c r="C14" s="3">
        <v>38000</v>
      </c>
      <c r="D14" s="3">
        <v>42</v>
      </c>
      <c r="E14" s="3">
        <v>26000</v>
      </c>
      <c r="F14" s="3">
        <v>60000</v>
      </c>
      <c r="G14" s="3">
        <v>0.61</v>
      </c>
      <c r="H14" s="3">
        <v>5.7</v>
      </c>
      <c r="I14" s="3">
        <v>280</v>
      </c>
      <c r="J14" s="3">
        <v>490</v>
      </c>
      <c r="K14" s="3">
        <v>2.8</v>
      </c>
      <c r="L14" s="3">
        <v>37</v>
      </c>
      <c r="M14" s="3">
        <v>1000</v>
      </c>
      <c r="N14" s="3">
        <v>14</v>
      </c>
      <c r="O14" s="3">
        <v>0.26</v>
      </c>
      <c r="P14" s="3">
        <v>2.7</v>
      </c>
      <c r="Q14" s="3">
        <v>50</v>
      </c>
      <c r="R14" s="3">
        <v>35</v>
      </c>
      <c r="S14" s="3">
        <v>710</v>
      </c>
      <c r="T14" s="3">
        <v>7.1999999999999995E-2</v>
      </c>
      <c r="U14" s="3">
        <v>1.2</v>
      </c>
      <c r="V14" s="3">
        <v>0.16</v>
      </c>
      <c r="W14" s="3">
        <v>16</v>
      </c>
      <c r="X14" s="3">
        <v>460</v>
      </c>
      <c r="Y14" s="3">
        <v>9.1999999999999998E-2</v>
      </c>
      <c r="Z14" s="3">
        <v>9.6000000000000002E-2</v>
      </c>
      <c r="AA14" s="3">
        <v>1.0999999999999999E-2</v>
      </c>
      <c r="AB14" s="3">
        <v>2.7E-2</v>
      </c>
      <c r="AC14" s="3">
        <v>2.1999999999999999E-2</v>
      </c>
      <c r="AD14" s="3">
        <v>4.8000000000000001E-2</v>
      </c>
      <c r="AE14" s="3">
        <v>0.03</v>
      </c>
      <c r="AF14" s="3">
        <v>5.4000000000000003E-3</v>
      </c>
      <c r="AG14" s="3">
        <v>1.2E-2</v>
      </c>
      <c r="AH14" s="3">
        <v>3.5000000000000001E-3</v>
      </c>
      <c r="AI14" s="3">
        <v>1.2999999999999999E-2</v>
      </c>
      <c r="AJ14" s="3">
        <v>4.1000000000000003E-3</v>
      </c>
      <c r="AK14" s="3">
        <v>1.9E-2</v>
      </c>
      <c r="AL14" s="3">
        <v>7.1999999999999998E-3</v>
      </c>
      <c r="AM14" s="3">
        <v>7.7000000000000002E-3</v>
      </c>
      <c r="AN14" s="3">
        <v>3.8E-3</v>
      </c>
    </row>
    <row r="15" spans="1:40" x14ac:dyDescent="0.25">
      <c r="A15" t="s">
        <v>118</v>
      </c>
      <c r="B15" t="s">
        <v>43</v>
      </c>
      <c r="C15" s="3">
        <v>33000</v>
      </c>
      <c r="D15" s="3">
        <v>24</v>
      </c>
      <c r="E15" s="3">
        <v>28000</v>
      </c>
      <c r="F15" s="3">
        <v>50000</v>
      </c>
      <c r="G15" s="3">
        <v>0.7</v>
      </c>
      <c r="H15" s="3">
        <v>7.7</v>
      </c>
      <c r="I15" s="3">
        <v>360</v>
      </c>
      <c r="J15" s="3">
        <v>410</v>
      </c>
      <c r="K15" s="3">
        <v>1.4</v>
      </c>
      <c r="L15" s="3">
        <v>31</v>
      </c>
      <c r="M15" s="3">
        <v>310</v>
      </c>
      <c r="N15" s="3">
        <v>3.8</v>
      </c>
      <c r="O15" s="3">
        <v>0.45</v>
      </c>
      <c r="P15" s="3">
        <v>4.7</v>
      </c>
      <c r="Q15" s="3">
        <v>32</v>
      </c>
      <c r="R15" s="3">
        <v>97</v>
      </c>
      <c r="S15" s="3">
        <v>460</v>
      </c>
      <c r="T15" s="3">
        <v>8.6999999999999994E-2</v>
      </c>
      <c r="U15" s="3">
        <v>10</v>
      </c>
      <c r="V15" s="3">
        <v>0.14000000000000001</v>
      </c>
      <c r="W15" s="3">
        <v>20</v>
      </c>
      <c r="X15" s="3">
        <v>110</v>
      </c>
      <c r="Y15" s="3">
        <v>9.6000000000000002E-2</v>
      </c>
      <c r="Z15" s="3">
        <v>0.13</v>
      </c>
      <c r="AA15" s="3">
        <v>1.6E-2</v>
      </c>
      <c r="AB15" s="3">
        <v>6.0999999999999999E-2</v>
      </c>
      <c r="AC15" s="3">
        <v>2.5999999999999999E-2</v>
      </c>
      <c r="AD15" s="3">
        <v>1.2E-2</v>
      </c>
      <c r="AE15" s="3">
        <v>2.4E-2</v>
      </c>
      <c r="AF15" s="3">
        <v>3.2000000000000002E-3</v>
      </c>
      <c r="AG15" s="3">
        <v>2.1000000000000001E-2</v>
      </c>
      <c r="AH15" s="3">
        <v>4.1000000000000003E-3</v>
      </c>
      <c r="AI15" s="3">
        <v>1.4E-2</v>
      </c>
      <c r="AJ15" s="3">
        <v>3.8E-3</v>
      </c>
      <c r="AK15" s="3">
        <v>2.3E-2</v>
      </c>
      <c r="AL15" s="3">
        <v>6.8999999999999999E-3</v>
      </c>
      <c r="AM15" s="3">
        <v>0</v>
      </c>
      <c r="AN15" s="3">
        <v>2.5999999999999999E-2</v>
      </c>
    </row>
    <row r="16" spans="1:40" x14ac:dyDescent="0.25">
      <c r="A16" t="s">
        <v>119</v>
      </c>
      <c r="B16" t="s">
        <v>43</v>
      </c>
      <c r="C16" s="3">
        <v>30000</v>
      </c>
      <c r="D16" s="3">
        <v>26</v>
      </c>
      <c r="E16" s="3">
        <v>30000</v>
      </c>
      <c r="F16" s="3">
        <v>44000</v>
      </c>
      <c r="G16" s="3">
        <v>0.71</v>
      </c>
      <c r="H16" s="3">
        <v>11</v>
      </c>
      <c r="I16" s="3">
        <v>320</v>
      </c>
      <c r="J16" s="3">
        <v>420</v>
      </c>
      <c r="K16" s="3">
        <v>1.9</v>
      </c>
      <c r="L16" s="3">
        <v>39</v>
      </c>
      <c r="M16" s="3">
        <v>350</v>
      </c>
      <c r="N16" s="3">
        <v>2.7</v>
      </c>
      <c r="O16" s="3">
        <v>0.13</v>
      </c>
      <c r="P16" s="3">
        <v>6.5</v>
      </c>
      <c r="Q16" s="3">
        <v>33</v>
      </c>
      <c r="R16" s="3">
        <v>120</v>
      </c>
      <c r="S16" s="3">
        <v>420</v>
      </c>
      <c r="T16" s="3">
        <v>5.8999999999999997E-2</v>
      </c>
      <c r="U16" s="3">
        <v>11</v>
      </c>
      <c r="V16" s="3">
        <v>0.08</v>
      </c>
      <c r="W16" s="3">
        <v>19</v>
      </c>
      <c r="X16" s="3">
        <v>100</v>
      </c>
      <c r="Y16" s="3">
        <v>0.1</v>
      </c>
      <c r="Z16" s="3">
        <v>0.28000000000000003</v>
      </c>
      <c r="AA16" s="3">
        <v>1.9E-2</v>
      </c>
      <c r="AB16" s="3">
        <v>4.5999999999999999E-2</v>
      </c>
      <c r="AC16" s="3">
        <v>6.2E-2</v>
      </c>
      <c r="AD16" s="3">
        <v>1.4999999999999999E-2</v>
      </c>
      <c r="AE16" s="3">
        <v>0.04</v>
      </c>
      <c r="AF16" s="3">
        <v>9.4999999999999998E-3</v>
      </c>
      <c r="AG16" s="3">
        <v>2.1000000000000001E-2</v>
      </c>
      <c r="AH16" s="3">
        <v>1.2E-2</v>
      </c>
      <c r="AI16" s="3">
        <v>1.4999999999999999E-2</v>
      </c>
      <c r="AJ16" s="3">
        <v>7.4000000000000003E-3</v>
      </c>
      <c r="AK16" s="3">
        <v>2.1000000000000001E-2</v>
      </c>
      <c r="AL16" s="3">
        <v>6.7999999999999996E-3</v>
      </c>
      <c r="AM16" s="3">
        <v>9.9000000000000008E-3</v>
      </c>
      <c r="AN16" s="3">
        <v>1.4E-2</v>
      </c>
    </row>
    <row r="17" spans="1:40" x14ac:dyDescent="0.25">
      <c r="A17" t="s">
        <v>120</v>
      </c>
      <c r="B17" t="s">
        <v>41</v>
      </c>
      <c r="C17" s="3">
        <v>34000</v>
      </c>
      <c r="D17" s="3">
        <v>55</v>
      </c>
      <c r="E17" s="3">
        <v>26000</v>
      </c>
      <c r="F17" s="3">
        <v>58000</v>
      </c>
      <c r="G17" s="3">
        <v>0.81</v>
      </c>
      <c r="H17" s="3">
        <v>5.4</v>
      </c>
      <c r="I17" s="3">
        <v>220</v>
      </c>
      <c r="J17" s="3">
        <v>530</v>
      </c>
      <c r="K17" s="3">
        <v>2.4</v>
      </c>
      <c r="L17" s="3">
        <v>45</v>
      </c>
      <c r="M17" s="3">
        <v>1000</v>
      </c>
      <c r="N17" s="3">
        <v>11</v>
      </c>
      <c r="O17" s="3">
        <v>0.65</v>
      </c>
      <c r="P17" s="3">
        <v>7.7</v>
      </c>
      <c r="Q17" s="3">
        <v>36</v>
      </c>
      <c r="R17" s="3">
        <v>33</v>
      </c>
      <c r="S17" s="3">
        <v>700</v>
      </c>
      <c r="T17" s="3">
        <v>4.2999999999999997E-2</v>
      </c>
      <c r="U17" s="3">
        <v>1.1000000000000001</v>
      </c>
      <c r="V17" s="3">
        <v>0.26</v>
      </c>
      <c r="W17" s="3">
        <v>13</v>
      </c>
      <c r="X17" s="3">
        <v>470</v>
      </c>
      <c r="Y17" s="3">
        <v>7.5999999999999998E-2</v>
      </c>
      <c r="Z17" s="3">
        <v>0.1</v>
      </c>
      <c r="AA17" s="3">
        <v>1.4999999999999999E-2</v>
      </c>
      <c r="AB17" s="3">
        <v>4.8000000000000001E-2</v>
      </c>
      <c r="AC17" s="3">
        <v>3.2000000000000001E-2</v>
      </c>
      <c r="AD17" s="3">
        <v>3.5999999999999997E-2</v>
      </c>
      <c r="AE17" s="3">
        <v>4.3999999999999997E-2</v>
      </c>
      <c r="AF17" s="3">
        <v>5.1999999999999998E-3</v>
      </c>
      <c r="AG17" s="3">
        <v>2.4E-2</v>
      </c>
      <c r="AH17" s="3">
        <v>8.3999999999999995E-3</v>
      </c>
      <c r="AI17" s="3">
        <v>1.9E-2</v>
      </c>
      <c r="AJ17" s="3">
        <v>4.8999999999999998E-3</v>
      </c>
      <c r="AK17" s="3">
        <v>1.9E-2</v>
      </c>
      <c r="AL17" s="3">
        <v>5.7000000000000002E-3</v>
      </c>
      <c r="AM17" s="3">
        <v>8.6999999999999994E-3</v>
      </c>
      <c r="AN17" s="3">
        <v>2.3E-2</v>
      </c>
    </row>
    <row r="18" spans="1:40" x14ac:dyDescent="0.25">
      <c r="A18" t="s">
        <v>121</v>
      </c>
      <c r="B18" t="s">
        <v>41</v>
      </c>
      <c r="C18" s="3">
        <v>34000</v>
      </c>
      <c r="D18" s="3">
        <v>47</v>
      </c>
      <c r="E18" s="3">
        <v>27000</v>
      </c>
      <c r="F18" s="3">
        <v>59000</v>
      </c>
      <c r="G18" s="3">
        <v>0.7</v>
      </c>
      <c r="H18" s="3">
        <v>4.5</v>
      </c>
      <c r="I18" s="3">
        <v>260</v>
      </c>
      <c r="J18" s="3">
        <v>460</v>
      </c>
      <c r="K18" s="3">
        <v>2</v>
      </c>
      <c r="L18" s="3">
        <v>50</v>
      </c>
      <c r="M18" s="3">
        <v>1100</v>
      </c>
      <c r="N18" s="3">
        <v>10</v>
      </c>
      <c r="O18" s="3">
        <v>0.65</v>
      </c>
      <c r="P18" s="3">
        <v>5.6</v>
      </c>
      <c r="Q18" s="3">
        <v>34</v>
      </c>
      <c r="R18" s="3">
        <v>35</v>
      </c>
      <c r="S18" s="3">
        <v>680</v>
      </c>
      <c r="T18" s="3">
        <v>0.06</v>
      </c>
      <c r="U18" s="3">
        <v>0.75</v>
      </c>
      <c r="V18" s="3">
        <v>0.24</v>
      </c>
      <c r="W18" s="3">
        <v>13</v>
      </c>
      <c r="X18" s="3">
        <v>430</v>
      </c>
      <c r="Y18" s="3">
        <v>8.8999999999999996E-2</v>
      </c>
      <c r="Z18" s="3">
        <v>8.5000000000000006E-2</v>
      </c>
      <c r="AA18" s="3">
        <v>1.2E-2</v>
      </c>
      <c r="AB18" s="3">
        <v>4.8000000000000001E-2</v>
      </c>
      <c r="AC18" s="3">
        <v>3.6999999999999998E-2</v>
      </c>
      <c r="AD18" s="3">
        <v>4.4999999999999998E-2</v>
      </c>
      <c r="AE18" s="3">
        <v>3.6999999999999998E-2</v>
      </c>
      <c r="AF18" s="3">
        <v>6.1999999999999998E-3</v>
      </c>
      <c r="AG18" s="3">
        <v>1.7000000000000001E-2</v>
      </c>
      <c r="AH18" s="3">
        <v>7.1000000000000004E-3</v>
      </c>
      <c r="AI18" s="3">
        <v>0.02</v>
      </c>
      <c r="AJ18" s="3">
        <v>4.4999999999999997E-3</v>
      </c>
      <c r="AK18" s="3">
        <v>4.7E-2</v>
      </c>
      <c r="AL18" s="3">
        <v>1.0999999999999999E-2</v>
      </c>
      <c r="AM18" s="3">
        <v>0</v>
      </c>
      <c r="AN18" s="3">
        <v>5.4999999999999997E-3</v>
      </c>
    </row>
    <row r="19" spans="1:40" x14ac:dyDescent="0.25">
      <c r="A19" t="s">
        <v>122</v>
      </c>
      <c r="B19" t="s">
        <v>43</v>
      </c>
      <c r="C19" s="3">
        <v>28000</v>
      </c>
      <c r="D19" s="3">
        <v>22</v>
      </c>
      <c r="E19" s="3">
        <v>33000</v>
      </c>
      <c r="F19" s="3">
        <v>35000</v>
      </c>
      <c r="G19" s="3">
        <v>0.78</v>
      </c>
      <c r="H19" s="3">
        <v>9.8000000000000007</v>
      </c>
      <c r="I19" s="3">
        <v>280</v>
      </c>
      <c r="J19" s="3">
        <v>320</v>
      </c>
      <c r="K19" s="3">
        <v>1.6</v>
      </c>
      <c r="L19" s="3">
        <v>67</v>
      </c>
      <c r="M19" s="3">
        <v>400</v>
      </c>
      <c r="N19" s="3">
        <v>2.1</v>
      </c>
      <c r="O19" s="3">
        <v>0.59</v>
      </c>
      <c r="P19" s="3">
        <v>7.7</v>
      </c>
      <c r="Q19" s="3">
        <v>21</v>
      </c>
      <c r="R19" s="3">
        <v>130</v>
      </c>
      <c r="S19" s="3">
        <v>350</v>
      </c>
      <c r="T19" s="3">
        <v>8.2000000000000003E-2</v>
      </c>
      <c r="U19" s="3">
        <v>9.6</v>
      </c>
      <c r="V19" s="3">
        <v>0.1</v>
      </c>
      <c r="W19" s="3">
        <v>10</v>
      </c>
      <c r="X19" s="3">
        <v>87</v>
      </c>
      <c r="Y19" s="3">
        <v>6.6000000000000003E-2</v>
      </c>
      <c r="Z19" s="3">
        <v>0.1</v>
      </c>
      <c r="AA19" s="3">
        <v>1.7999999999999999E-2</v>
      </c>
      <c r="AB19" s="3">
        <v>7.0999999999999994E-2</v>
      </c>
      <c r="AC19" s="3">
        <v>4.3999999999999997E-2</v>
      </c>
      <c r="AD19" s="3">
        <v>1.2999999999999999E-2</v>
      </c>
      <c r="AE19" s="3">
        <v>5.1999999999999998E-2</v>
      </c>
      <c r="AF19" s="3">
        <v>5.3E-3</v>
      </c>
      <c r="AG19" s="3">
        <v>3.1E-2</v>
      </c>
      <c r="AH19" s="3">
        <v>8.2000000000000007E-3</v>
      </c>
      <c r="AI19" s="3">
        <v>1.6E-2</v>
      </c>
      <c r="AJ19" s="3">
        <v>5.3E-3</v>
      </c>
      <c r="AK19" s="3">
        <v>2.7E-2</v>
      </c>
      <c r="AL19" s="3">
        <v>9.2999999999999992E-3</v>
      </c>
      <c r="AM19" s="3">
        <v>0</v>
      </c>
      <c r="AN19" s="3">
        <v>2.7E-2</v>
      </c>
    </row>
    <row r="20" spans="1:40" x14ac:dyDescent="0.25">
      <c r="A20" t="s">
        <v>123</v>
      </c>
      <c r="B20" t="s">
        <v>43</v>
      </c>
      <c r="C20" s="3">
        <v>36000</v>
      </c>
      <c r="D20" s="3">
        <v>24</v>
      </c>
      <c r="E20" s="3">
        <v>30000</v>
      </c>
      <c r="F20" s="3">
        <v>48000</v>
      </c>
      <c r="G20" s="3">
        <v>0.77</v>
      </c>
      <c r="H20" s="3">
        <v>8.4</v>
      </c>
      <c r="I20" s="3">
        <v>300</v>
      </c>
      <c r="J20" s="3">
        <v>440</v>
      </c>
      <c r="K20" s="3">
        <v>2.1</v>
      </c>
      <c r="L20" s="3">
        <v>97</v>
      </c>
      <c r="M20" s="3">
        <v>280</v>
      </c>
      <c r="N20" s="3">
        <v>2.1</v>
      </c>
      <c r="O20" s="3">
        <v>0.25</v>
      </c>
      <c r="P20" s="3">
        <v>7.3</v>
      </c>
      <c r="Q20" s="3">
        <v>27</v>
      </c>
      <c r="R20" s="3">
        <v>100</v>
      </c>
      <c r="S20" s="3">
        <v>470</v>
      </c>
      <c r="T20" s="3">
        <v>9.7000000000000003E-2</v>
      </c>
      <c r="U20" s="3">
        <v>10</v>
      </c>
      <c r="V20" s="3">
        <v>0.1</v>
      </c>
      <c r="W20" s="3">
        <v>14</v>
      </c>
      <c r="X20" s="3">
        <v>99</v>
      </c>
      <c r="Y20" s="3">
        <v>9.0999999999999998E-2</v>
      </c>
      <c r="Z20" s="3">
        <v>0.12</v>
      </c>
      <c r="AA20" s="3">
        <v>2.1000000000000001E-2</v>
      </c>
      <c r="AB20" s="3">
        <v>8.5000000000000006E-2</v>
      </c>
      <c r="AC20" s="3">
        <v>7.0999999999999994E-2</v>
      </c>
      <c r="AD20" s="3">
        <v>2.1000000000000001E-2</v>
      </c>
      <c r="AE20" s="3">
        <v>5.1999999999999998E-2</v>
      </c>
      <c r="AF20" s="3">
        <v>6.8999999999999999E-3</v>
      </c>
      <c r="AG20" s="3">
        <v>3.9E-2</v>
      </c>
      <c r="AH20" s="3">
        <v>1.0999999999999999E-2</v>
      </c>
      <c r="AI20" s="3">
        <v>0.03</v>
      </c>
      <c r="AJ20" s="3">
        <v>6.4000000000000003E-3</v>
      </c>
      <c r="AK20" s="3">
        <v>0.04</v>
      </c>
      <c r="AL20" s="3">
        <v>6.0000000000000001E-3</v>
      </c>
      <c r="AM20" s="3">
        <v>0</v>
      </c>
      <c r="AN20" s="3">
        <v>4.7E-2</v>
      </c>
    </row>
    <row r="21" spans="1:40" x14ac:dyDescent="0.25">
      <c r="A21" t="s">
        <v>124</v>
      </c>
      <c r="B21" t="s">
        <v>43</v>
      </c>
      <c r="C21" s="3">
        <v>23000</v>
      </c>
      <c r="D21" s="3">
        <v>28</v>
      </c>
      <c r="E21" s="3">
        <v>32000</v>
      </c>
      <c r="F21" s="3">
        <v>34000</v>
      </c>
      <c r="G21" s="3">
        <v>0.77</v>
      </c>
      <c r="H21" s="3">
        <v>6.3</v>
      </c>
      <c r="I21" s="3">
        <v>240</v>
      </c>
      <c r="J21" s="3">
        <v>580</v>
      </c>
      <c r="K21" s="3">
        <v>1.8</v>
      </c>
      <c r="L21" s="3">
        <v>33</v>
      </c>
      <c r="M21" s="3">
        <v>460</v>
      </c>
      <c r="N21" s="3">
        <v>1.5</v>
      </c>
      <c r="O21" s="3">
        <v>1.2</v>
      </c>
      <c r="P21" s="3">
        <v>8</v>
      </c>
      <c r="Q21" s="3">
        <v>26</v>
      </c>
      <c r="R21" s="3">
        <v>110</v>
      </c>
      <c r="S21" s="3">
        <v>330</v>
      </c>
      <c r="T21" s="3">
        <v>7.0000000000000007E-2</v>
      </c>
      <c r="U21" s="3">
        <v>7.8</v>
      </c>
      <c r="V21" s="3">
        <v>8.6999999999999994E-2</v>
      </c>
      <c r="W21" s="3">
        <v>14</v>
      </c>
      <c r="X21" s="3">
        <v>63</v>
      </c>
      <c r="Y21" s="3">
        <v>0.1</v>
      </c>
      <c r="Z21" s="3">
        <v>0.13</v>
      </c>
      <c r="AA21" s="3">
        <v>1.7000000000000001E-2</v>
      </c>
      <c r="AB21" s="3">
        <v>7.4999999999999997E-2</v>
      </c>
      <c r="AC21" s="3">
        <v>3.2000000000000001E-2</v>
      </c>
      <c r="AD21" s="3">
        <v>2.7E-2</v>
      </c>
      <c r="AE21" s="3">
        <v>3.7999999999999999E-2</v>
      </c>
      <c r="AF21" s="3">
        <v>5.8999999999999999E-3</v>
      </c>
      <c r="AG21" s="3">
        <v>3.7999999999999999E-2</v>
      </c>
      <c r="AH21" s="3">
        <v>8.8999999999999999E-3</v>
      </c>
      <c r="AI21" s="3">
        <v>2.9000000000000001E-2</v>
      </c>
      <c r="AJ21" s="3">
        <v>5.7000000000000002E-3</v>
      </c>
      <c r="AK21" s="3">
        <v>0.03</v>
      </c>
      <c r="AL21" s="3">
        <v>1.2999999999999999E-2</v>
      </c>
      <c r="AM21" s="3">
        <v>1.6E-2</v>
      </c>
      <c r="AN21" s="3">
        <v>5.2999999999999999E-2</v>
      </c>
    </row>
    <row r="22" spans="1:40" x14ac:dyDescent="0.25">
      <c r="A22" t="s">
        <v>125</v>
      </c>
      <c r="B22" t="s">
        <v>43</v>
      </c>
      <c r="C22" s="3">
        <v>25000</v>
      </c>
      <c r="D22" s="3">
        <v>27</v>
      </c>
      <c r="E22" s="3">
        <v>31000</v>
      </c>
      <c r="F22" s="3">
        <v>32000</v>
      </c>
      <c r="G22" s="3">
        <v>0.67</v>
      </c>
      <c r="H22" s="3">
        <v>8.3000000000000007</v>
      </c>
      <c r="I22" s="3">
        <v>280</v>
      </c>
      <c r="J22" s="3">
        <v>390</v>
      </c>
      <c r="K22" s="3">
        <v>1.9</v>
      </c>
      <c r="L22" s="3">
        <v>51</v>
      </c>
      <c r="M22" s="3">
        <v>430</v>
      </c>
      <c r="N22" s="3">
        <v>1.2</v>
      </c>
      <c r="O22" s="3">
        <v>0.64</v>
      </c>
      <c r="P22" s="3">
        <v>5.4</v>
      </c>
      <c r="Q22" s="3">
        <v>32</v>
      </c>
      <c r="R22" s="3">
        <v>120</v>
      </c>
      <c r="S22" s="3">
        <v>310</v>
      </c>
      <c r="T22" s="3">
        <v>6.2E-2</v>
      </c>
      <c r="U22" s="3">
        <v>6.7</v>
      </c>
      <c r="V22" s="3">
        <v>0.08</v>
      </c>
      <c r="W22" s="3">
        <v>11</v>
      </c>
      <c r="X22" s="3">
        <v>49</v>
      </c>
      <c r="Y22" s="3">
        <v>0.11</v>
      </c>
      <c r="Z22" s="3">
        <v>0.13</v>
      </c>
      <c r="AA22" s="3">
        <v>1.7000000000000001E-2</v>
      </c>
      <c r="AB22" s="3">
        <v>4.5999999999999999E-2</v>
      </c>
      <c r="AC22" s="3">
        <v>5.2999999999999999E-2</v>
      </c>
      <c r="AD22" s="3">
        <v>1.6E-2</v>
      </c>
      <c r="AE22" s="3">
        <v>4.9000000000000002E-2</v>
      </c>
      <c r="AF22" s="3">
        <v>4.1999999999999997E-3</v>
      </c>
      <c r="AG22" s="3">
        <v>3.2000000000000001E-2</v>
      </c>
      <c r="AH22" s="3">
        <v>7.1000000000000004E-3</v>
      </c>
      <c r="AI22" s="3">
        <v>1.7000000000000001E-2</v>
      </c>
      <c r="AJ22" s="3">
        <v>8.6999999999999994E-3</v>
      </c>
      <c r="AK22" s="3">
        <v>3.6999999999999998E-2</v>
      </c>
      <c r="AL22" s="3">
        <v>1.0999999999999999E-2</v>
      </c>
      <c r="AM22" s="3">
        <v>5.7000000000000002E-3</v>
      </c>
      <c r="AN22" s="3">
        <v>1.7000000000000001E-2</v>
      </c>
    </row>
    <row r="23" spans="1:40" x14ac:dyDescent="0.25">
      <c r="A23" t="s">
        <v>126</v>
      </c>
      <c r="B23" t="s">
        <v>41</v>
      </c>
      <c r="C23" s="3">
        <v>31000</v>
      </c>
      <c r="D23" s="3">
        <v>37</v>
      </c>
      <c r="E23" s="3">
        <v>31000</v>
      </c>
      <c r="F23" s="3">
        <v>48000</v>
      </c>
      <c r="G23" s="3">
        <v>0.82</v>
      </c>
      <c r="H23" s="3">
        <v>6.2</v>
      </c>
      <c r="I23" s="3">
        <v>280</v>
      </c>
      <c r="J23" s="3">
        <v>480</v>
      </c>
      <c r="K23" s="3">
        <v>2.6</v>
      </c>
      <c r="L23" s="3">
        <v>37</v>
      </c>
      <c r="M23" s="3">
        <v>1300</v>
      </c>
      <c r="N23" s="3">
        <v>9.6</v>
      </c>
      <c r="O23" s="3">
        <v>0.53</v>
      </c>
      <c r="P23" s="3">
        <v>6.2</v>
      </c>
      <c r="Q23" s="3">
        <v>29</v>
      </c>
      <c r="R23" s="3">
        <v>45</v>
      </c>
      <c r="S23" s="3">
        <v>590</v>
      </c>
      <c r="T23" s="3">
        <v>5.2999999999999999E-2</v>
      </c>
      <c r="U23" s="3">
        <v>1</v>
      </c>
      <c r="V23" s="3">
        <v>0.26</v>
      </c>
      <c r="W23" s="3">
        <v>11</v>
      </c>
      <c r="X23" s="3">
        <v>430</v>
      </c>
      <c r="Y23" s="3">
        <v>7.0999999999999994E-2</v>
      </c>
      <c r="Z23" s="3">
        <v>6.8000000000000005E-2</v>
      </c>
      <c r="AA23" s="3">
        <v>1.4E-2</v>
      </c>
      <c r="AB23" s="3">
        <v>4.3999999999999997E-2</v>
      </c>
      <c r="AC23" s="3">
        <v>3.1E-2</v>
      </c>
      <c r="AD23" s="3">
        <v>3.7999999999999999E-2</v>
      </c>
      <c r="AE23" s="3">
        <v>3.9E-2</v>
      </c>
      <c r="AF23" s="3">
        <v>6.4000000000000003E-3</v>
      </c>
      <c r="AG23" s="3">
        <v>2.8000000000000001E-2</v>
      </c>
      <c r="AH23" s="3">
        <v>9.5999999999999992E-3</v>
      </c>
      <c r="AI23" s="3">
        <v>1.7999999999999999E-2</v>
      </c>
      <c r="AJ23" s="3">
        <v>6.6E-3</v>
      </c>
      <c r="AK23" s="3">
        <v>2.3E-2</v>
      </c>
      <c r="AL23" s="3">
        <v>8.3000000000000001E-3</v>
      </c>
      <c r="AM23" s="3">
        <v>2.5000000000000001E-2</v>
      </c>
      <c r="AN23" s="3">
        <v>2.1999999999999999E-2</v>
      </c>
    </row>
    <row r="24" spans="1:40" x14ac:dyDescent="0.25">
      <c r="A24" t="s">
        <v>127</v>
      </c>
      <c r="B24" t="s">
        <v>41</v>
      </c>
      <c r="C24" s="3">
        <v>36000</v>
      </c>
      <c r="D24" s="3">
        <v>47</v>
      </c>
      <c r="E24" s="3">
        <v>29000</v>
      </c>
      <c r="F24" s="3">
        <v>60000</v>
      </c>
      <c r="G24" s="3">
        <v>0.6</v>
      </c>
      <c r="H24" s="3">
        <v>6.4</v>
      </c>
      <c r="I24" s="3">
        <v>280</v>
      </c>
      <c r="J24" s="3">
        <v>530</v>
      </c>
      <c r="K24" s="3">
        <v>2.6</v>
      </c>
      <c r="L24" s="3">
        <v>39</v>
      </c>
      <c r="M24" s="3">
        <v>1200</v>
      </c>
      <c r="N24" s="3">
        <v>10</v>
      </c>
      <c r="O24" s="3">
        <v>0.53</v>
      </c>
      <c r="P24" s="3">
        <v>8.4</v>
      </c>
      <c r="Q24" s="3">
        <v>33</v>
      </c>
      <c r="R24" s="3">
        <v>38</v>
      </c>
      <c r="S24" s="3">
        <v>710</v>
      </c>
      <c r="T24" s="3">
        <v>4.2999999999999997E-2</v>
      </c>
      <c r="U24" s="3">
        <v>1.2</v>
      </c>
      <c r="V24" s="3">
        <v>0.26</v>
      </c>
      <c r="W24" s="3">
        <v>16</v>
      </c>
      <c r="X24" s="3">
        <v>470</v>
      </c>
      <c r="Y24" s="3">
        <v>8.1000000000000003E-2</v>
      </c>
      <c r="Z24" s="3">
        <v>0.1</v>
      </c>
      <c r="AA24" s="3">
        <v>7.6E-3</v>
      </c>
      <c r="AB24" s="3">
        <v>6.4000000000000001E-2</v>
      </c>
      <c r="AC24" s="3">
        <v>3.7999999999999999E-2</v>
      </c>
      <c r="AD24" s="3">
        <v>4.5999999999999999E-2</v>
      </c>
      <c r="AE24" s="3">
        <v>5.7000000000000002E-2</v>
      </c>
      <c r="AF24" s="3">
        <v>6.1000000000000004E-3</v>
      </c>
      <c r="AG24" s="3">
        <v>3.7999999999999999E-2</v>
      </c>
      <c r="AH24" s="3">
        <v>1.0999999999999999E-2</v>
      </c>
      <c r="AI24" s="3">
        <v>2.1999999999999999E-2</v>
      </c>
      <c r="AJ24" s="3">
        <v>7.1000000000000004E-3</v>
      </c>
      <c r="AK24" s="3">
        <v>3.1E-2</v>
      </c>
      <c r="AL24" s="3">
        <v>5.8999999999999999E-3</v>
      </c>
      <c r="AM24" s="3">
        <v>6.0000000000000001E-3</v>
      </c>
      <c r="AN24" s="3">
        <v>1.7999999999999999E-2</v>
      </c>
    </row>
    <row r="25" spans="1:40" x14ac:dyDescent="0.25">
      <c r="A25" t="s">
        <v>128</v>
      </c>
      <c r="B25" t="s">
        <v>43</v>
      </c>
      <c r="C25" s="3">
        <v>28000</v>
      </c>
      <c r="D25" s="3">
        <v>29</v>
      </c>
      <c r="E25" s="3">
        <v>34000</v>
      </c>
      <c r="F25" s="3">
        <v>33000</v>
      </c>
      <c r="G25" s="3">
        <v>0.82</v>
      </c>
      <c r="H25" s="3">
        <v>9.1999999999999993</v>
      </c>
      <c r="I25" s="3">
        <v>320</v>
      </c>
      <c r="J25" s="3">
        <v>400</v>
      </c>
      <c r="K25" s="3">
        <v>1.8</v>
      </c>
      <c r="L25" s="3">
        <v>40</v>
      </c>
      <c r="M25" s="3">
        <v>290</v>
      </c>
      <c r="N25" s="3">
        <v>2</v>
      </c>
      <c r="O25" s="3">
        <v>0.65</v>
      </c>
      <c r="P25" s="3">
        <v>5.9</v>
      </c>
      <c r="Q25" s="3">
        <v>23</v>
      </c>
      <c r="R25" s="3">
        <v>120</v>
      </c>
      <c r="S25" s="3">
        <v>330</v>
      </c>
      <c r="T25" s="3">
        <v>5.3999999999999999E-2</v>
      </c>
      <c r="U25" s="3">
        <v>11</v>
      </c>
      <c r="V25" s="3">
        <v>0.17</v>
      </c>
      <c r="W25" s="3">
        <v>16</v>
      </c>
      <c r="X25" s="3">
        <v>79</v>
      </c>
      <c r="Y25" s="3">
        <v>8.8999999999999996E-2</v>
      </c>
      <c r="Z25" s="3">
        <v>0.1</v>
      </c>
      <c r="AA25" s="3">
        <v>1.4999999999999999E-2</v>
      </c>
      <c r="AB25" s="3">
        <v>6.8000000000000005E-2</v>
      </c>
      <c r="AC25" s="3">
        <v>4.8000000000000001E-2</v>
      </c>
      <c r="AD25" s="3">
        <v>1.6E-2</v>
      </c>
      <c r="AE25" s="3">
        <v>4.2999999999999997E-2</v>
      </c>
      <c r="AF25" s="3">
        <v>6.3E-3</v>
      </c>
      <c r="AG25" s="3">
        <v>4.2000000000000003E-2</v>
      </c>
      <c r="AH25" s="3">
        <v>9.9000000000000008E-3</v>
      </c>
      <c r="AI25" s="3">
        <v>2.5000000000000001E-2</v>
      </c>
      <c r="AJ25" s="3">
        <v>9.7000000000000003E-3</v>
      </c>
      <c r="AK25" s="3">
        <v>3.2000000000000001E-2</v>
      </c>
      <c r="AL25" s="3">
        <v>5.7000000000000002E-3</v>
      </c>
      <c r="AM25" s="3">
        <v>1.4E-2</v>
      </c>
      <c r="AN25" s="3">
        <v>1.0999999999999999E-2</v>
      </c>
    </row>
    <row r="26" spans="1:40" x14ac:dyDescent="0.25">
      <c r="A26" t="s">
        <v>129</v>
      </c>
      <c r="B26" t="s">
        <v>43</v>
      </c>
      <c r="C26" s="3">
        <v>29000</v>
      </c>
      <c r="D26" s="3">
        <v>26</v>
      </c>
      <c r="E26" s="3">
        <v>36000</v>
      </c>
      <c r="F26" s="3">
        <v>33000</v>
      </c>
      <c r="G26" s="3">
        <v>0.77</v>
      </c>
      <c r="H26" s="3">
        <v>9.1</v>
      </c>
      <c r="I26" s="3">
        <v>330</v>
      </c>
      <c r="J26" s="3">
        <v>400</v>
      </c>
      <c r="K26" s="3">
        <v>1.7</v>
      </c>
      <c r="L26" s="3">
        <v>45</v>
      </c>
      <c r="M26" s="3">
        <v>320</v>
      </c>
      <c r="N26" s="3">
        <v>1.6</v>
      </c>
      <c r="O26" s="3">
        <v>0.47</v>
      </c>
      <c r="P26" s="3">
        <v>3.9</v>
      </c>
      <c r="Q26" s="3">
        <v>25</v>
      </c>
      <c r="R26" s="3">
        <v>130</v>
      </c>
      <c r="S26" s="3">
        <v>320</v>
      </c>
      <c r="T26" s="3">
        <v>9.6000000000000002E-2</v>
      </c>
      <c r="U26" s="3">
        <v>10</v>
      </c>
      <c r="V26" s="3">
        <v>5.0999999999999997E-2</v>
      </c>
      <c r="W26" s="3">
        <v>14</v>
      </c>
      <c r="X26" s="3">
        <v>79</v>
      </c>
      <c r="Y26" s="3">
        <v>9.5000000000000001E-2</v>
      </c>
      <c r="Z26" s="3">
        <v>0.12</v>
      </c>
      <c r="AA26" s="3">
        <v>1.7000000000000001E-2</v>
      </c>
      <c r="AB26" s="3">
        <v>6.2E-2</v>
      </c>
      <c r="AC26" s="3">
        <v>4.2000000000000003E-2</v>
      </c>
      <c r="AD26" s="3">
        <v>1.4999999999999999E-2</v>
      </c>
      <c r="AE26" s="3">
        <v>0.04</v>
      </c>
      <c r="AF26" s="3">
        <v>7.6E-3</v>
      </c>
      <c r="AG26" s="3">
        <v>2.8000000000000001E-2</v>
      </c>
      <c r="AH26" s="3">
        <v>1.2E-2</v>
      </c>
      <c r="AI26" s="3">
        <v>2.8000000000000001E-2</v>
      </c>
      <c r="AJ26" s="3">
        <v>7.3000000000000001E-3</v>
      </c>
      <c r="AK26" s="3">
        <v>0.06</v>
      </c>
      <c r="AL26" s="3">
        <v>8.6999999999999994E-3</v>
      </c>
      <c r="AM26" s="3">
        <v>5.4999999999999997E-3</v>
      </c>
      <c r="AN26" s="3">
        <v>5.5999999999999999E-3</v>
      </c>
    </row>
    <row r="27" spans="1:40" x14ac:dyDescent="0.25">
      <c r="A27" t="s">
        <v>130</v>
      </c>
      <c r="B27" t="s">
        <v>43</v>
      </c>
    </row>
    <row r="28" spans="1:40" x14ac:dyDescent="0.25">
      <c r="A28" t="s">
        <v>131</v>
      </c>
      <c r="B28" t="s">
        <v>43</v>
      </c>
      <c r="C28" s="3">
        <v>23000</v>
      </c>
      <c r="D28" s="3">
        <v>31</v>
      </c>
      <c r="E28" s="3">
        <v>29000</v>
      </c>
      <c r="F28" s="3">
        <v>32000</v>
      </c>
      <c r="G28" s="3">
        <v>1</v>
      </c>
      <c r="H28" s="3">
        <v>7.6</v>
      </c>
      <c r="I28" s="3">
        <v>260</v>
      </c>
      <c r="J28" s="3">
        <v>440</v>
      </c>
      <c r="K28" s="3">
        <v>1.9</v>
      </c>
      <c r="L28" s="3">
        <v>38</v>
      </c>
      <c r="M28" s="3">
        <v>390</v>
      </c>
      <c r="N28" s="3">
        <v>1.1000000000000001</v>
      </c>
      <c r="O28" s="3">
        <v>0.7</v>
      </c>
      <c r="P28" s="3">
        <v>3.7</v>
      </c>
      <c r="Q28" s="3">
        <v>23</v>
      </c>
      <c r="R28" s="3">
        <v>120</v>
      </c>
      <c r="S28" s="3">
        <v>300</v>
      </c>
      <c r="T28" s="3">
        <v>0.06</v>
      </c>
      <c r="U28" s="3">
        <v>6.6</v>
      </c>
      <c r="V28" s="3">
        <v>0.1</v>
      </c>
      <c r="W28" s="3">
        <v>11</v>
      </c>
      <c r="X28" s="3">
        <v>51</v>
      </c>
      <c r="Y28" s="3">
        <v>8.3000000000000004E-2</v>
      </c>
      <c r="Z28" s="3">
        <v>0.1</v>
      </c>
      <c r="AA28" s="3">
        <v>2.3E-2</v>
      </c>
      <c r="AB28" s="3">
        <v>5.5E-2</v>
      </c>
      <c r="AC28" s="3">
        <v>4.3999999999999997E-2</v>
      </c>
      <c r="AD28" s="3">
        <v>9.1999999999999998E-3</v>
      </c>
      <c r="AE28" s="3">
        <v>4.4999999999999998E-2</v>
      </c>
      <c r="AF28" s="3">
        <v>4.1000000000000003E-3</v>
      </c>
      <c r="AG28" s="3">
        <v>3.3000000000000002E-2</v>
      </c>
      <c r="AH28" s="3">
        <v>9.2999999999999992E-3</v>
      </c>
      <c r="AI28" s="3">
        <v>3.2000000000000001E-2</v>
      </c>
      <c r="AJ28" s="3">
        <v>6.1999999999999998E-3</v>
      </c>
      <c r="AK28" s="3">
        <v>3.5000000000000003E-2</v>
      </c>
      <c r="AL28" s="3">
        <v>7.6E-3</v>
      </c>
      <c r="AM28" s="3">
        <v>5.8999999999999999E-3</v>
      </c>
      <c r="AN28" s="3">
        <v>1.0999999999999999E-2</v>
      </c>
    </row>
    <row r="29" spans="1:40" x14ac:dyDescent="0.25">
      <c r="A29" t="s">
        <v>132</v>
      </c>
      <c r="B29" t="s">
        <v>43</v>
      </c>
      <c r="C29" s="3">
        <v>28000</v>
      </c>
      <c r="D29" s="3">
        <v>27</v>
      </c>
      <c r="E29" s="3">
        <v>31000</v>
      </c>
      <c r="F29" s="3">
        <v>40000</v>
      </c>
      <c r="G29" s="3">
        <v>0.84</v>
      </c>
      <c r="H29" s="3">
        <v>6.7</v>
      </c>
      <c r="I29" s="3">
        <v>260</v>
      </c>
      <c r="J29" s="3">
        <v>410</v>
      </c>
      <c r="K29" s="3">
        <v>1.9</v>
      </c>
      <c r="L29" s="3">
        <v>32</v>
      </c>
      <c r="M29" s="3">
        <v>420</v>
      </c>
      <c r="N29" s="3">
        <v>1.7</v>
      </c>
      <c r="O29" s="3">
        <v>0.77</v>
      </c>
      <c r="P29" s="3">
        <v>3.1</v>
      </c>
      <c r="Q29" s="3">
        <v>24</v>
      </c>
      <c r="R29" s="3">
        <v>100</v>
      </c>
      <c r="S29" s="3">
        <v>390</v>
      </c>
      <c r="T29" s="3">
        <v>7.9000000000000001E-2</v>
      </c>
      <c r="U29" s="3">
        <v>5.5</v>
      </c>
      <c r="V29" s="3">
        <v>9.1999999999999998E-2</v>
      </c>
      <c r="W29" s="3">
        <v>15</v>
      </c>
      <c r="X29" s="3">
        <v>74</v>
      </c>
      <c r="Y29" s="3">
        <v>0.11</v>
      </c>
      <c r="Z29" s="3">
        <v>0.14000000000000001</v>
      </c>
      <c r="AA29" s="3">
        <v>0.02</v>
      </c>
      <c r="AB29" s="3">
        <v>5.8000000000000003E-2</v>
      </c>
      <c r="AC29" s="3">
        <v>3.6999999999999998E-2</v>
      </c>
      <c r="AD29" s="3">
        <v>1.7000000000000001E-2</v>
      </c>
      <c r="AE29" s="3">
        <v>5.7000000000000002E-2</v>
      </c>
      <c r="AF29" s="3">
        <v>7.7999999999999996E-3</v>
      </c>
      <c r="AG29" s="3">
        <v>3.7999999999999999E-2</v>
      </c>
      <c r="AH29" s="3">
        <v>0.01</v>
      </c>
      <c r="AI29" s="3">
        <v>3.9E-2</v>
      </c>
      <c r="AJ29" s="3">
        <v>8.8000000000000005E-3</v>
      </c>
      <c r="AK29" s="3">
        <v>2.9000000000000001E-2</v>
      </c>
      <c r="AL29" s="3">
        <v>7.1000000000000004E-3</v>
      </c>
      <c r="AM29" s="3">
        <v>2.8E-3</v>
      </c>
      <c r="AN29" s="3">
        <v>2.1999999999999999E-2</v>
      </c>
    </row>
    <row r="30" spans="1:40" x14ac:dyDescent="0.25">
      <c r="A30" t="s">
        <v>133</v>
      </c>
      <c r="B30" t="s">
        <v>42</v>
      </c>
      <c r="C30" s="3">
        <v>18000</v>
      </c>
      <c r="D30" s="3">
        <v>34</v>
      </c>
      <c r="E30" s="3">
        <v>15000</v>
      </c>
      <c r="F30" s="3">
        <v>56000</v>
      </c>
      <c r="G30" s="3">
        <v>0.69</v>
      </c>
      <c r="H30" s="3">
        <v>8.3000000000000007</v>
      </c>
      <c r="I30" s="3">
        <v>370</v>
      </c>
      <c r="J30" s="3">
        <v>580</v>
      </c>
      <c r="K30" s="3">
        <v>2.5</v>
      </c>
      <c r="L30" s="3">
        <v>68</v>
      </c>
      <c r="M30" s="3">
        <v>400</v>
      </c>
      <c r="N30" s="3">
        <v>2.8</v>
      </c>
      <c r="O30" s="3">
        <v>0.51</v>
      </c>
      <c r="P30" s="3">
        <v>2.7</v>
      </c>
      <c r="Q30" s="3">
        <v>20</v>
      </c>
      <c r="R30" s="3">
        <v>7.6</v>
      </c>
      <c r="S30" s="3">
        <v>510</v>
      </c>
      <c r="T30" s="3">
        <v>8.4000000000000005E-2</v>
      </c>
      <c r="U30" s="3">
        <v>2.2000000000000002</v>
      </c>
      <c r="V30" s="3">
        <v>0.18</v>
      </c>
      <c r="W30" s="3">
        <v>8.3000000000000007</v>
      </c>
      <c r="X30" s="3">
        <v>120</v>
      </c>
      <c r="Y30" s="3">
        <v>0.11</v>
      </c>
      <c r="Z30" s="3">
        <v>0.32</v>
      </c>
      <c r="AA30" s="3">
        <v>1.9E-2</v>
      </c>
      <c r="AB30" s="3">
        <v>0.08</v>
      </c>
      <c r="AC30" s="3">
        <v>6.2E-2</v>
      </c>
      <c r="AD30" s="3">
        <v>2.3E-2</v>
      </c>
      <c r="AE30" s="3">
        <v>2.7E-2</v>
      </c>
      <c r="AF30" s="3">
        <v>5.7999999999999996E-3</v>
      </c>
      <c r="AG30" s="3">
        <v>4.8000000000000001E-2</v>
      </c>
      <c r="AH30" s="3">
        <v>0.01</v>
      </c>
      <c r="AI30" s="3">
        <v>2.3E-2</v>
      </c>
      <c r="AJ30" s="3">
        <v>5.5999999999999999E-3</v>
      </c>
      <c r="AK30" s="3">
        <v>5.2999999999999999E-2</v>
      </c>
      <c r="AL30" s="3">
        <v>0.01</v>
      </c>
      <c r="AM30" s="3">
        <v>5.7000000000000002E-3</v>
      </c>
      <c r="AN30" s="3">
        <v>1.0999999999999999E-2</v>
      </c>
    </row>
    <row r="31" spans="1:40" x14ac:dyDescent="0.25">
      <c r="A31" t="s">
        <v>134</v>
      </c>
      <c r="B31" t="s">
        <v>42</v>
      </c>
      <c r="C31" s="3">
        <v>19000</v>
      </c>
      <c r="D31" s="3">
        <v>36</v>
      </c>
      <c r="E31" s="3">
        <v>16000</v>
      </c>
      <c r="F31" s="3">
        <v>62000</v>
      </c>
      <c r="G31" s="3">
        <v>0.83</v>
      </c>
      <c r="H31" s="3">
        <v>9.6</v>
      </c>
      <c r="I31" s="3">
        <v>390</v>
      </c>
      <c r="J31" s="3">
        <v>620</v>
      </c>
      <c r="K31" s="3">
        <v>2.6</v>
      </c>
      <c r="L31" s="3">
        <v>56</v>
      </c>
      <c r="M31" s="3">
        <v>390</v>
      </c>
      <c r="N31" s="3">
        <v>3</v>
      </c>
      <c r="O31" s="3">
        <v>0.62</v>
      </c>
      <c r="P31" s="3">
        <v>9.3000000000000007</v>
      </c>
      <c r="Q31" s="3">
        <v>24</v>
      </c>
      <c r="R31" s="3">
        <v>6.9</v>
      </c>
      <c r="S31" s="3">
        <v>580</v>
      </c>
      <c r="T31" s="3">
        <v>0.11</v>
      </c>
      <c r="U31" s="3">
        <v>1.9</v>
      </c>
      <c r="V31" s="3">
        <v>0.2</v>
      </c>
      <c r="W31" s="3">
        <v>8.8000000000000007</v>
      </c>
      <c r="X31" s="3">
        <v>130</v>
      </c>
      <c r="Y31" s="3">
        <v>0.11</v>
      </c>
      <c r="Z31" s="3">
        <v>0.14000000000000001</v>
      </c>
      <c r="AA31" s="3">
        <v>2.1000000000000001E-2</v>
      </c>
      <c r="AB31" s="3">
        <v>8.2000000000000003E-2</v>
      </c>
      <c r="AC31" s="3">
        <v>4.7E-2</v>
      </c>
      <c r="AD31" s="3">
        <v>3.3000000000000002E-2</v>
      </c>
      <c r="AE31" s="3">
        <v>5.8999999999999997E-2</v>
      </c>
      <c r="AF31" s="3">
        <v>6.6E-3</v>
      </c>
      <c r="AG31" s="3">
        <v>4.7E-2</v>
      </c>
      <c r="AH31" s="3">
        <v>9.4000000000000004E-3</v>
      </c>
      <c r="AI31" s="3">
        <v>2.3E-2</v>
      </c>
      <c r="AJ31" s="3">
        <v>3.3E-3</v>
      </c>
      <c r="AK31" s="3">
        <v>4.7E-2</v>
      </c>
      <c r="AL31" s="3">
        <v>8.0999999999999996E-3</v>
      </c>
      <c r="AM31" s="3">
        <v>9.4000000000000004E-3</v>
      </c>
      <c r="AN31" s="3">
        <v>3.1E-2</v>
      </c>
    </row>
    <row r="32" spans="1:40" x14ac:dyDescent="0.25">
      <c r="A32" t="s">
        <v>135</v>
      </c>
      <c r="B32" t="s">
        <v>42</v>
      </c>
      <c r="C32" s="3">
        <v>20000</v>
      </c>
      <c r="D32" s="3">
        <v>33</v>
      </c>
      <c r="E32" s="3">
        <v>16000</v>
      </c>
      <c r="F32" s="3">
        <v>65000</v>
      </c>
      <c r="G32" s="3">
        <v>0.75</v>
      </c>
      <c r="H32" s="3">
        <v>7.9</v>
      </c>
      <c r="I32" s="3">
        <v>390</v>
      </c>
      <c r="J32" s="3">
        <v>610</v>
      </c>
      <c r="K32" s="3">
        <v>3.3</v>
      </c>
      <c r="L32" s="3">
        <v>57</v>
      </c>
      <c r="M32" s="3">
        <v>400</v>
      </c>
      <c r="N32" s="3">
        <v>3.1</v>
      </c>
      <c r="O32" s="3">
        <v>0.46</v>
      </c>
      <c r="P32" s="3">
        <v>8.6999999999999993</v>
      </c>
      <c r="Q32" s="3">
        <v>43</v>
      </c>
      <c r="R32" s="3">
        <v>6.9</v>
      </c>
      <c r="S32" s="3">
        <v>600</v>
      </c>
      <c r="T32" s="3">
        <v>9.8000000000000004E-2</v>
      </c>
      <c r="U32" s="3">
        <v>2</v>
      </c>
      <c r="V32" s="3">
        <v>0.12</v>
      </c>
      <c r="W32" s="3">
        <v>9.1</v>
      </c>
      <c r="X32" s="3">
        <v>130</v>
      </c>
      <c r="Y32" s="3">
        <v>0.12</v>
      </c>
      <c r="Z32" s="3">
        <v>0.15</v>
      </c>
      <c r="AA32" s="3">
        <v>1.9E-2</v>
      </c>
      <c r="AB32" s="3">
        <v>0.1</v>
      </c>
      <c r="AC32" s="3">
        <v>5.3999999999999999E-2</v>
      </c>
      <c r="AD32" s="3">
        <v>2.1999999999999999E-2</v>
      </c>
      <c r="AE32" s="3">
        <v>4.5999999999999999E-2</v>
      </c>
      <c r="AF32" s="3">
        <v>0.01</v>
      </c>
      <c r="AG32" s="3">
        <v>3.9E-2</v>
      </c>
      <c r="AH32" s="3">
        <v>8.9999999999999993E-3</v>
      </c>
      <c r="AI32" s="3">
        <v>2.8000000000000001E-2</v>
      </c>
      <c r="AJ32" s="3">
        <v>0.01</v>
      </c>
      <c r="AK32" s="3">
        <v>5.8999999999999997E-2</v>
      </c>
      <c r="AL32" s="3">
        <v>4.7000000000000002E-3</v>
      </c>
      <c r="AM32" s="3">
        <v>3.0999999999999999E-3</v>
      </c>
      <c r="AN32" s="3">
        <v>1.7999999999999999E-2</v>
      </c>
    </row>
    <row r="33" spans="1:40" x14ac:dyDescent="0.25">
      <c r="A33" t="s">
        <v>136</v>
      </c>
      <c r="B33" t="s">
        <v>42</v>
      </c>
    </row>
    <row r="34" spans="1:40" x14ac:dyDescent="0.25">
      <c r="A34" t="s">
        <v>137</v>
      </c>
      <c r="B34" t="s">
        <v>42</v>
      </c>
      <c r="C34" s="3">
        <v>19000</v>
      </c>
      <c r="D34" s="3">
        <v>32</v>
      </c>
      <c r="E34" s="3">
        <v>18000</v>
      </c>
      <c r="F34" s="3">
        <v>62000</v>
      </c>
      <c r="G34" s="3">
        <v>0.66</v>
      </c>
      <c r="H34" s="3">
        <v>6.1</v>
      </c>
      <c r="I34" s="3">
        <v>310</v>
      </c>
      <c r="J34" s="3">
        <v>530</v>
      </c>
      <c r="K34" s="3">
        <v>3.7</v>
      </c>
      <c r="L34" s="3">
        <v>48</v>
      </c>
      <c r="M34" s="3">
        <v>490</v>
      </c>
      <c r="N34" s="3">
        <v>2.7</v>
      </c>
      <c r="O34" s="3">
        <v>0.33</v>
      </c>
      <c r="P34" s="3">
        <v>7.2</v>
      </c>
      <c r="Q34" s="3">
        <v>25</v>
      </c>
      <c r="R34" s="3">
        <v>9.4</v>
      </c>
      <c r="S34" s="3">
        <v>550</v>
      </c>
      <c r="T34" s="3">
        <v>6.5000000000000002E-2</v>
      </c>
      <c r="U34" s="3">
        <v>1.7</v>
      </c>
      <c r="V34" s="3">
        <v>0.21</v>
      </c>
      <c r="W34" s="3">
        <v>7.2</v>
      </c>
      <c r="X34" s="3">
        <v>120</v>
      </c>
      <c r="Y34" s="3">
        <v>0.14000000000000001</v>
      </c>
      <c r="Z34" s="3">
        <v>0.14000000000000001</v>
      </c>
      <c r="AA34" s="3">
        <v>1.9E-2</v>
      </c>
      <c r="AB34" s="3">
        <v>9.4E-2</v>
      </c>
      <c r="AC34" s="3">
        <v>0.03</v>
      </c>
      <c r="AD34" s="3">
        <v>1.4999999999999999E-2</v>
      </c>
      <c r="AE34" s="3">
        <v>4.5999999999999999E-2</v>
      </c>
      <c r="AF34" s="3">
        <v>9.4000000000000004E-3</v>
      </c>
      <c r="AG34" s="3">
        <v>3.6999999999999998E-2</v>
      </c>
      <c r="AH34" s="3">
        <v>7.4000000000000003E-3</v>
      </c>
      <c r="AI34" s="3">
        <v>2.7E-2</v>
      </c>
      <c r="AJ34" s="3">
        <v>6.3E-3</v>
      </c>
      <c r="AK34" s="3">
        <v>3.2000000000000001E-2</v>
      </c>
      <c r="AL34" s="3">
        <v>5.1000000000000004E-3</v>
      </c>
      <c r="AM34" s="3">
        <v>8.6E-3</v>
      </c>
      <c r="AN34" s="3">
        <v>1.0999999999999999E-2</v>
      </c>
    </row>
    <row r="35" spans="1:40" x14ac:dyDescent="0.25">
      <c r="A35" t="s">
        <v>138</v>
      </c>
      <c r="B35" t="s">
        <v>42</v>
      </c>
      <c r="C35" s="3">
        <v>19000</v>
      </c>
      <c r="D35" s="3">
        <v>29</v>
      </c>
      <c r="E35" s="3">
        <v>18000</v>
      </c>
      <c r="F35" s="3">
        <v>58000</v>
      </c>
      <c r="G35" s="3">
        <v>0.83</v>
      </c>
      <c r="H35" s="3">
        <v>7</v>
      </c>
      <c r="I35" s="3">
        <v>230</v>
      </c>
      <c r="J35" s="3">
        <v>510</v>
      </c>
      <c r="K35" s="3">
        <v>3</v>
      </c>
      <c r="L35" s="3">
        <v>37</v>
      </c>
      <c r="M35" s="3">
        <v>450</v>
      </c>
      <c r="N35" s="3">
        <v>3</v>
      </c>
      <c r="O35" s="3">
        <v>0.55000000000000004</v>
      </c>
      <c r="P35" s="3">
        <v>3.9</v>
      </c>
      <c r="Q35" s="3">
        <v>21</v>
      </c>
      <c r="R35" s="3">
        <v>9.3000000000000007</v>
      </c>
      <c r="S35" s="3">
        <v>540</v>
      </c>
      <c r="T35" s="3">
        <v>7.0000000000000007E-2</v>
      </c>
      <c r="U35" s="3">
        <v>1.4</v>
      </c>
      <c r="V35" s="3">
        <v>0.1</v>
      </c>
      <c r="W35" s="3">
        <v>6.7</v>
      </c>
      <c r="X35" s="3">
        <v>110</v>
      </c>
      <c r="Y35" s="3">
        <v>0.12</v>
      </c>
      <c r="Z35" s="3">
        <v>0.15</v>
      </c>
      <c r="AA35" s="3">
        <v>2.3E-2</v>
      </c>
      <c r="AB35" s="3">
        <v>6.9000000000000006E-2</v>
      </c>
      <c r="AC35" s="3">
        <v>4.2000000000000003E-2</v>
      </c>
      <c r="AD35" s="3">
        <v>2.3E-2</v>
      </c>
      <c r="AE35" s="3">
        <v>3.3000000000000002E-2</v>
      </c>
      <c r="AF35" s="3">
        <v>6.7999999999999996E-3</v>
      </c>
      <c r="AG35" s="3">
        <v>0.04</v>
      </c>
      <c r="AH35" s="3">
        <v>6.4999999999999997E-3</v>
      </c>
      <c r="AI35" s="3">
        <v>2.8000000000000001E-2</v>
      </c>
      <c r="AJ35" s="3">
        <v>1.0999999999999999E-2</v>
      </c>
      <c r="AK35" s="3">
        <v>5.8999999999999997E-2</v>
      </c>
      <c r="AL35" s="3">
        <v>7.7999999999999996E-3</v>
      </c>
      <c r="AM35" s="3">
        <v>3.0999999999999999E-3</v>
      </c>
      <c r="AN35" s="3">
        <v>3.6999999999999998E-2</v>
      </c>
    </row>
    <row r="36" spans="1:40" x14ac:dyDescent="0.25">
      <c r="A36" t="s">
        <v>139</v>
      </c>
      <c r="B36" t="s">
        <v>42</v>
      </c>
      <c r="C36" s="3">
        <v>20000</v>
      </c>
      <c r="D36" s="3">
        <v>23</v>
      </c>
      <c r="E36" s="3">
        <v>17000</v>
      </c>
      <c r="F36" s="3">
        <v>47000</v>
      </c>
      <c r="G36" s="3">
        <v>0.8</v>
      </c>
      <c r="H36" s="3">
        <v>6.7</v>
      </c>
      <c r="I36" s="3">
        <v>340</v>
      </c>
      <c r="J36" s="3">
        <v>560</v>
      </c>
      <c r="K36" s="3">
        <v>2.9</v>
      </c>
      <c r="L36" s="3">
        <v>40</v>
      </c>
      <c r="M36" s="3">
        <v>490</v>
      </c>
      <c r="N36" s="3">
        <v>2.2000000000000002</v>
      </c>
      <c r="O36" s="3">
        <v>0.79</v>
      </c>
      <c r="P36" s="3">
        <v>6.1</v>
      </c>
      <c r="Q36" s="3">
        <v>23</v>
      </c>
      <c r="R36" s="3">
        <v>13</v>
      </c>
      <c r="S36" s="3">
        <v>420</v>
      </c>
      <c r="T36" s="3">
        <v>6.5000000000000002E-2</v>
      </c>
      <c r="U36" s="3">
        <v>2.5</v>
      </c>
      <c r="V36" s="3">
        <v>8.3000000000000004E-2</v>
      </c>
      <c r="W36" s="3">
        <v>6</v>
      </c>
      <c r="X36" s="3">
        <v>100</v>
      </c>
      <c r="Y36" s="3">
        <v>7.4999999999999997E-2</v>
      </c>
      <c r="Z36" s="3">
        <v>0.1</v>
      </c>
      <c r="AA36" s="3">
        <v>1.4999999999999999E-2</v>
      </c>
      <c r="AB36" s="3">
        <v>8.5999999999999993E-2</v>
      </c>
      <c r="AC36" s="3">
        <v>5.7000000000000002E-2</v>
      </c>
      <c r="AD36" s="3">
        <v>2.1999999999999999E-2</v>
      </c>
      <c r="AE36" s="3">
        <v>5.3999999999999999E-2</v>
      </c>
      <c r="AF36" s="3">
        <v>9.9000000000000008E-3</v>
      </c>
      <c r="AG36" s="3">
        <v>2.8000000000000001E-2</v>
      </c>
      <c r="AH36" s="3">
        <v>7.0000000000000001E-3</v>
      </c>
      <c r="AI36" s="3">
        <v>2.1999999999999999E-2</v>
      </c>
      <c r="AJ36" s="3">
        <v>6.4000000000000003E-3</v>
      </c>
      <c r="AK36" s="3">
        <v>4.2999999999999997E-2</v>
      </c>
      <c r="AL36" s="3">
        <v>7.4999999999999997E-3</v>
      </c>
      <c r="AM36" s="3">
        <v>0</v>
      </c>
      <c r="AN36" s="3">
        <v>0.03</v>
      </c>
    </row>
    <row r="37" spans="1:40" x14ac:dyDescent="0.25">
      <c r="A37" t="s">
        <v>140</v>
      </c>
      <c r="B37" t="s">
        <v>42</v>
      </c>
      <c r="C37" s="3">
        <v>21000</v>
      </c>
      <c r="D37" s="3">
        <v>26</v>
      </c>
      <c r="E37" s="3">
        <v>17000</v>
      </c>
      <c r="F37" s="3">
        <v>44000</v>
      </c>
      <c r="G37" s="3">
        <v>0.7</v>
      </c>
      <c r="H37" s="3">
        <v>7.7</v>
      </c>
      <c r="I37" s="3">
        <v>360</v>
      </c>
      <c r="J37" s="3">
        <v>610</v>
      </c>
      <c r="K37" s="3">
        <v>3.4</v>
      </c>
      <c r="L37" s="3">
        <v>160</v>
      </c>
      <c r="M37" s="3">
        <v>500</v>
      </c>
      <c r="N37" s="3">
        <v>2.2999999999999998</v>
      </c>
      <c r="O37" s="3">
        <v>0.43</v>
      </c>
      <c r="P37" s="3">
        <v>4.7</v>
      </c>
      <c r="Q37" s="3">
        <v>44</v>
      </c>
      <c r="R37" s="3">
        <v>14</v>
      </c>
      <c r="S37" s="3">
        <v>430</v>
      </c>
      <c r="T37" s="3">
        <v>8.8999999999999996E-2</v>
      </c>
      <c r="U37" s="3">
        <v>1.8</v>
      </c>
      <c r="V37" s="3">
        <v>0.11</v>
      </c>
      <c r="W37" s="3">
        <v>8.6</v>
      </c>
      <c r="X37" s="3">
        <v>98</v>
      </c>
      <c r="Y37" s="3">
        <v>8.7999999999999995E-2</v>
      </c>
      <c r="Z37" s="3">
        <v>8.6999999999999994E-2</v>
      </c>
      <c r="AA37" s="3">
        <v>0.02</v>
      </c>
      <c r="AB37" s="3">
        <v>6.6000000000000003E-2</v>
      </c>
      <c r="AC37" s="3">
        <v>5.8999999999999997E-2</v>
      </c>
      <c r="AD37" s="3">
        <v>2.5999999999999999E-2</v>
      </c>
      <c r="AE37" s="3">
        <v>2.7E-2</v>
      </c>
      <c r="AF37" s="3">
        <v>6.8999999999999999E-3</v>
      </c>
      <c r="AG37" s="3">
        <v>2.4E-2</v>
      </c>
      <c r="AH37" s="3">
        <v>6.3E-3</v>
      </c>
      <c r="AI37" s="3">
        <v>2.5999999999999999E-2</v>
      </c>
      <c r="AJ37" s="3">
        <v>9.5999999999999992E-3</v>
      </c>
      <c r="AK37" s="3">
        <v>3.1E-2</v>
      </c>
      <c r="AL37" s="3">
        <v>8.0999999999999996E-3</v>
      </c>
      <c r="AM37" s="3">
        <v>5.3999999999999999E-2</v>
      </c>
      <c r="AN37" s="3">
        <v>0.03</v>
      </c>
    </row>
    <row r="38" spans="1:40" x14ac:dyDescent="0.25">
      <c r="A38" t="s">
        <v>141</v>
      </c>
      <c r="B38" t="s">
        <v>42</v>
      </c>
      <c r="C38" s="3">
        <v>21000</v>
      </c>
      <c r="D38" s="3">
        <v>33</v>
      </c>
      <c r="E38" s="3">
        <v>18000</v>
      </c>
      <c r="F38" s="3">
        <v>38000</v>
      </c>
      <c r="G38" s="3">
        <v>0.77</v>
      </c>
      <c r="H38" s="3">
        <v>10</v>
      </c>
      <c r="I38" s="3">
        <v>470</v>
      </c>
      <c r="J38" s="3">
        <v>620</v>
      </c>
      <c r="K38" s="3">
        <v>3.6</v>
      </c>
      <c r="L38" s="3">
        <v>58</v>
      </c>
      <c r="M38" s="3">
        <v>550</v>
      </c>
      <c r="N38" s="3">
        <v>2.1</v>
      </c>
      <c r="O38" s="3">
        <v>0.49</v>
      </c>
      <c r="P38" s="3">
        <v>8.4</v>
      </c>
      <c r="Q38" s="3">
        <v>23</v>
      </c>
      <c r="R38" s="3">
        <v>17</v>
      </c>
      <c r="S38" s="3">
        <v>380</v>
      </c>
      <c r="T38" s="3">
        <v>6.4000000000000001E-2</v>
      </c>
      <c r="U38" s="3">
        <v>2.2999999999999998</v>
      </c>
      <c r="V38" s="3">
        <v>0.11</v>
      </c>
      <c r="W38" s="3">
        <v>6.6</v>
      </c>
      <c r="X38" s="3">
        <v>94</v>
      </c>
      <c r="Y38" s="3">
        <v>5.7000000000000002E-2</v>
      </c>
      <c r="Z38" s="3">
        <v>0.1</v>
      </c>
      <c r="AA38" s="3">
        <v>2.1000000000000001E-2</v>
      </c>
      <c r="AB38" s="3">
        <v>5.7000000000000002E-2</v>
      </c>
      <c r="AC38" s="3">
        <v>3.5000000000000003E-2</v>
      </c>
      <c r="AD38" s="3">
        <v>2.1000000000000001E-2</v>
      </c>
      <c r="AE38" s="3">
        <v>0.05</v>
      </c>
      <c r="AF38" s="3">
        <v>3.5000000000000001E-3</v>
      </c>
      <c r="AG38" s="3">
        <v>4.2000000000000003E-2</v>
      </c>
      <c r="AH38" s="3">
        <v>8.9999999999999993E-3</v>
      </c>
      <c r="AI38" s="3">
        <v>1.4999999999999999E-2</v>
      </c>
      <c r="AJ38" s="3">
        <v>8.6E-3</v>
      </c>
      <c r="AK38" s="3">
        <v>2.1000000000000001E-2</v>
      </c>
      <c r="AL38" s="3">
        <v>7.7000000000000002E-3</v>
      </c>
      <c r="AM38" s="3">
        <v>0</v>
      </c>
      <c r="AN38" s="3">
        <v>3.2000000000000001E-2</v>
      </c>
    </row>
    <row r="39" spans="1:40" x14ac:dyDescent="0.25">
      <c r="A39" t="s">
        <v>142</v>
      </c>
      <c r="B39" t="s">
        <v>43</v>
      </c>
      <c r="C39" s="3">
        <v>27000</v>
      </c>
      <c r="D39" s="3">
        <v>25</v>
      </c>
      <c r="E39" s="3">
        <v>19000</v>
      </c>
      <c r="F39" s="3">
        <v>23000</v>
      </c>
      <c r="G39" s="3">
        <v>0.76</v>
      </c>
      <c r="H39" s="3">
        <v>8.5</v>
      </c>
      <c r="I39" s="3">
        <v>930</v>
      </c>
      <c r="J39" s="3">
        <v>420</v>
      </c>
      <c r="K39" s="3">
        <v>1.9</v>
      </c>
      <c r="L39" s="3">
        <v>49</v>
      </c>
      <c r="M39" s="3">
        <v>280</v>
      </c>
      <c r="N39" s="3">
        <v>1.5</v>
      </c>
      <c r="O39" s="3">
        <v>0.73</v>
      </c>
      <c r="P39" s="3">
        <v>7.9</v>
      </c>
      <c r="Q39" s="3">
        <v>20</v>
      </c>
      <c r="R39" s="3">
        <v>77</v>
      </c>
      <c r="S39" s="3">
        <v>220</v>
      </c>
      <c r="T39" s="3">
        <v>9.5000000000000001E-2</v>
      </c>
      <c r="U39" s="3">
        <v>4.9000000000000004</v>
      </c>
      <c r="V39" s="3">
        <v>8.7999999999999995E-2</v>
      </c>
      <c r="W39" s="3">
        <v>8.6</v>
      </c>
      <c r="X39" s="3">
        <v>70</v>
      </c>
      <c r="Y39" s="3">
        <v>0.1</v>
      </c>
      <c r="Z39" s="3">
        <v>0.11</v>
      </c>
      <c r="AA39" s="3">
        <v>1.6E-2</v>
      </c>
      <c r="AB39" s="3">
        <v>9.4E-2</v>
      </c>
      <c r="AC39" s="3">
        <v>4.8000000000000001E-2</v>
      </c>
      <c r="AD39" s="3">
        <v>2.4E-2</v>
      </c>
      <c r="AE39" s="3">
        <v>5.8999999999999997E-2</v>
      </c>
      <c r="AF39" s="3">
        <v>6.8999999999999999E-3</v>
      </c>
      <c r="AG39" s="3">
        <v>3.4000000000000002E-2</v>
      </c>
      <c r="AH39" s="3">
        <v>1.4E-2</v>
      </c>
      <c r="AI39" s="3">
        <v>1.7000000000000001E-2</v>
      </c>
      <c r="AJ39" s="3">
        <v>7.0000000000000001E-3</v>
      </c>
      <c r="AK39" s="3">
        <v>3.7999999999999999E-2</v>
      </c>
      <c r="AL39" s="3">
        <v>5.8999999999999999E-3</v>
      </c>
      <c r="AM39" s="3">
        <v>6.3E-3</v>
      </c>
      <c r="AN39" s="3">
        <v>1.9E-2</v>
      </c>
    </row>
    <row r="40" spans="1:40" x14ac:dyDescent="0.25">
      <c r="A40" t="s">
        <v>143</v>
      </c>
      <c r="B40" t="s">
        <v>43</v>
      </c>
      <c r="C40" s="3">
        <v>27000</v>
      </c>
      <c r="D40" s="3">
        <v>29</v>
      </c>
      <c r="E40" s="3">
        <v>17000</v>
      </c>
      <c r="F40" s="3">
        <v>23000</v>
      </c>
      <c r="G40" s="3">
        <v>0.74</v>
      </c>
      <c r="H40" s="3">
        <v>8.5</v>
      </c>
      <c r="I40" s="3">
        <v>890</v>
      </c>
      <c r="J40" s="3">
        <v>410</v>
      </c>
      <c r="K40" s="3">
        <v>2.2999999999999998</v>
      </c>
      <c r="L40" s="3">
        <v>46</v>
      </c>
      <c r="M40" s="3">
        <v>270</v>
      </c>
      <c r="N40" s="3">
        <v>1.5</v>
      </c>
      <c r="O40" s="3">
        <v>0.45</v>
      </c>
      <c r="P40" s="3">
        <v>7.7</v>
      </c>
      <c r="Q40" s="3">
        <v>17</v>
      </c>
      <c r="R40" s="3">
        <v>72</v>
      </c>
      <c r="S40" s="3">
        <v>230</v>
      </c>
      <c r="T40" s="3">
        <v>5.2999999999999999E-2</v>
      </c>
      <c r="U40" s="3">
        <v>3.9</v>
      </c>
      <c r="V40" s="3">
        <v>8.5000000000000006E-2</v>
      </c>
      <c r="W40" s="3">
        <v>8.4</v>
      </c>
      <c r="X40" s="3">
        <v>73</v>
      </c>
      <c r="Y40" s="3">
        <v>0.1</v>
      </c>
      <c r="Z40" s="3">
        <v>0.14000000000000001</v>
      </c>
      <c r="AA40" s="3">
        <v>2.1000000000000001E-2</v>
      </c>
      <c r="AB40" s="3">
        <v>6.4000000000000001E-2</v>
      </c>
      <c r="AC40" s="3">
        <v>5.3999999999999999E-2</v>
      </c>
      <c r="AD40" s="3">
        <v>1.7999999999999999E-2</v>
      </c>
      <c r="AE40" s="3">
        <v>4.4999999999999998E-2</v>
      </c>
      <c r="AF40" s="3">
        <v>7.1999999999999998E-3</v>
      </c>
      <c r="AG40" s="3">
        <v>0.05</v>
      </c>
      <c r="AH40" s="3">
        <v>8.8999999999999999E-3</v>
      </c>
      <c r="AI40" s="3">
        <v>0.02</v>
      </c>
      <c r="AJ40" s="3">
        <v>7.7000000000000002E-3</v>
      </c>
      <c r="AK40" s="3">
        <v>2.7E-2</v>
      </c>
      <c r="AL40" s="3">
        <v>9.2999999999999992E-3</v>
      </c>
      <c r="AM40" s="3">
        <v>6.1000000000000004E-3</v>
      </c>
      <c r="AN40" s="3">
        <v>4.2999999999999997E-2</v>
      </c>
    </row>
    <row r="41" spans="1:40" x14ac:dyDescent="0.25">
      <c r="A41" t="s">
        <v>144</v>
      </c>
      <c r="B41" t="s">
        <v>43</v>
      </c>
    </row>
    <row r="42" spans="1:40" x14ac:dyDescent="0.25">
      <c r="A42" t="s">
        <v>145</v>
      </c>
      <c r="B42" t="s">
        <v>43</v>
      </c>
      <c r="C42" s="3">
        <v>27000</v>
      </c>
      <c r="D42" s="3">
        <v>28</v>
      </c>
      <c r="E42" s="3">
        <v>18000</v>
      </c>
      <c r="F42" s="3">
        <v>18000</v>
      </c>
      <c r="G42" s="3">
        <v>0.73</v>
      </c>
      <c r="H42" s="3">
        <v>10</v>
      </c>
      <c r="I42" s="3">
        <v>1200</v>
      </c>
      <c r="J42" s="3">
        <v>610</v>
      </c>
      <c r="K42" s="3">
        <v>2.1</v>
      </c>
      <c r="L42" s="3">
        <v>240</v>
      </c>
      <c r="M42" s="3">
        <v>330</v>
      </c>
      <c r="N42" s="3">
        <v>1.7</v>
      </c>
      <c r="O42" s="3">
        <v>0.69</v>
      </c>
      <c r="P42" s="3">
        <v>7.2</v>
      </c>
      <c r="Q42" s="3">
        <v>56</v>
      </c>
      <c r="R42" s="3">
        <v>85</v>
      </c>
      <c r="S42" s="3">
        <v>220</v>
      </c>
      <c r="T42" s="3">
        <v>3.6999999999999998E-2</v>
      </c>
      <c r="U42" s="3">
        <v>5.5</v>
      </c>
      <c r="V42" s="3">
        <v>0.21</v>
      </c>
      <c r="W42" s="3">
        <v>6.4</v>
      </c>
      <c r="X42" s="3">
        <v>72</v>
      </c>
      <c r="Y42" s="3">
        <v>7.0000000000000007E-2</v>
      </c>
      <c r="Z42" s="3">
        <v>8.5000000000000006E-2</v>
      </c>
      <c r="AA42" s="3">
        <v>1.7999999999999999E-2</v>
      </c>
      <c r="AB42" s="3">
        <v>7.1999999999999995E-2</v>
      </c>
      <c r="AC42" s="3">
        <v>3.4000000000000002E-2</v>
      </c>
      <c r="AD42" s="3">
        <v>1.7000000000000001E-2</v>
      </c>
      <c r="AE42" s="3">
        <v>5.0999999999999997E-2</v>
      </c>
      <c r="AF42" s="3">
        <v>3.8E-3</v>
      </c>
      <c r="AG42" s="3">
        <v>1.7999999999999999E-2</v>
      </c>
      <c r="AH42" s="3">
        <v>7.4000000000000003E-3</v>
      </c>
      <c r="AI42" s="3">
        <v>1.7999999999999999E-2</v>
      </c>
      <c r="AJ42" s="3">
        <v>8.5000000000000006E-3</v>
      </c>
      <c r="AK42" s="3">
        <v>2.8000000000000001E-2</v>
      </c>
      <c r="AL42" s="3">
        <v>1.2E-2</v>
      </c>
      <c r="AM42" s="3">
        <v>6.1000000000000004E-3</v>
      </c>
      <c r="AN42" s="3">
        <v>6.0999999999999999E-2</v>
      </c>
    </row>
    <row r="43" spans="1:40" x14ac:dyDescent="0.25">
      <c r="A43" t="s">
        <v>146</v>
      </c>
      <c r="B43" t="s">
        <v>43</v>
      </c>
      <c r="C43" s="3">
        <v>23000</v>
      </c>
      <c r="D43" s="3">
        <v>26</v>
      </c>
      <c r="E43" s="3">
        <v>20000</v>
      </c>
      <c r="F43" s="3">
        <v>20000</v>
      </c>
      <c r="G43" s="3">
        <v>0.7</v>
      </c>
      <c r="H43" s="3">
        <v>8.1999999999999993</v>
      </c>
      <c r="I43" s="3">
        <v>1000</v>
      </c>
      <c r="J43" s="3">
        <v>470</v>
      </c>
      <c r="K43" s="3">
        <v>1.9</v>
      </c>
      <c r="L43" s="3">
        <v>56</v>
      </c>
      <c r="M43" s="3">
        <v>310</v>
      </c>
      <c r="N43" s="3">
        <v>1.4</v>
      </c>
      <c r="O43" s="3">
        <v>0.54</v>
      </c>
      <c r="P43" s="3">
        <v>3.2</v>
      </c>
      <c r="Q43" s="3">
        <v>55</v>
      </c>
      <c r="R43" s="3">
        <v>74</v>
      </c>
      <c r="S43" s="3">
        <v>210</v>
      </c>
      <c r="T43" s="3">
        <v>6.7000000000000004E-2</v>
      </c>
      <c r="U43" s="3">
        <v>4.7</v>
      </c>
      <c r="V43" s="3">
        <v>0.11</v>
      </c>
      <c r="W43" s="3">
        <v>5.7</v>
      </c>
      <c r="X43" s="3">
        <v>59</v>
      </c>
      <c r="Y43" s="3">
        <v>0.1</v>
      </c>
      <c r="Z43" s="3">
        <v>0.11</v>
      </c>
      <c r="AA43" s="3">
        <v>1.7000000000000001E-2</v>
      </c>
      <c r="AB43" s="3">
        <v>7.3999999999999996E-2</v>
      </c>
      <c r="AC43" s="3">
        <v>5.8000000000000003E-2</v>
      </c>
      <c r="AD43" s="3">
        <v>1.6E-2</v>
      </c>
      <c r="AE43" s="3">
        <v>6.4000000000000001E-2</v>
      </c>
      <c r="AF43" s="3">
        <v>8.8000000000000005E-3</v>
      </c>
      <c r="AG43" s="3">
        <v>3.5000000000000003E-2</v>
      </c>
      <c r="AH43" s="3">
        <v>7.9000000000000008E-3</v>
      </c>
      <c r="AI43" s="3">
        <v>1.9E-2</v>
      </c>
      <c r="AJ43" s="3">
        <v>8.6999999999999994E-3</v>
      </c>
      <c r="AK43" s="3">
        <v>5.1999999999999998E-2</v>
      </c>
      <c r="AL43" s="3">
        <v>9.7999999999999997E-3</v>
      </c>
      <c r="AM43" s="3">
        <v>8.8999999999999999E-3</v>
      </c>
      <c r="AN43" s="3">
        <v>1.0999999999999999E-2</v>
      </c>
    </row>
    <row r="44" spans="1:40" x14ac:dyDescent="0.25">
      <c r="A44" t="s">
        <v>147</v>
      </c>
      <c r="B44" t="s">
        <v>43</v>
      </c>
      <c r="C44" s="3">
        <v>23000</v>
      </c>
      <c r="D44" s="3">
        <v>28</v>
      </c>
      <c r="E44" s="3">
        <v>23000</v>
      </c>
      <c r="F44" s="3">
        <v>22000</v>
      </c>
      <c r="G44" s="3">
        <v>0.8</v>
      </c>
      <c r="H44" s="3">
        <v>8.1999999999999993</v>
      </c>
      <c r="I44" s="3">
        <v>970</v>
      </c>
      <c r="J44" s="3">
        <v>420</v>
      </c>
      <c r="K44" s="3">
        <v>2.2000000000000002</v>
      </c>
      <c r="L44" s="3">
        <v>53</v>
      </c>
      <c r="M44" s="3">
        <v>340</v>
      </c>
      <c r="N44" s="3">
        <v>1.3</v>
      </c>
      <c r="O44" s="3">
        <v>0.44</v>
      </c>
      <c r="P44" s="3">
        <v>5.3</v>
      </c>
      <c r="Q44" s="3">
        <v>21</v>
      </c>
      <c r="R44" s="3">
        <v>85</v>
      </c>
      <c r="S44" s="3">
        <v>210</v>
      </c>
      <c r="T44" s="3">
        <v>7.0000000000000007E-2</v>
      </c>
      <c r="U44" s="3">
        <v>6.5</v>
      </c>
      <c r="V44" s="3">
        <v>0.24</v>
      </c>
      <c r="W44" s="3">
        <v>5.8</v>
      </c>
      <c r="X44" s="3">
        <v>56</v>
      </c>
      <c r="Y44" s="3">
        <v>0.12</v>
      </c>
      <c r="Z44" s="3">
        <v>0.15</v>
      </c>
      <c r="AA44" s="3">
        <v>2.7E-2</v>
      </c>
      <c r="AB44" s="3">
        <v>6.7000000000000004E-2</v>
      </c>
      <c r="AC44" s="3">
        <v>4.8000000000000001E-2</v>
      </c>
      <c r="AD44" s="3">
        <v>1.2999999999999999E-2</v>
      </c>
      <c r="AE44" s="3">
        <v>5.5E-2</v>
      </c>
      <c r="AF44" s="3">
        <v>6.3E-3</v>
      </c>
      <c r="AG44" s="3">
        <v>2.5999999999999999E-2</v>
      </c>
      <c r="AH44" s="3">
        <v>0.01</v>
      </c>
      <c r="AI44" s="3">
        <v>0.02</v>
      </c>
      <c r="AJ44" s="3">
        <v>8.0999999999999996E-3</v>
      </c>
      <c r="AK44" s="3">
        <v>0.06</v>
      </c>
      <c r="AL44" s="3">
        <v>6.6E-3</v>
      </c>
      <c r="AM44" s="3">
        <v>9.2999999999999992E-3</v>
      </c>
      <c r="AN44" s="3">
        <v>3.1E-2</v>
      </c>
    </row>
    <row r="45" spans="1:40" x14ac:dyDescent="0.25">
      <c r="A45" t="s">
        <v>148</v>
      </c>
      <c r="B45" t="s">
        <v>43</v>
      </c>
      <c r="C45" s="3">
        <v>22000</v>
      </c>
      <c r="D45" s="3">
        <v>25</v>
      </c>
      <c r="E45" s="3">
        <v>21000</v>
      </c>
      <c r="F45" s="3">
        <v>20000</v>
      </c>
      <c r="G45" s="3">
        <v>0.68</v>
      </c>
      <c r="H45" s="3">
        <v>9.9</v>
      </c>
      <c r="I45" s="3">
        <v>770</v>
      </c>
      <c r="J45" s="3">
        <v>360</v>
      </c>
      <c r="K45" s="3">
        <v>1.8</v>
      </c>
      <c r="L45" s="3">
        <v>49</v>
      </c>
      <c r="M45" s="3">
        <v>250</v>
      </c>
      <c r="N45" s="3">
        <v>1.4</v>
      </c>
      <c r="O45" s="3">
        <v>0.5</v>
      </c>
      <c r="P45" s="3">
        <v>14</v>
      </c>
      <c r="Q45" s="3">
        <v>27</v>
      </c>
      <c r="R45" s="3">
        <v>88</v>
      </c>
      <c r="S45" s="3">
        <v>200</v>
      </c>
      <c r="T45" s="3">
        <v>5.7000000000000002E-2</v>
      </c>
      <c r="U45" s="3">
        <v>4</v>
      </c>
      <c r="V45" s="3">
        <v>0.11</v>
      </c>
      <c r="W45" s="3">
        <v>7.2</v>
      </c>
      <c r="X45" s="3">
        <v>61</v>
      </c>
      <c r="Y45" s="3">
        <v>9.1999999999999998E-2</v>
      </c>
      <c r="Z45" s="3">
        <v>0.1</v>
      </c>
      <c r="AA45" s="3">
        <v>1.7000000000000001E-2</v>
      </c>
      <c r="AB45" s="3">
        <v>8.3000000000000004E-2</v>
      </c>
      <c r="AC45" s="3">
        <v>4.1000000000000002E-2</v>
      </c>
      <c r="AD45" s="3">
        <v>1.4999999999999999E-2</v>
      </c>
      <c r="AE45" s="3">
        <v>4.3999999999999997E-2</v>
      </c>
      <c r="AF45" s="3">
        <v>4.0000000000000001E-3</v>
      </c>
      <c r="AG45" s="3">
        <v>3.3000000000000002E-2</v>
      </c>
      <c r="AH45" s="3">
        <v>7.6E-3</v>
      </c>
      <c r="AI45" s="3">
        <v>2.4E-2</v>
      </c>
      <c r="AJ45" s="3">
        <v>6.4999999999999997E-3</v>
      </c>
      <c r="AK45" s="3">
        <v>3.6999999999999998E-2</v>
      </c>
      <c r="AL45" s="3">
        <v>0.01</v>
      </c>
      <c r="AM45" s="3">
        <v>9.1999999999999998E-3</v>
      </c>
      <c r="AN45" s="3">
        <v>1.7999999999999999E-2</v>
      </c>
    </row>
    <row r="46" spans="1:40" x14ac:dyDescent="0.25">
      <c r="A46" t="s">
        <v>149</v>
      </c>
      <c r="B46" t="s">
        <v>43</v>
      </c>
      <c r="C46" s="3">
        <v>25000</v>
      </c>
      <c r="D46" s="3">
        <v>31</v>
      </c>
      <c r="E46" s="3">
        <v>22000</v>
      </c>
      <c r="F46" s="3">
        <v>22000</v>
      </c>
      <c r="G46" s="3">
        <v>0.86</v>
      </c>
      <c r="H46" s="3">
        <v>10</v>
      </c>
      <c r="I46" s="3">
        <v>840</v>
      </c>
      <c r="J46" s="3">
        <v>370</v>
      </c>
      <c r="K46" s="3">
        <v>1.5</v>
      </c>
      <c r="L46" s="3">
        <v>52</v>
      </c>
      <c r="M46" s="3">
        <v>240</v>
      </c>
      <c r="N46" s="3">
        <v>1.6</v>
      </c>
      <c r="O46" s="3">
        <v>0.41</v>
      </c>
      <c r="P46" s="3">
        <v>3.8</v>
      </c>
      <c r="Q46" s="3">
        <v>23</v>
      </c>
      <c r="R46" s="3">
        <v>90</v>
      </c>
      <c r="S46" s="3">
        <v>230</v>
      </c>
      <c r="T46" s="3">
        <v>0.09</v>
      </c>
      <c r="U46" s="3">
        <v>3.8</v>
      </c>
      <c r="V46" s="3">
        <v>0.12</v>
      </c>
      <c r="W46" s="3">
        <v>10</v>
      </c>
      <c r="X46" s="3">
        <v>65</v>
      </c>
      <c r="Y46" s="3">
        <v>0.1</v>
      </c>
      <c r="Z46" s="3">
        <v>0.13</v>
      </c>
      <c r="AA46" s="3">
        <v>1.7000000000000001E-2</v>
      </c>
      <c r="AB46" s="3">
        <v>7.0999999999999994E-2</v>
      </c>
      <c r="AC46" s="3">
        <v>5.1999999999999998E-2</v>
      </c>
      <c r="AD46" s="3">
        <v>2.5999999999999999E-2</v>
      </c>
      <c r="AE46" s="3">
        <v>4.7E-2</v>
      </c>
      <c r="AF46" s="3">
        <v>8.6999999999999994E-3</v>
      </c>
      <c r="AG46" s="3">
        <v>4.4999999999999998E-2</v>
      </c>
      <c r="AH46" s="3">
        <v>8.3999999999999995E-3</v>
      </c>
      <c r="AI46" s="3">
        <v>0.03</v>
      </c>
      <c r="AJ46" s="3">
        <v>8.8000000000000005E-3</v>
      </c>
      <c r="AK46" s="3">
        <v>3.3000000000000002E-2</v>
      </c>
      <c r="AL46" s="3">
        <v>8.5000000000000006E-3</v>
      </c>
      <c r="AM46" s="3">
        <v>3.0000000000000001E-3</v>
      </c>
      <c r="AN46" s="3">
        <v>6.1000000000000004E-3</v>
      </c>
    </row>
    <row r="47" spans="1:40" x14ac:dyDescent="0.25">
      <c r="A47" t="s">
        <v>150</v>
      </c>
      <c r="B47" t="s">
        <v>43</v>
      </c>
      <c r="C47" s="3">
        <v>26000</v>
      </c>
      <c r="D47" s="3">
        <v>29</v>
      </c>
      <c r="E47" s="3">
        <v>21000</v>
      </c>
      <c r="F47" s="3">
        <v>26000</v>
      </c>
      <c r="G47" s="3">
        <v>0.75</v>
      </c>
      <c r="H47" s="3">
        <v>9.9</v>
      </c>
      <c r="I47" s="3">
        <v>800</v>
      </c>
      <c r="J47" s="3">
        <v>400</v>
      </c>
      <c r="K47" s="3">
        <v>2.6</v>
      </c>
      <c r="L47" s="3">
        <v>53</v>
      </c>
      <c r="M47" s="3">
        <v>230</v>
      </c>
      <c r="N47" s="3">
        <v>1.5</v>
      </c>
      <c r="O47" s="3">
        <v>0.43</v>
      </c>
      <c r="P47" s="3">
        <v>8.4</v>
      </c>
      <c r="Q47" s="3">
        <v>61</v>
      </c>
      <c r="R47" s="3">
        <v>86</v>
      </c>
      <c r="S47" s="3">
        <v>250</v>
      </c>
      <c r="T47" s="3">
        <v>0.09</v>
      </c>
      <c r="U47" s="3">
        <v>3.5</v>
      </c>
      <c r="V47" s="3">
        <v>0.17</v>
      </c>
      <c r="W47" s="3">
        <v>10</v>
      </c>
      <c r="X47" s="3">
        <v>65</v>
      </c>
      <c r="Y47" s="3">
        <v>0.12</v>
      </c>
      <c r="Z47" s="3">
        <v>0.15</v>
      </c>
      <c r="AA47" s="3">
        <v>0.02</v>
      </c>
      <c r="AB47" s="3">
        <v>0.1</v>
      </c>
      <c r="AC47" s="3">
        <v>7.1999999999999995E-2</v>
      </c>
      <c r="AD47" s="3">
        <v>1.7999999999999999E-2</v>
      </c>
      <c r="AE47" s="3">
        <v>3.5999999999999997E-2</v>
      </c>
      <c r="AF47" s="3">
        <v>9.4000000000000004E-3</v>
      </c>
      <c r="AG47" s="3">
        <v>3.5999999999999997E-2</v>
      </c>
      <c r="AH47" s="3">
        <v>0.01</v>
      </c>
      <c r="AI47" s="3">
        <v>2.1000000000000001E-2</v>
      </c>
      <c r="AJ47" s="3">
        <v>8.0000000000000002E-3</v>
      </c>
      <c r="AK47" s="3">
        <v>3.4000000000000002E-2</v>
      </c>
      <c r="AL47" s="3">
        <v>8.6999999999999994E-3</v>
      </c>
      <c r="AM47" s="3">
        <v>1.2E-2</v>
      </c>
      <c r="AN47" s="3">
        <v>3.1E-2</v>
      </c>
    </row>
    <row r="48" spans="1:40" x14ac:dyDescent="0.25">
      <c r="A48" t="s">
        <v>151</v>
      </c>
      <c r="B48" t="s">
        <v>43</v>
      </c>
      <c r="C48" s="3">
        <v>27000</v>
      </c>
      <c r="D48" s="3">
        <v>23</v>
      </c>
      <c r="E48" s="3">
        <v>17000</v>
      </c>
      <c r="F48" s="3">
        <v>19000</v>
      </c>
      <c r="G48" s="3">
        <v>0.69</v>
      </c>
      <c r="H48" s="3">
        <v>13</v>
      </c>
      <c r="I48" s="3">
        <v>1200</v>
      </c>
      <c r="J48" s="3">
        <v>540</v>
      </c>
      <c r="K48" s="3">
        <v>2.2999999999999998</v>
      </c>
      <c r="L48" s="3">
        <v>56</v>
      </c>
      <c r="M48" s="3">
        <v>310</v>
      </c>
      <c r="N48" s="3">
        <v>1.6</v>
      </c>
      <c r="O48" s="3">
        <v>0.5</v>
      </c>
      <c r="P48" s="3">
        <v>5.5</v>
      </c>
      <c r="Q48" s="3">
        <v>29</v>
      </c>
      <c r="R48" s="3">
        <v>76</v>
      </c>
      <c r="S48" s="3">
        <v>210</v>
      </c>
      <c r="T48" s="3">
        <v>3.6999999999999998E-2</v>
      </c>
      <c r="U48" s="3">
        <v>5.5</v>
      </c>
      <c r="V48" s="3">
        <v>8.2000000000000003E-2</v>
      </c>
      <c r="W48" s="3">
        <v>5.5</v>
      </c>
      <c r="X48" s="3">
        <v>64</v>
      </c>
      <c r="Y48" s="3">
        <v>8.2000000000000003E-2</v>
      </c>
      <c r="Z48" s="3">
        <v>0.24</v>
      </c>
      <c r="AA48" s="3">
        <v>0.02</v>
      </c>
      <c r="AB48" s="3">
        <v>6.8000000000000005E-2</v>
      </c>
      <c r="AC48" s="3">
        <v>3.5000000000000003E-2</v>
      </c>
      <c r="AD48" s="3">
        <v>1.9E-2</v>
      </c>
      <c r="AE48" s="3">
        <v>4.4999999999999998E-2</v>
      </c>
      <c r="AF48" s="3">
        <v>7.4000000000000003E-3</v>
      </c>
      <c r="AG48" s="3">
        <v>2.7E-2</v>
      </c>
      <c r="AH48" s="3">
        <v>8.3000000000000001E-3</v>
      </c>
      <c r="AI48" s="3">
        <v>1.4999999999999999E-2</v>
      </c>
      <c r="AJ48" s="3">
        <v>6.0000000000000001E-3</v>
      </c>
      <c r="AK48" s="3">
        <v>5.1999999999999998E-2</v>
      </c>
      <c r="AL48" s="3">
        <v>7.4000000000000003E-3</v>
      </c>
      <c r="AM48" s="3">
        <v>5.8999999999999999E-3</v>
      </c>
      <c r="AN48" s="3">
        <v>3.5000000000000003E-2</v>
      </c>
    </row>
    <row r="49" spans="1:40" x14ac:dyDescent="0.25">
      <c r="A49" t="s">
        <v>152</v>
      </c>
      <c r="B49" t="s">
        <v>43</v>
      </c>
      <c r="C49" s="3">
        <v>28000</v>
      </c>
      <c r="D49" s="3">
        <v>43</v>
      </c>
      <c r="E49" s="3">
        <v>18000</v>
      </c>
      <c r="F49" s="3">
        <v>28000</v>
      </c>
      <c r="G49" s="3">
        <v>0.78</v>
      </c>
      <c r="H49" s="3">
        <v>8.4</v>
      </c>
      <c r="I49" s="3">
        <v>980</v>
      </c>
      <c r="J49" s="3">
        <v>470</v>
      </c>
      <c r="K49" s="3">
        <v>2.4</v>
      </c>
      <c r="L49" s="3">
        <v>46</v>
      </c>
      <c r="M49" s="3">
        <v>320</v>
      </c>
      <c r="N49" s="3">
        <v>1.1000000000000001</v>
      </c>
      <c r="O49" s="3">
        <v>0.64</v>
      </c>
      <c r="P49" s="3">
        <v>9</v>
      </c>
      <c r="Q49" s="3">
        <v>21</v>
      </c>
      <c r="R49" s="3">
        <v>67</v>
      </c>
      <c r="S49" s="3">
        <v>240</v>
      </c>
      <c r="T49" s="3">
        <v>8.5000000000000006E-2</v>
      </c>
      <c r="U49" s="3">
        <v>5.7</v>
      </c>
      <c r="V49" s="3">
        <v>2.8000000000000001E-2</v>
      </c>
      <c r="W49" s="3">
        <v>11</v>
      </c>
      <c r="X49" s="3">
        <v>60</v>
      </c>
      <c r="Y49" s="3">
        <v>0.12</v>
      </c>
      <c r="Z49" s="3">
        <v>0.15</v>
      </c>
      <c r="AA49" s="3">
        <v>2.1999999999999999E-2</v>
      </c>
      <c r="AB49" s="3">
        <v>9.0999999999999998E-2</v>
      </c>
      <c r="AC49" s="3">
        <v>5.2999999999999999E-2</v>
      </c>
      <c r="AD49" s="3">
        <v>0.02</v>
      </c>
      <c r="AE49" s="3">
        <v>4.8000000000000001E-2</v>
      </c>
      <c r="AF49" s="3">
        <v>7.4000000000000003E-3</v>
      </c>
      <c r="AG49" s="3">
        <v>3.1E-2</v>
      </c>
      <c r="AH49" s="3">
        <v>7.7999999999999996E-3</v>
      </c>
      <c r="AI49" s="3">
        <v>2.1999999999999999E-2</v>
      </c>
      <c r="AJ49" s="3">
        <v>3.3999999999999998E-3</v>
      </c>
      <c r="AK49" s="3">
        <v>3.9E-2</v>
      </c>
      <c r="AL49" s="3">
        <v>1.0999999999999999E-2</v>
      </c>
      <c r="AM49" s="3">
        <v>6.1000000000000004E-3</v>
      </c>
      <c r="AN49" s="3">
        <v>1.2E-2</v>
      </c>
    </row>
    <row r="50" spans="1:40" x14ac:dyDescent="0.25">
      <c r="A50" t="s">
        <v>153</v>
      </c>
      <c r="B50" t="s">
        <v>43</v>
      </c>
      <c r="C50" s="3">
        <v>28000</v>
      </c>
      <c r="D50" s="3">
        <v>34</v>
      </c>
      <c r="E50" s="3">
        <v>18000</v>
      </c>
      <c r="F50" s="3">
        <v>27000</v>
      </c>
      <c r="G50" s="3">
        <v>0.78</v>
      </c>
      <c r="H50" s="3">
        <v>8.6999999999999993</v>
      </c>
      <c r="I50" s="3">
        <v>930</v>
      </c>
      <c r="J50" s="3">
        <v>520</v>
      </c>
      <c r="K50" s="3">
        <v>1.8</v>
      </c>
      <c r="L50" s="3">
        <v>53</v>
      </c>
      <c r="M50" s="3">
        <v>340</v>
      </c>
      <c r="N50" s="3">
        <v>1.2</v>
      </c>
      <c r="O50" s="3">
        <v>0.44</v>
      </c>
      <c r="P50" s="3">
        <v>5.6</v>
      </c>
      <c r="Q50" s="3">
        <v>22</v>
      </c>
      <c r="R50" s="3">
        <v>72</v>
      </c>
      <c r="S50" s="3">
        <v>240</v>
      </c>
      <c r="T50" s="3">
        <v>0.1</v>
      </c>
      <c r="U50" s="3">
        <v>4.0999999999999996</v>
      </c>
      <c r="V50" s="3">
        <v>4.4999999999999998E-2</v>
      </c>
      <c r="W50" s="3">
        <v>10</v>
      </c>
      <c r="X50" s="3">
        <v>55</v>
      </c>
      <c r="Y50" s="3">
        <v>0.12</v>
      </c>
      <c r="Z50" s="3">
        <v>0.17</v>
      </c>
      <c r="AA50" s="3">
        <v>2.5000000000000001E-2</v>
      </c>
      <c r="AB50" s="3">
        <v>0.1</v>
      </c>
      <c r="AC50" s="3">
        <v>3.1E-2</v>
      </c>
      <c r="AD50" s="3">
        <v>1.7999999999999999E-2</v>
      </c>
      <c r="AE50" s="3">
        <v>4.8000000000000001E-2</v>
      </c>
      <c r="AF50" s="3">
        <v>8.2000000000000007E-3</v>
      </c>
      <c r="AG50" s="3">
        <v>0.03</v>
      </c>
      <c r="AH50" s="3">
        <v>0.01</v>
      </c>
      <c r="AI50" s="3">
        <v>3.5000000000000003E-2</v>
      </c>
      <c r="AJ50" s="3">
        <v>5.1000000000000004E-3</v>
      </c>
      <c r="AK50" s="3">
        <v>3.6999999999999998E-2</v>
      </c>
      <c r="AL50" s="3">
        <v>9.1000000000000004E-3</v>
      </c>
      <c r="AM50" s="3">
        <v>3.2000000000000002E-3</v>
      </c>
      <c r="AN50" s="3">
        <v>1.2999999999999999E-2</v>
      </c>
    </row>
    <row r="51" spans="1:40" x14ac:dyDescent="0.25">
      <c r="A51" t="s">
        <v>154</v>
      </c>
      <c r="B51" t="s">
        <v>41</v>
      </c>
      <c r="C51" s="3">
        <v>44000</v>
      </c>
      <c r="D51" s="3">
        <v>48</v>
      </c>
      <c r="E51" s="3">
        <v>21000</v>
      </c>
      <c r="F51" s="3">
        <v>76000</v>
      </c>
      <c r="G51" s="3">
        <v>0.79</v>
      </c>
      <c r="H51" s="3">
        <v>5.9</v>
      </c>
      <c r="I51" s="3">
        <v>390</v>
      </c>
      <c r="J51" s="3">
        <v>620</v>
      </c>
      <c r="K51" s="3">
        <v>3.5</v>
      </c>
      <c r="L51" s="3">
        <v>50</v>
      </c>
      <c r="M51" s="3">
        <v>1900</v>
      </c>
      <c r="N51" s="3">
        <v>13</v>
      </c>
      <c r="O51" s="3">
        <v>0.53</v>
      </c>
      <c r="P51" s="3">
        <v>6.2</v>
      </c>
      <c r="Q51" s="3">
        <v>43</v>
      </c>
      <c r="R51" s="3">
        <v>25</v>
      </c>
      <c r="S51" s="3">
        <v>890</v>
      </c>
      <c r="T51" s="3">
        <v>6.7000000000000004E-2</v>
      </c>
      <c r="U51" s="3">
        <v>0.49</v>
      </c>
      <c r="V51" s="3">
        <v>0.32</v>
      </c>
      <c r="W51" s="3">
        <v>12</v>
      </c>
      <c r="X51" s="3">
        <v>560</v>
      </c>
      <c r="Y51" s="3">
        <v>0.1</v>
      </c>
      <c r="Z51" s="3">
        <v>0.11</v>
      </c>
      <c r="AA51" s="3">
        <v>1.4E-2</v>
      </c>
      <c r="AB51" s="3">
        <v>7.0000000000000007E-2</v>
      </c>
      <c r="AC51" s="3">
        <v>4.4999999999999998E-2</v>
      </c>
      <c r="AD51" s="3">
        <v>6.3E-2</v>
      </c>
      <c r="AE51" s="3">
        <v>5.5E-2</v>
      </c>
      <c r="AF51" s="3">
        <v>7.4999999999999997E-3</v>
      </c>
      <c r="AG51" s="3">
        <v>3.1E-2</v>
      </c>
      <c r="AH51" s="3">
        <v>7.6E-3</v>
      </c>
      <c r="AI51" s="3">
        <v>2.3E-2</v>
      </c>
      <c r="AJ51" s="3">
        <v>6.7000000000000002E-3</v>
      </c>
      <c r="AK51" s="3">
        <v>2.9000000000000001E-2</v>
      </c>
      <c r="AL51" s="3">
        <v>8.5000000000000006E-3</v>
      </c>
      <c r="AM51" s="3">
        <v>6.6E-3</v>
      </c>
      <c r="AN51" s="3">
        <v>6.6E-3</v>
      </c>
    </row>
    <row r="52" spans="1:40" x14ac:dyDescent="0.25">
      <c r="A52" t="s">
        <v>155</v>
      </c>
      <c r="B52" t="s">
        <v>41</v>
      </c>
      <c r="C52" s="3">
        <v>36000</v>
      </c>
      <c r="D52" s="3">
        <v>63</v>
      </c>
      <c r="E52" s="3">
        <v>15000</v>
      </c>
      <c r="F52" s="3">
        <v>63000</v>
      </c>
      <c r="G52" s="3">
        <v>0.68</v>
      </c>
      <c r="H52" s="3">
        <v>2.1</v>
      </c>
      <c r="I52" s="3">
        <v>240</v>
      </c>
      <c r="J52" s="3">
        <v>430</v>
      </c>
      <c r="K52" s="3">
        <v>2.7</v>
      </c>
      <c r="L52" s="3">
        <v>36</v>
      </c>
      <c r="M52" s="3">
        <v>1100</v>
      </c>
      <c r="N52" s="3">
        <v>11</v>
      </c>
      <c r="O52" s="3">
        <v>0.51</v>
      </c>
      <c r="P52" s="3">
        <v>8.4</v>
      </c>
      <c r="Q52" s="3">
        <v>29</v>
      </c>
      <c r="R52" s="3">
        <v>17</v>
      </c>
      <c r="S52" s="3">
        <v>770</v>
      </c>
      <c r="T52" s="3">
        <v>0.05</v>
      </c>
      <c r="U52" s="3">
        <v>0.54</v>
      </c>
      <c r="V52" s="3">
        <v>0.17</v>
      </c>
      <c r="W52" s="3">
        <v>10</v>
      </c>
      <c r="X52" s="3">
        <v>490</v>
      </c>
      <c r="Y52" s="3">
        <v>9.2999999999999999E-2</v>
      </c>
      <c r="Z52" s="3">
        <v>0.1</v>
      </c>
      <c r="AA52" s="3">
        <v>9.2999999999999992E-3</v>
      </c>
      <c r="AB52" s="3">
        <v>4.4999999999999998E-2</v>
      </c>
      <c r="AC52" s="3">
        <v>4.4999999999999998E-2</v>
      </c>
      <c r="AD52" s="3">
        <v>4.2000000000000003E-2</v>
      </c>
      <c r="AE52" s="3">
        <v>6.4000000000000001E-2</v>
      </c>
      <c r="AF52" s="3">
        <v>6.0000000000000001E-3</v>
      </c>
      <c r="AG52" s="3">
        <v>1.9E-2</v>
      </c>
      <c r="AH52" s="3">
        <v>8.3999999999999995E-3</v>
      </c>
      <c r="AI52" s="3">
        <v>2.1000000000000001E-2</v>
      </c>
      <c r="AJ52" s="3">
        <v>7.1999999999999998E-3</v>
      </c>
      <c r="AK52" s="3">
        <v>2.4E-2</v>
      </c>
      <c r="AL52" s="3">
        <v>6.7999999999999996E-3</v>
      </c>
      <c r="AM52" s="3">
        <v>9.4999999999999998E-3</v>
      </c>
      <c r="AN52" s="3">
        <v>1.2E-2</v>
      </c>
    </row>
    <row r="53" spans="1:40" x14ac:dyDescent="0.25">
      <c r="A53" t="s">
        <v>156</v>
      </c>
      <c r="B53" t="s">
        <v>41</v>
      </c>
      <c r="C53" s="3">
        <v>53000</v>
      </c>
      <c r="D53" s="3">
        <v>83</v>
      </c>
      <c r="E53" s="3">
        <v>22000</v>
      </c>
      <c r="F53" s="3">
        <v>77000</v>
      </c>
      <c r="G53" s="3">
        <v>0.85</v>
      </c>
      <c r="H53" s="3">
        <v>5.4</v>
      </c>
      <c r="I53" s="3">
        <v>330</v>
      </c>
      <c r="J53" s="3">
        <v>560</v>
      </c>
      <c r="K53" s="3">
        <v>3.4</v>
      </c>
      <c r="L53" s="3">
        <v>48</v>
      </c>
      <c r="M53" s="3">
        <v>1600</v>
      </c>
      <c r="N53" s="3">
        <v>13</v>
      </c>
      <c r="O53" s="3">
        <v>0.34</v>
      </c>
      <c r="P53" s="3">
        <v>5.8</v>
      </c>
      <c r="Q53" s="3">
        <v>29</v>
      </c>
      <c r="R53" s="3">
        <v>24</v>
      </c>
      <c r="S53" s="3">
        <v>890</v>
      </c>
      <c r="T53" s="3">
        <v>8.5999999999999993E-2</v>
      </c>
      <c r="U53" s="3">
        <v>0.3</v>
      </c>
      <c r="V53" s="3">
        <v>0.31</v>
      </c>
      <c r="W53" s="3">
        <v>12</v>
      </c>
      <c r="X53" s="3">
        <v>560</v>
      </c>
      <c r="Y53" s="3">
        <v>0.14000000000000001</v>
      </c>
      <c r="Z53" s="3">
        <v>0.14000000000000001</v>
      </c>
      <c r="AA53" s="3">
        <v>1.7999999999999999E-2</v>
      </c>
      <c r="AB53" s="3">
        <v>5.8999999999999997E-2</v>
      </c>
      <c r="AC53" s="3">
        <v>5.8000000000000003E-2</v>
      </c>
      <c r="AD53" s="3">
        <v>5.6000000000000001E-2</v>
      </c>
      <c r="AE53" s="3">
        <v>3.5000000000000003E-2</v>
      </c>
      <c r="AF53" s="3">
        <v>7.7000000000000002E-3</v>
      </c>
      <c r="AG53" s="3">
        <v>5.0999999999999997E-2</v>
      </c>
      <c r="AH53" s="3">
        <v>7.7999999999999996E-3</v>
      </c>
      <c r="AI53" s="3">
        <v>3.7999999999999999E-2</v>
      </c>
      <c r="AJ53" s="3">
        <v>6.3E-3</v>
      </c>
      <c r="AK53" s="3">
        <v>2.3E-2</v>
      </c>
      <c r="AL53" s="3">
        <v>8.3999999999999995E-3</v>
      </c>
      <c r="AM53" s="3">
        <v>0.01</v>
      </c>
      <c r="AN53" s="3">
        <v>0.02</v>
      </c>
    </row>
    <row r="54" spans="1:40" x14ac:dyDescent="0.25">
      <c r="A54" t="s">
        <v>157</v>
      </c>
      <c r="B54" t="s">
        <v>41</v>
      </c>
      <c r="C54" s="3">
        <v>56000</v>
      </c>
      <c r="D54" s="3">
        <v>75</v>
      </c>
      <c r="E54" s="3">
        <v>19000</v>
      </c>
      <c r="F54" s="3">
        <v>81000</v>
      </c>
      <c r="G54" s="3">
        <v>0.68</v>
      </c>
      <c r="H54" s="3">
        <v>3.9</v>
      </c>
      <c r="I54" s="3">
        <v>310</v>
      </c>
      <c r="J54" s="3">
        <v>540</v>
      </c>
      <c r="K54" s="3">
        <v>2.2000000000000002</v>
      </c>
      <c r="L54" s="3">
        <v>35</v>
      </c>
      <c r="M54" s="3">
        <v>1600</v>
      </c>
      <c r="N54" s="3">
        <v>14</v>
      </c>
      <c r="O54" s="3">
        <v>0.38</v>
      </c>
      <c r="P54" s="3">
        <v>6.3</v>
      </c>
      <c r="Q54" s="3">
        <v>34</v>
      </c>
      <c r="R54" s="3">
        <v>20</v>
      </c>
      <c r="S54" s="3">
        <v>910</v>
      </c>
      <c r="T54" s="3">
        <v>5.6000000000000001E-2</v>
      </c>
      <c r="U54" s="3">
        <v>0.6</v>
      </c>
      <c r="V54" s="3">
        <v>0.15</v>
      </c>
      <c r="W54" s="3">
        <v>15</v>
      </c>
      <c r="X54" s="3">
        <v>540</v>
      </c>
      <c r="Y54" s="3">
        <v>0.22</v>
      </c>
      <c r="Z54" s="3">
        <v>0.25</v>
      </c>
      <c r="AA54" s="3">
        <v>3.1E-2</v>
      </c>
      <c r="AB54" s="3">
        <v>9.9000000000000005E-2</v>
      </c>
      <c r="AC54" s="3">
        <v>5.2999999999999999E-2</v>
      </c>
      <c r="AD54" s="3">
        <v>4.9000000000000002E-2</v>
      </c>
      <c r="AE54" s="3">
        <v>5.5E-2</v>
      </c>
      <c r="AF54" s="3">
        <v>4.1000000000000003E-3</v>
      </c>
      <c r="AG54" s="3">
        <v>3.1E-2</v>
      </c>
      <c r="AH54" s="3">
        <v>8.0000000000000002E-3</v>
      </c>
      <c r="AI54" s="3">
        <v>2.8000000000000001E-2</v>
      </c>
      <c r="AJ54" s="3">
        <v>0.01</v>
      </c>
      <c r="AK54" s="3">
        <v>2.7E-2</v>
      </c>
      <c r="AL54" s="3">
        <v>8.0000000000000002E-3</v>
      </c>
      <c r="AM54" s="3">
        <v>3.0999999999999999E-3</v>
      </c>
      <c r="AN54" s="3">
        <v>0</v>
      </c>
    </row>
    <row r="55" spans="1:40" x14ac:dyDescent="0.25">
      <c r="A55" t="s">
        <v>158</v>
      </c>
      <c r="B55" t="s">
        <v>41</v>
      </c>
      <c r="C55" s="3">
        <v>30000</v>
      </c>
      <c r="D55" s="3">
        <v>46</v>
      </c>
      <c r="E55" s="3">
        <v>14000</v>
      </c>
      <c r="F55" s="3">
        <v>44000</v>
      </c>
      <c r="G55" s="3">
        <v>0.71</v>
      </c>
      <c r="H55" s="3">
        <v>7.2</v>
      </c>
      <c r="I55" s="3">
        <v>360</v>
      </c>
      <c r="J55" s="3">
        <v>470</v>
      </c>
      <c r="K55" s="3">
        <v>2.7</v>
      </c>
      <c r="L55" s="3">
        <v>49</v>
      </c>
      <c r="M55" s="3">
        <v>1000</v>
      </c>
      <c r="N55" s="3">
        <v>8.3000000000000007</v>
      </c>
      <c r="O55" s="3">
        <v>0.42</v>
      </c>
      <c r="P55" s="3">
        <v>6.6</v>
      </c>
      <c r="Q55" s="3">
        <v>29</v>
      </c>
      <c r="R55" s="3">
        <v>21</v>
      </c>
      <c r="S55" s="3">
        <v>510</v>
      </c>
      <c r="T55" s="3">
        <v>2.4E-2</v>
      </c>
      <c r="U55" s="3">
        <v>0.53</v>
      </c>
      <c r="V55" s="3">
        <v>0.18</v>
      </c>
      <c r="W55" s="3">
        <v>12</v>
      </c>
      <c r="X55" s="3">
        <v>330</v>
      </c>
      <c r="Y55" s="3">
        <v>7.9000000000000001E-2</v>
      </c>
      <c r="Z55" s="3">
        <v>9.5000000000000001E-2</v>
      </c>
      <c r="AA55" s="3">
        <v>1.4E-2</v>
      </c>
      <c r="AB55" s="3">
        <v>6.3E-2</v>
      </c>
      <c r="AC55" s="3">
        <v>5.6000000000000001E-2</v>
      </c>
      <c r="AD55" s="3">
        <v>3.2000000000000001E-2</v>
      </c>
      <c r="AE55" s="3">
        <v>4.2999999999999997E-2</v>
      </c>
      <c r="AF55" s="3">
        <v>4.8999999999999998E-3</v>
      </c>
      <c r="AG55" s="3">
        <v>1.9E-2</v>
      </c>
      <c r="AH55" s="3">
        <v>7.4999999999999997E-3</v>
      </c>
      <c r="AI55" s="3">
        <v>2.1000000000000001E-2</v>
      </c>
      <c r="AJ55" s="3">
        <v>5.7999999999999996E-3</v>
      </c>
      <c r="AK55" s="3">
        <v>2.9000000000000001E-2</v>
      </c>
      <c r="AL55" s="3">
        <v>8.5000000000000006E-3</v>
      </c>
      <c r="AM55" s="3">
        <v>1.2E-2</v>
      </c>
      <c r="AN55" s="3">
        <v>1.2E-2</v>
      </c>
    </row>
    <row r="56" spans="1:40" x14ac:dyDescent="0.25">
      <c r="A56" t="s">
        <v>159</v>
      </c>
      <c r="B56" t="s">
        <v>41</v>
      </c>
      <c r="C56" s="3">
        <v>44000</v>
      </c>
      <c r="D56" s="3">
        <v>56</v>
      </c>
      <c r="E56" s="3">
        <v>20000</v>
      </c>
      <c r="F56" s="3">
        <v>76000</v>
      </c>
      <c r="G56" s="3">
        <v>0.83</v>
      </c>
      <c r="H56" s="3">
        <v>4.8</v>
      </c>
      <c r="I56" s="3">
        <v>490</v>
      </c>
      <c r="J56" s="3">
        <v>640</v>
      </c>
      <c r="K56" s="3">
        <v>2.8</v>
      </c>
      <c r="L56" s="3">
        <v>43</v>
      </c>
      <c r="M56" s="3">
        <v>1700</v>
      </c>
      <c r="N56" s="3">
        <v>13</v>
      </c>
      <c r="O56" s="3">
        <v>0.89</v>
      </c>
      <c r="P56" s="3">
        <v>5.5</v>
      </c>
      <c r="Q56" s="3">
        <v>63</v>
      </c>
      <c r="R56" s="3">
        <v>23</v>
      </c>
      <c r="S56" s="3">
        <v>880</v>
      </c>
      <c r="T56" s="3">
        <v>0.05</v>
      </c>
      <c r="U56" s="3">
        <v>0.68</v>
      </c>
      <c r="V56" s="3">
        <v>0.24</v>
      </c>
      <c r="W56" s="3">
        <v>10</v>
      </c>
      <c r="X56" s="3">
        <v>580</v>
      </c>
      <c r="Y56" s="3">
        <v>0.1</v>
      </c>
      <c r="Z56" s="3">
        <v>0.11</v>
      </c>
      <c r="AA56" s="3">
        <v>1.6E-2</v>
      </c>
      <c r="AB56" s="3">
        <v>8.5000000000000006E-2</v>
      </c>
      <c r="AC56" s="3">
        <v>4.2000000000000003E-2</v>
      </c>
      <c r="AD56" s="3">
        <v>5.5E-2</v>
      </c>
      <c r="AE56" s="3">
        <v>0.04</v>
      </c>
      <c r="AF56" s="3">
        <v>6.1000000000000004E-3</v>
      </c>
      <c r="AG56" s="3">
        <v>2.5999999999999999E-2</v>
      </c>
      <c r="AH56" s="3">
        <v>0.01</v>
      </c>
      <c r="AI56" s="3">
        <v>2.3E-2</v>
      </c>
      <c r="AJ56" s="3">
        <v>8.3999999999999995E-3</v>
      </c>
      <c r="AK56" s="3">
        <v>4.3999999999999997E-2</v>
      </c>
      <c r="AL56" s="3">
        <v>1.6E-2</v>
      </c>
      <c r="AM56" s="3">
        <v>0</v>
      </c>
      <c r="AN56" s="3">
        <v>5.6000000000000001E-2</v>
      </c>
    </row>
    <row r="57" spans="1:40" x14ac:dyDescent="0.25">
      <c r="A57" t="s">
        <v>160</v>
      </c>
      <c r="B57" t="s">
        <v>41</v>
      </c>
    </row>
    <row r="59" spans="1:40" x14ac:dyDescent="0.25">
      <c r="B59" s="1" t="s">
        <v>47</v>
      </c>
      <c r="C59" s="4">
        <f>AVERAGE(C2:C57)</f>
        <v>23428.348076923077</v>
      </c>
      <c r="D59" s="4">
        <f t="shared" ref="D59:AN59" si="0">AVERAGE(D2:D57)</f>
        <v>32.299999999999997</v>
      </c>
      <c r="E59" s="4">
        <f t="shared" si="0"/>
        <v>18637.461538461539</v>
      </c>
      <c r="F59" s="4">
        <f t="shared" si="0"/>
        <v>35651.288461538461</v>
      </c>
      <c r="G59" s="4">
        <f t="shared" si="0"/>
        <v>0.64923076923076917</v>
      </c>
      <c r="H59" s="4">
        <f t="shared" si="0"/>
        <v>6.3319230769230739</v>
      </c>
      <c r="I59" s="4">
        <f t="shared" si="0"/>
        <v>392.34038461538461</v>
      </c>
      <c r="J59" s="4">
        <f t="shared" si="0"/>
        <v>400.30769230769232</v>
      </c>
      <c r="K59" s="4">
        <f t="shared" si="0"/>
        <v>2.0748076923076924</v>
      </c>
      <c r="L59" s="4">
        <f t="shared" si="0"/>
        <v>44.294230769230772</v>
      </c>
      <c r="M59" s="4">
        <f t="shared" si="0"/>
        <v>509.3384615384615</v>
      </c>
      <c r="N59" s="4">
        <f t="shared" si="0"/>
        <v>3.8951153846153845</v>
      </c>
      <c r="O59" s="4">
        <f t="shared" si="0"/>
        <v>0.44363461538461552</v>
      </c>
      <c r="P59" s="4">
        <f t="shared" si="0"/>
        <v>5.713461538461539</v>
      </c>
      <c r="Q59" s="4">
        <f t="shared" si="0"/>
        <v>27.182692307692307</v>
      </c>
      <c r="R59" s="4">
        <f t="shared" si="0"/>
        <v>49.541788461538459</v>
      </c>
      <c r="S59" s="4">
        <f t="shared" si="0"/>
        <v>372.65173076923077</v>
      </c>
      <c r="T59" s="4">
        <f t="shared" si="0"/>
        <v>5.8826923076923068E-2</v>
      </c>
      <c r="U59" s="4">
        <f t="shared" si="0"/>
        <v>3.371576923076923</v>
      </c>
      <c r="V59" s="4">
        <f t="shared" si="0"/>
        <v>0.12247884615384619</v>
      </c>
      <c r="W59" s="4">
        <f t="shared" si="0"/>
        <v>8.9071153846153841</v>
      </c>
      <c r="X59" s="4">
        <f t="shared" si="0"/>
        <v>158.74615384615385</v>
      </c>
      <c r="Y59" s="4">
        <f t="shared" si="0"/>
        <v>8.1809615384615383E-2</v>
      </c>
      <c r="Z59" s="4">
        <f t="shared" si="0"/>
        <v>0.11148076923076924</v>
      </c>
      <c r="AA59" s="4">
        <f t="shared" si="0"/>
        <v>1.4786538461538471E-2</v>
      </c>
      <c r="AB59" s="4">
        <f t="shared" si="0"/>
        <v>5.721730769230772E-2</v>
      </c>
      <c r="AC59" s="4">
        <f t="shared" si="0"/>
        <v>3.7884615384615392E-2</v>
      </c>
      <c r="AD59" s="4">
        <f t="shared" si="0"/>
        <v>2.202500000000001E-2</v>
      </c>
      <c r="AE59" s="4">
        <f t="shared" si="0"/>
        <v>3.7651923076923069E-2</v>
      </c>
      <c r="AF59" s="4">
        <f t="shared" si="0"/>
        <v>5.5134615384615374E-3</v>
      </c>
      <c r="AG59" s="4">
        <f t="shared" si="0"/>
        <v>2.6780769230769223E-2</v>
      </c>
      <c r="AH59" s="4">
        <f t="shared" si="0"/>
        <v>7.23846153846154E-3</v>
      </c>
      <c r="AI59" s="4">
        <f t="shared" si="0"/>
        <v>1.9136538461538472E-2</v>
      </c>
      <c r="AJ59" s="4">
        <f t="shared" si="0"/>
        <v>5.8326923076923087E-3</v>
      </c>
      <c r="AK59" s="4">
        <f t="shared" si="0"/>
        <v>2.9807692307692306E-2</v>
      </c>
      <c r="AL59" s="4">
        <f t="shared" si="0"/>
        <v>6.9153846153846166E-3</v>
      </c>
      <c r="AM59" s="4">
        <f t="shared" si="0"/>
        <v>6.2730769230769229E-3</v>
      </c>
      <c r="AN59" s="4">
        <f t="shared" si="0"/>
        <v>1.9430769230769245E-2</v>
      </c>
    </row>
    <row r="60" spans="1:40" x14ac:dyDescent="0.25">
      <c r="B60" s="1" t="s">
        <v>48</v>
      </c>
      <c r="C60" s="4">
        <f>VAR(C2:C57)</f>
        <v>192428665.15980005</v>
      </c>
      <c r="D60" s="4">
        <f t="shared" ref="D60:AN60" si="1">VAR(D2:D57)</f>
        <v>216.58588235294127</v>
      </c>
      <c r="E60" s="4">
        <f t="shared" si="1"/>
        <v>115091721.15535444</v>
      </c>
      <c r="F60" s="4">
        <f t="shared" si="1"/>
        <v>570634292.95437407</v>
      </c>
      <c r="G60" s="4">
        <f t="shared" si="1"/>
        <v>4.5811161387631943E-2</v>
      </c>
      <c r="H60" s="4">
        <f t="shared" si="1"/>
        <v>11.000627601810006</v>
      </c>
      <c r="I60" s="4">
        <f t="shared" si="1"/>
        <v>108331.62404298641</v>
      </c>
      <c r="J60" s="4">
        <f t="shared" si="1"/>
        <v>36657.158371040729</v>
      </c>
      <c r="K60" s="4">
        <f t="shared" si="1"/>
        <v>0.69248035444947253</v>
      </c>
      <c r="L60" s="4">
        <f t="shared" si="1"/>
        <v>1486.7366327300149</v>
      </c>
      <c r="M60" s="4">
        <f t="shared" si="1"/>
        <v>232840.9730015083</v>
      </c>
      <c r="N60" s="4">
        <f t="shared" si="1"/>
        <v>20.966049437405736</v>
      </c>
      <c r="O60" s="4">
        <f t="shared" si="1"/>
        <v>5.8536785444947184E-2</v>
      </c>
      <c r="P60" s="4">
        <f t="shared" si="1"/>
        <v>5.7584426847662078</v>
      </c>
      <c r="Q60" s="4">
        <f t="shared" si="1"/>
        <v>192.86734162895928</v>
      </c>
      <c r="R60" s="4">
        <f t="shared" si="1"/>
        <v>1989.8894141700598</v>
      </c>
      <c r="S60" s="4">
        <f t="shared" si="1"/>
        <v>71711.865394984939</v>
      </c>
      <c r="T60" s="4">
        <f t="shared" si="1"/>
        <v>7.3814592760181074E-4</v>
      </c>
      <c r="U60" s="4">
        <f t="shared" si="1"/>
        <v>11.501385778280538</v>
      </c>
      <c r="V60" s="4">
        <f t="shared" si="1"/>
        <v>7.6313236613876302E-3</v>
      </c>
      <c r="W60" s="4">
        <f t="shared" si="1"/>
        <v>27.098115045248871</v>
      </c>
      <c r="X60" s="4">
        <f t="shared" si="1"/>
        <v>34284.83349864254</v>
      </c>
      <c r="Y60" s="4">
        <f t="shared" si="1"/>
        <v>1.9803216704374089E-3</v>
      </c>
      <c r="Z60" s="4">
        <f t="shared" si="1"/>
        <v>3.9892741327300111E-3</v>
      </c>
      <c r="AA60" s="4">
        <f t="shared" si="1"/>
        <v>5.5725893665158082E-5</v>
      </c>
      <c r="AB60" s="4">
        <f t="shared" si="1"/>
        <v>8.3250773378581891E-4</v>
      </c>
      <c r="AC60" s="4">
        <f t="shared" si="1"/>
        <v>3.2317426847662127E-4</v>
      </c>
      <c r="AD60" s="4">
        <f t="shared" si="1"/>
        <v>2.4917838235294067E-4</v>
      </c>
      <c r="AE60" s="4">
        <f t="shared" si="1"/>
        <v>2.9803744720965404E-4</v>
      </c>
      <c r="AF60" s="4">
        <f t="shared" si="1"/>
        <v>6.8317760180995641E-6</v>
      </c>
      <c r="AG60" s="4">
        <f t="shared" si="1"/>
        <v>1.7871295625942704E-4</v>
      </c>
      <c r="AH60" s="4">
        <f t="shared" si="1"/>
        <v>1.0498099547511281E-5</v>
      </c>
      <c r="AI60" s="4">
        <f t="shared" si="1"/>
        <v>8.7323540723981518E-5</v>
      </c>
      <c r="AJ60" s="4">
        <f t="shared" si="1"/>
        <v>7.6336161387631851E-6</v>
      </c>
      <c r="AK60" s="4">
        <f t="shared" si="1"/>
        <v>2.4656739064856737E-4</v>
      </c>
      <c r="AL60" s="4">
        <f t="shared" si="1"/>
        <v>1.1039758672699807E-5</v>
      </c>
      <c r="AM60" s="4">
        <f t="shared" si="1"/>
        <v>7.0080045248868813E-5</v>
      </c>
      <c r="AN60" s="4">
        <f t="shared" si="1"/>
        <v>2.2201236802413219E-4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7"/>
  <sheetViews>
    <sheetView tabSelected="1" workbookViewId="0">
      <selection activeCell="A3" sqref="A3"/>
    </sheetView>
  </sheetViews>
  <sheetFormatPr defaultRowHeight="12.5" x14ac:dyDescent="0.25"/>
  <cols>
    <col min="1" max="1" width="16.08984375" customWidth="1"/>
    <col min="3" max="3" width="11.36328125" style="3" bestFit="1" customWidth="1"/>
    <col min="4" max="4" width="9" style="3" bestFit="1" customWidth="1"/>
    <col min="5" max="6" width="11.36328125" style="3" bestFit="1" customWidth="1"/>
    <col min="7" max="8" width="9" style="3" bestFit="1" customWidth="1"/>
    <col min="9" max="9" width="10.36328125" style="3" bestFit="1" customWidth="1"/>
    <col min="10" max="10" width="9.36328125" style="3" bestFit="1" customWidth="1"/>
    <col min="11" max="11" width="9" style="3" bestFit="1" customWidth="1"/>
    <col min="12" max="12" width="9.36328125" style="3" bestFit="1" customWidth="1"/>
    <col min="13" max="13" width="10.36328125" style="3" bestFit="1" customWidth="1"/>
    <col min="14" max="17" width="9" style="3" bestFit="1" customWidth="1"/>
    <col min="18" max="18" width="9.36328125" style="3" bestFit="1" customWidth="1"/>
    <col min="19" max="19" width="10.36328125" style="3" bestFit="1" customWidth="1"/>
    <col min="20" max="23" width="9" style="3" bestFit="1" customWidth="1"/>
    <col min="24" max="24" width="9.36328125" style="3" bestFit="1" customWidth="1"/>
    <col min="25" max="40" width="9" style="3" bestFit="1" customWidth="1"/>
  </cols>
  <sheetData>
    <row r="1" spans="1:40" x14ac:dyDescent="0.25">
      <c r="A1" t="s">
        <v>224</v>
      </c>
      <c r="B1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</row>
    <row r="2" spans="1:40" x14ac:dyDescent="0.25">
      <c r="A2" t="s">
        <v>49</v>
      </c>
      <c r="B2" t="s">
        <v>39</v>
      </c>
      <c r="C2" s="3">
        <v>67.624367945332693</v>
      </c>
      <c r="D2" s="3">
        <v>23.961542938010801</v>
      </c>
      <c r="E2" s="3">
        <v>173.57176588604301</v>
      </c>
      <c r="F2" s="3">
        <v>121.764104511857</v>
      </c>
      <c r="G2" s="3">
        <v>0.26489098514543402</v>
      </c>
      <c r="H2" s="3">
        <v>1.5387819026730101</v>
      </c>
      <c r="I2" s="3">
        <v>1.7014360504931101</v>
      </c>
      <c r="J2" s="3">
        <v>111.773410750593</v>
      </c>
      <c r="K2" s="3">
        <v>1.0555904921649799</v>
      </c>
      <c r="L2" s="3">
        <v>3.7799668920595999</v>
      </c>
      <c r="M2" s="3">
        <v>7.0968854188214596</v>
      </c>
      <c r="N2" s="3">
        <v>0.26770166801384898</v>
      </c>
      <c r="O2" s="3">
        <v>0.15715787125439001</v>
      </c>
      <c r="P2" s="3">
        <v>4.8659275025984501</v>
      </c>
      <c r="Q2" s="3">
        <v>10.7061430447985</v>
      </c>
      <c r="R2" s="3">
        <v>0.43738535982631299</v>
      </c>
      <c r="S2" s="3">
        <v>1.5238073478112799</v>
      </c>
      <c r="T2" s="3">
        <v>1.90841373078444E-2</v>
      </c>
      <c r="U2" s="3">
        <v>0.21237203212862099</v>
      </c>
      <c r="V2" s="3">
        <v>5.8962908417888897E-3</v>
      </c>
      <c r="W2" s="3">
        <v>0.48880926509095102</v>
      </c>
      <c r="X2" s="3">
        <v>1.0875691335362401</v>
      </c>
      <c r="Y2" s="3">
        <v>5.0848789544986599E-3</v>
      </c>
      <c r="Z2" s="3">
        <v>3.2238080893084699E-2</v>
      </c>
      <c r="AA2" s="3">
        <v>3.0259929748166002E-3</v>
      </c>
      <c r="AB2" s="3">
        <v>1.1036610733227E-2</v>
      </c>
      <c r="AC2" s="3">
        <v>2.40006159035306E-2</v>
      </c>
      <c r="AD2" s="3">
        <v>4.5839085624878699E-3</v>
      </c>
      <c r="AE2" s="3">
        <v>1.5813921274154801E-2</v>
      </c>
      <c r="AF2" s="3">
        <v>2.0473076834287298E-3</v>
      </c>
      <c r="AG2" s="3">
        <v>6.3102607418300599E-3</v>
      </c>
      <c r="AH2" s="3">
        <v>2.8591340913803102E-3</v>
      </c>
      <c r="AI2" s="3">
        <v>8.7519795516002603E-3</v>
      </c>
      <c r="AJ2" s="3">
        <v>1.6284200831959499E-3</v>
      </c>
      <c r="AK2" s="3">
        <v>7.3387236860602799E-3</v>
      </c>
      <c r="AL2" s="3">
        <v>2.8231276432359601E-3</v>
      </c>
      <c r="AM2" s="3">
        <v>6.6585112468583304E-3</v>
      </c>
      <c r="AN2" s="3">
        <v>1.22167608307805E-2</v>
      </c>
    </row>
    <row r="3" spans="1:40" x14ac:dyDescent="0.25">
      <c r="A3" t="s">
        <v>50</v>
      </c>
      <c r="B3" t="s">
        <v>39</v>
      </c>
      <c r="C3" s="3">
        <v>48.2080711602596</v>
      </c>
      <c r="D3" s="3">
        <v>23.819802441418499</v>
      </c>
      <c r="E3" s="3">
        <v>130.22301740329999</v>
      </c>
      <c r="F3" s="3">
        <v>179.90631519851701</v>
      </c>
      <c r="G3" s="3">
        <v>0.247805237526456</v>
      </c>
      <c r="H3" s="3">
        <v>0.79713183591172398</v>
      </c>
      <c r="I3" s="3">
        <v>2.0081847333135698</v>
      </c>
      <c r="J3" s="3">
        <v>68.391108923778305</v>
      </c>
      <c r="K3" s="3">
        <v>0.88336258396317602</v>
      </c>
      <c r="L3" s="3">
        <v>3.6323974401503398</v>
      </c>
      <c r="M3" s="3">
        <v>4.5590655227008297</v>
      </c>
      <c r="N3" s="3">
        <v>0.39732193675362099</v>
      </c>
      <c r="O3" s="3">
        <v>0.13172970806484399</v>
      </c>
      <c r="P3" s="3">
        <v>4.0528749947457197</v>
      </c>
      <c r="Q3" s="3">
        <v>9.8132781046711894</v>
      </c>
      <c r="R3" s="3">
        <v>0.21033345829192801</v>
      </c>
      <c r="S3" s="3">
        <v>1.60490572305959</v>
      </c>
      <c r="T3" s="3">
        <v>1.7034908105552599E-2</v>
      </c>
      <c r="U3" s="3">
        <v>0.20897302929578601</v>
      </c>
      <c r="V3" s="3">
        <v>8.4465617268834996E-3</v>
      </c>
      <c r="W3" s="3">
        <v>0.71753512100257899</v>
      </c>
      <c r="X3" s="3">
        <v>1.17741666944599</v>
      </c>
      <c r="Y3" s="3">
        <v>6.1438614497221801E-3</v>
      </c>
      <c r="Z3" s="3">
        <v>2.9894332108672001E-2</v>
      </c>
      <c r="AA3" s="3">
        <v>2.4703793370110601E-3</v>
      </c>
      <c r="AB3" s="3">
        <v>1.4188649091331801E-2</v>
      </c>
      <c r="AC3" s="3">
        <v>8.0757224017331593E-3</v>
      </c>
      <c r="AD3" s="3">
        <v>2.22243234321403E-3</v>
      </c>
      <c r="AE3" s="3">
        <v>1.23587731265953E-2</v>
      </c>
      <c r="AF3" s="3">
        <v>2.4052743681868402E-3</v>
      </c>
      <c r="AG3" s="3">
        <v>1.09061410158456E-2</v>
      </c>
      <c r="AH3" s="3">
        <v>1.6532954937009501E-3</v>
      </c>
      <c r="AI3" s="3">
        <v>5.3149241585441096E-3</v>
      </c>
      <c r="AJ3" s="3">
        <v>2.4787332253243702E-3</v>
      </c>
      <c r="AK3" s="3">
        <v>6.1760587641017002E-3</v>
      </c>
      <c r="AL3" s="3">
        <v>2.1643489021688999E-3</v>
      </c>
      <c r="AM3" s="3">
        <v>3.9590963983602203E-3</v>
      </c>
      <c r="AN3" s="3">
        <v>1.2239797765071E-2</v>
      </c>
    </row>
    <row r="4" spans="1:40" x14ac:dyDescent="0.25">
      <c r="A4" t="s">
        <v>51</v>
      </c>
      <c r="B4" t="s">
        <v>39</v>
      </c>
      <c r="C4" s="3">
        <v>14.8492272115414</v>
      </c>
      <c r="D4" s="3">
        <v>22.536335383729298</v>
      </c>
      <c r="E4" s="3">
        <v>91.155883365518406</v>
      </c>
      <c r="F4" s="3">
        <v>52.446780895955698</v>
      </c>
      <c r="G4" s="3">
        <v>0.26794592524613497</v>
      </c>
      <c r="H4" s="3">
        <v>2.1187875570871699</v>
      </c>
      <c r="I4" s="3">
        <v>5.0792979050570102</v>
      </c>
      <c r="J4" s="3">
        <v>47.881933143502003</v>
      </c>
      <c r="K4" s="3">
        <v>0.932955623441305</v>
      </c>
      <c r="L4" s="3">
        <v>3.6175707058061901</v>
      </c>
      <c r="M4" s="3">
        <v>7.24001671128247</v>
      </c>
      <c r="N4" s="3">
        <v>0.32789065246371801</v>
      </c>
      <c r="O4" s="3">
        <v>8.9783984006731404E-2</v>
      </c>
      <c r="P4" s="3">
        <v>4.1523896996832503</v>
      </c>
      <c r="Q4" s="3">
        <v>9.4688555446458498</v>
      </c>
      <c r="R4" s="3">
        <v>0.51107445315328104</v>
      </c>
      <c r="S4" s="3">
        <v>0.63934185649145703</v>
      </c>
      <c r="T4" s="3">
        <v>2.54488994110019E-2</v>
      </c>
      <c r="U4" s="3">
        <v>0.22371540468237699</v>
      </c>
      <c r="V4" s="3">
        <v>1.6954302504046899E-2</v>
      </c>
      <c r="W4" s="3">
        <v>0.97290289070668001</v>
      </c>
      <c r="X4" s="3">
        <v>0.64177192766800895</v>
      </c>
      <c r="Y4" s="3">
        <v>6.8563868510847998E-3</v>
      </c>
      <c r="Z4" s="3">
        <v>2.3202712624962599E-2</v>
      </c>
      <c r="AA4" s="3">
        <v>2.3278503202102201E-3</v>
      </c>
      <c r="AB4" s="3">
        <v>1.1565518999094301E-2</v>
      </c>
      <c r="AC4" s="3">
        <v>8.0199302931072101E-3</v>
      </c>
      <c r="AD4" s="3">
        <v>1.49565247994518E-3</v>
      </c>
      <c r="AE4" s="3">
        <v>1.11010648090288E-2</v>
      </c>
      <c r="AF4" s="3">
        <v>3.2695617226975102E-3</v>
      </c>
      <c r="AG4" s="3">
        <v>8.9618231935212293E-3</v>
      </c>
      <c r="AH4" s="3">
        <v>1.3658526095604901E-3</v>
      </c>
      <c r="AI4" s="3">
        <v>5.5706768170211904E-3</v>
      </c>
      <c r="AJ4" s="3">
        <v>1.9105404919716499E-3</v>
      </c>
      <c r="AK4" s="3">
        <v>7.2154460510662696E-3</v>
      </c>
      <c r="AL4" s="3">
        <v>2.8628261564078998E-3</v>
      </c>
      <c r="AM4" s="3">
        <v>4.6782881082409102E-4</v>
      </c>
      <c r="AN4" s="3">
        <v>2.8654111342126299E-2</v>
      </c>
    </row>
    <row r="5" spans="1:40" x14ac:dyDescent="0.25">
      <c r="A5" t="s">
        <v>52</v>
      </c>
      <c r="B5" t="s">
        <v>39</v>
      </c>
      <c r="C5" s="3">
        <v>22.660874265805202</v>
      </c>
      <c r="D5" s="3">
        <v>42.370049346030299</v>
      </c>
      <c r="E5" s="3">
        <v>113.321596023617</v>
      </c>
      <c r="F5" s="3">
        <v>176.50869008694801</v>
      </c>
      <c r="G5" s="3">
        <v>0.273499173373555</v>
      </c>
      <c r="H5" s="3">
        <v>0.84063818772419996</v>
      </c>
      <c r="I5" s="3">
        <v>1.2713514091677101</v>
      </c>
      <c r="J5" s="3">
        <v>47.567049812903903</v>
      </c>
      <c r="K5" s="3">
        <v>0.88730674387799402</v>
      </c>
      <c r="L5" s="3">
        <v>5.2131305437782602</v>
      </c>
      <c r="M5" s="3">
        <v>5.7104754076616304</v>
      </c>
      <c r="N5" s="3">
        <v>0.16559588863816099</v>
      </c>
      <c r="O5" s="3">
        <v>0.231464058590202</v>
      </c>
      <c r="P5" s="3">
        <v>4.1648430197134898</v>
      </c>
      <c r="Q5" s="3">
        <v>10.7707502581851</v>
      </c>
      <c r="R5" s="3">
        <v>0.33734254258874502</v>
      </c>
      <c r="S5" s="3">
        <v>0.72050600784962404</v>
      </c>
      <c r="T5" s="3">
        <v>2.1062543247734902E-2</v>
      </c>
      <c r="U5" s="3">
        <v>0.34744364825474899</v>
      </c>
      <c r="V5" s="3">
        <v>8.8064685171670293E-3</v>
      </c>
      <c r="W5" s="3">
        <v>0.81026571446172801</v>
      </c>
      <c r="X5" s="3">
        <v>0.74988109806438996</v>
      </c>
      <c r="Y5" s="3">
        <v>8.3480376526298503E-3</v>
      </c>
      <c r="Z5" s="3">
        <v>3.4035067055510598E-2</v>
      </c>
      <c r="AA5" s="3">
        <v>2.9364092731196901E-3</v>
      </c>
      <c r="AB5" s="3">
        <v>1.8814764979060102E-2</v>
      </c>
      <c r="AC5" s="3">
        <v>1.5781987902981399E-2</v>
      </c>
      <c r="AD5" s="3">
        <v>3.9993933509910803E-3</v>
      </c>
      <c r="AE5" s="3">
        <v>9.8879693301858508E-3</v>
      </c>
      <c r="AF5" s="3">
        <v>2.5266695980805699E-3</v>
      </c>
      <c r="AG5" s="3">
        <v>3.71106879446191E-3</v>
      </c>
      <c r="AH5" s="3">
        <v>2.0506815312384599E-3</v>
      </c>
      <c r="AI5" s="3">
        <v>4.2996048983972301E-3</v>
      </c>
      <c r="AJ5" s="3">
        <v>2.1088076194470898E-3</v>
      </c>
      <c r="AK5" s="3">
        <v>1.0658708073129E-2</v>
      </c>
      <c r="AL5" s="3">
        <v>4.0890823420521496E-3</v>
      </c>
      <c r="AM5" s="3">
        <v>3.2226938615599098E-3</v>
      </c>
      <c r="AN5" s="3">
        <v>9.5665831099931795E-3</v>
      </c>
    </row>
    <row r="6" spans="1:40" x14ac:dyDescent="0.25">
      <c r="A6" t="s">
        <v>53</v>
      </c>
      <c r="B6" t="s">
        <v>39</v>
      </c>
      <c r="C6" s="3">
        <v>76.9836554857105</v>
      </c>
      <c r="D6" s="3">
        <v>26.841856518588902</v>
      </c>
      <c r="E6" s="3">
        <v>141.120901645917</v>
      </c>
      <c r="F6" s="3">
        <v>214.020581428366</v>
      </c>
      <c r="G6" s="3">
        <v>0.28988561435263299</v>
      </c>
      <c r="H6" s="3">
        <v>5.5320840104428104</v>
      </c>
      <c r="I6" s="3">
        <v>1.7345589049006001</v>
      </c>
      <c r="J6" s="3">
        <v>57.204064392019902</v>
      </c>
      <c r="K6" s="3">
        <v>0.90034312587369603</v>
      </c>
      <c r="L6" s="3">
        <v>2.58163101110011</v>
      </c>
      <c r="M6" s="3">
        <v>7.8307161419891997</v>
      </c>
      <c r="N6" s="3">
        <v>0.17158030451158099</v>
      </c>
      <c r="O6" s="3">
        <v>9.6189924452966299E-2</v>
      </c>
      <c r="P6" s="3">
        <v>2.30725711680756</v>
      </c>
      <c r="Q6" s="3">
        <v>9.9929522242004598</v>
      </c>
      <c r="R6" s="3">
        <v>0.27277954686864497</v>
      </c>
      <c r="S6" s="3">
        <v>2.32342869309295</v>
      </c>
      <c r="T6" s="3">
        <v>1.90231804935834E-2</v>
      </c>
      <c r="U6" s="3">
        <v>0.269822856835429</v>
      </c>
      <c r="V6" s="3">
        <v>1.60502408775718E-2</v>
      </c>
      <c r="W6" s="3">
        <v>1.25704519140391</v>
      </c>
      <c r="X6" s="3">
        <v>1.58885554333302</v>
      </c>
      <c r="Y6" s="3">
        <v>1.16559384427307E-2</v>
      </c>
      <c r="Z6" s="3">
        <v>4.5964188509603397E-2</v>
      </c>
      <c r="AA6" s="3">
        <v>5.2435067416678402E-3</v>
      </c>
      <c r="AB6" s="3">
        <v>5.9646318263947397E-3</v>
      </c>
      <c r="AC6" s="3">
        <v>1.3283910923525899E-2</v>
      </c>
      <c r="AD6" s="3">
        <v>3.5435289322487901E-3</v>
      </c>
      <c r="AE6" s="3">
        <v>1.2653230104202899E-2</v>
      </c>
      <c r="AF6" s="3">
        <v>2.0462042733575899E-3</v>
      </c>
      <c r="AG6" s="3">
        <v>6.3285516619822598E-3</v>
      </c>
      <c r="AH6" s="3">
        <v>1.70665466494596E-3</v>
      </c>
      <c r="AI6" s="3">
        <v>6.8795580107449197E-3</v>
      </c>
      <c r="AJ6" s="3">
        <v>1.6591356497160899E-3</v>
      </c>
      <c r="AK6" s="3">
        <v>7.1247969038797099E-3</v>
      </c>
      <c r="AL6" s="3">
        <v>2.42999391347556E-3</v>
      </c>
      <c r="AM6" s="3">
        <v>3.3403788768631699E-3</v>
      </c>
      <c r="AN6" s="3">
        <v>1.6078167809289001E-2</v>
      </c>
    </row>
    <row r="7" spans="1:40" x14ac:dyDescent="0.25">
      <c r="A7" t="s">
        <v>54</v>
      </c>
      <c r="B7" t="s">
        <v>39</v>
      </c>
      <c r="C7" s="3">
        <v>21.594418212349002</v>
      </c>
      <c r="D7" s="3">
        <v>23.938713090806498</v>
      </c>
      <c r="E7" s="3">
        <v>100.045467322807</v>
      </c>
      <c r="F7" s="3">
        <v>108.179781883488</v>
      </c>
      <c r="G7" s="3">
        <v>0.200489331402214</v>
      </c>
      <c r="H7" s="3">
        <v>0.91790893861096001</v>
      </c>
      <c r="I7" s="3">
        <v>2.0539431714118201</v>
      </c>
      <c r="J7" s="3">
        <v>44.633847067675902</v>
      </c>
      <c r="K7" s="3">
        <v>0.85334635033580697</v>
      </c>
      <c r="L7" s="3">
        <v>1.6271125074302699</v>
      </c>
      <c r="M7" s="3">
        <v>6.8117138709101903</v>
      </c>
      <c r="N7" s="3">
        <v>0.12940979424998</v>
      </c>
      <c r="O7" s="3">
        <v>0.13907610817090801</v>
      </c>
      <c r="P7" s="3">
        <v>6.4108265436865697</v>
      </c>
      <c r="Q7" s="3">
        <v>9.4149495591839507</v>
      </c>
      <c r="R7" s="3">
        <v>8.5128007858869398E-2</v>
      </c>
      <c r="S7" s="3">
        <v>1.45071114970871</v>
      </c>
      <c r="T7" s="3">
        <v>1.1740510612178E-2</v>
      </c>
      <c r="U7" s="3">
        <v>0.14539709725923999</v>
      </c>
      <c r="V7" s="3">
        <v>8.6097084435973591E-3</v>
      </c>
      <c r="W7" s="3">
        <v>0.77185658888995101</v>
      </c>
      <c r="X7" s="3">
        <v>0.82666217027129996</v>
      </c>
      <c r="Y7" s="3">
        <v>4.4654417671952697E-3</v>
      </c>
      <c r="Z7" s="3">
        <v>2.89465764088087E-2</v>
      </c>
      <c r="AA7" s="3">
        <v>1.7234934581595799E-3</v>
      </c>
      <c r="AB7" s="3">
        <v>3.8609168901666E-3</v>
      </c>
      <c r="AC7" s="3">
        <v>1.6857604567514301E-2</v>
      </c>
      <c r="AD7" s="3">
        <v>3.2029502519877501E-3</v>
      </c>
      <c r="AE7" s="3">
        <v>1.5140989693234901E-2</v>
      </c>
      <c r="AF7" s="3">
        <v>3.2274871387545298E-3</v>
      </c>
      <c r="AG7" s="3">
        <v>5.5751625246488901E-3</v>
      </c>
      <c r="AH7" s="3">
        <v>1.51359209529209E-3</v>
      </c>
      <c r="AI7" s="3">
        <v>3.3796081577841001E-3</v>
      </c>
      <c r="AJ7" s="3">
        <v>1.71885630488382E-3</v>
      </c>
      <c r="AK7" s="3">
        <v>7.2933981566689404E-3</v>
      </c>
      <c r="AL7" s="3">
        <v>2.1502770992610802E-3</v>
      </c>
      <c r="AM7" s="3">
        <v>1.24214153385009E-3</v>
      </c>
      <c r="AN7" s="3">
        <v>2.9432683500441401E-3</v>
      </c>
    </row>
    <row r="8" spans="1:40" x14ac:dyDescent="0.25">
      <c r="A8" t="s">
        <v>55</v>
      </c>
      <c r="B8" t="s">
        <v>39</v>
      </c>
      <c r="C8" s="3">
        <v>15.7180006511167</v>
      </c>
      <c r="D8" s="3">
        <v>25.904245858310102</v>
      </c>
      <c r="E8" s="3">
        <v>95.140311999631805</v>
      </c>
      <c r="F8" s="3">
        <v>42.745709858665002</v>
      </c>
      <c r="G8" s="3">
        <v>0.20456893513838401</v>
      </c>
      <c r="H8" s="3">
        <v>0.86487471714346498</v>
      </c>
      <c r="I8" s="3">
        <v>1.08028850009854</v>
      </c>
      <c r="J8" s="3">
        <v>36.746341212587502</v>
      </c>
      <c r="K8" s="3">
        <v>1.26096038580721</v>
      </c>
      <c r="L8" s="3">
        <v>2.0116318220712999</v>
      </c>
      <c r="M8" s="3">
        <v>7.5436995175818602</v>
      </c>
      <c r="N8" s="3">
        <v>0.130054519152902</v>
      </c>
      <c r="O8" s="3">
        <v>0.135010604302505</v>
      </c>
      <c r="P8" s="3">
        <v>4.1669096861730797</v>
      </c>
      <c r="Q8" s="3">
        <v>6.4561075342493197</v>
      </c>
      <c r="R8" s="3">
        <v>0.31391092764566902</v>
      </c>
      <c r="S8" s="3">
        <v>0.40243287093866198</v>
      </c>
      <c r="T8" s="3">
        <v>2.5627413305078402E-2</v>
      </c>
      <c r="U8" s="3">
        <v>0.17960627789306199</v>
      </c>
      <c r="V8" s="3">
        <v>6.3347135494815996E-3</v>
      </c>
      <c r="W8" s="3">
        <v>0.68374320807479405</v>
      </c>
      <c r="X8" s="3">
        <v>1.11361778974154</v>
      </c>
      <c r="Y8" s="3">
        <v>7.9760250239756195E-3</v>
      </c>
      <c r="Z8" s="3">
        <v>2.7342593767989701E-2</v>
      </c>
      <c r="AA8" s="3">
        <v>4.6229069308781796E-3</v>
      </c>
      <c r="AB8" s="3">
        <v>1.2182107077691901E-2</v>
      </c>
      <c r="AC8" s="3">
        <v>1.4767516253031601E-2</v>
      </c>
      <c r="AD8" s="3">
        <v>5.36035214760668E-3</v>
      </c>
      <c r="AE8" s="3">
        <v>1.73709520827625E-2</v>
      </c>
      <c r="AF8" s="3">
        <v>4.5700376321797303E-3</v>
      </c>
      <c r="AG8" s="3">
        <v>1.24104257465805E-2</v>
      </c>
      <c r="AH8" s="3">
        <v>5.9742418486384303E-3</v>
      </c>
      <c r="AI8" s="3">
        <v>5.5320747631558498E-3</v>
      </c>
      <c r="AJ8" s="3">
        <v>4.2102880583255904E-3</v>
      </c>
      <c r="AK8" s="3">
        <v>1.07784304769075E-2</v>
      </c>
      <c r="AL8" s="3">
        <v>3.44915760058267E-3</v>
      </c>
      <c r="AM8" s="3">
        <v>4.9171343645727002E-3</v>
      </c>
      <c r="AN8" s="3">
        <v>5.3993150131266803E-3</v>
      </c>
    </row>
    <row r="9" spans="1:40" x14ac:dyDescent="0.25">
      <c r="A9" t="s">
        <v>56</v>
      </c>
      <c r="B9" t="s">
        <v>39</v>
      </c>
      <c r="C9" s="3">
        <v>48.186308373275303</v>
      </c>
      <c r="D9" s="3">
        <v>18.394575039010501</v>
      </c>
      <c r="E9" s="3">
        <v>109.31381964027101</v>
      </c>
      <c r="F9" s="3">
        <v>68.711084557175596</v>
      </c>
      <c r="G9" s="3">
        <v>0.29350982285382599</v>
      </c>
      <c r="H9" s="3">
        <v>2.00720045272138</v>
      </c>
      <c r="I9" s="3">
        <v>1.4419606501321001</v>
      </c>
      <c r="J9" s="3">
        <v>39.774137044520302</v>
      </c>
      <c r="K9" s="3">
        <v>1.13421048161705</v>
      </c>
      <c r="L9" s="3">
        <v>3.3596413664051301</v>
      </c>
      <c r="M9" s="3">
        <v>4.59047243625694</v>
      </c>
      <c r="N9" s="3">
        <v>0.89289483494855204</v>
      </c>
      <c r="O9" s="3">
        <v>6.1755788248726101E-2</v>
      </c>
      <c r="P9" s="3">
        <v>3.56213556504889</v>
      </c>
      <c r="Q9" s="3">
        <v>10.921521649565699</v>
      </c>
      <c r="R9" s="3">
        <v>0.94979782167215998</v>
      </c>
      <c r="S9" s="3">
        <v>1.8002477115564099</v>
      </c>
      <c r="T9" s="3">
        <v>2.4324718066628E-2</v>
      </c>
      <c r="U9" s="3">
        <v>0.15175844632133301</v>
      </c>
      <c r="V9" s="3">
        <v>1.04435549177127E-2</v>
      </c>
      <c r="W9" s="3">
        <v>0.78308632250074395</v>
      </c>
      <c r="X9" s="3">
        <v>1.7636876614916199</v>
      </c>
      <c r="Y9" s="3">
        <v>3.5767165810214599E-3</v>
      </c>
      <c r="Z9" s="3">
        <v>2.55326046620667E-2</v>
      </c>
      <c r="AA9" s="3">
        <v>3.64668534999934E-3</v>
      </c>
      <c r="AB9" s="3">
        <v>1.1216925366537E-2</v>
      </c>
      <c r="AC9" s="3">
        <v>1.04186546846393E-2</v>
      </c>
      <c r="AD9" s="3">
        <v>3.4943280368770098E-3</v>
      </c>
      <c r="AE9" s="3">
        <v>1.6052807707794301E-2</v>
      </c>
      <c r="AF9" s="3">
        <v>1.8900255796506301E-3</v>
      </c>
      <c r="AG9" s="3">
        <v>7.2582154719461099E-3</v>
      </c>
      <c r="AH9" s="3">
        <v>2.63372983984053E-3</v>
      </c>
      <c r="AI9" s="3">
        <v>5.17468833492153E-3</v>
      </c>
      <c r="AJ9" s="3">
        <v>1.28262437263957E-3</v>
      </c>
      <c r="AK9" s="3">
        <v>7.1503212831253299E-3</v>
      </c>
      <c r="AL9" s="3">
        <v>1.23311729958978E-3</v>
      </c>
      <c r="AM9" s="3">
        <v>5.0470505421204201E-4</v>
      </c>
      <c r="AN9" s="3">
        <v>1.7459447123191699E-2</v>
      </c>
    </row>
    <row r="10" spans="1:40" x14ac:dyDescent="0.25">
      <c r="A10" t="s">
        <v>57</v>
      </c>
      <c r="B10" t="s">
        <v>39</v>
      </c>
      <c r="C10" s="3">
        <v>36.067359850790702</v>
      </c>
      <c r="D10" s="3">
        <v>24.8551346496956</v>
      </c>
      <c r="E10" s="3">
        <v>157.48127698392699</v>
      </c>
      <c r="F10" s="3">
        <v>140.55299946573601</v>
      </c>
      <c r="G10" s="3">
        <v>0.31647678045899202</v>
      </c>
      <c r="H10" s="3">
        <v>2.1075341801062399</v>
      </c>
      <c r="I10" s="3">
        <v>1.56148793063086</v>
      </c>
      <c r="J10" s="3">
        <v>54.980048889750499</v>
      </c>
      <c r="K10" s="3">
        <v>0.945228301081945</v>
      </c>
      <c r="L10" s="3">
        <v>3.9708656510371099</v>
      </c>
      <c r="M10" s="3">
        <v>6.7105495318949</v>
      </c>
      <c r="N10" s="3">
        <v>0.28058255629301398</v>
      </c>
      <c r="O10" s="3">
        <v>0.11154020028438801</v>
      </c>
      <c r="P10" s="3">
        <v>2.2659087956794801</v>
      </c>
      <c r="Q10" s="3">
        <v>8.9863714454080394</v>
      </c>
      <c r="R10" s="3">
        <v>0.332268496334576</v>
      </c>
      <c r="S10" s="3">
        <v>0.93455903686632003</v>
      </c>
      <c r="T10" s="3">
        <v>1.75809555936297E-2</v>
      </c>
      <c r="U10" s="3">
        <v>0.12734306176565699</v>
      </c>
      <c r="V10" s="3">
        <v>1.01133481089216E-2</v>
      </c>
      <c r="W10" s="3">
        <v>0.99471132031897802</v>
      </c>
      <c r="X10" s="3">
        <v>1.09962380203392</v>
      </c>
      <c r="Y10" s="3">
        <v>8.3868706794136706E-3</v>
      </c>
      <c r="Z10" s="3">
        <v>2.72767007878052E-2</v>
      </c>
      <c r="AA10" s="3">
        <v>3.7782321430651399E-3</v>
      </c>
      <c r="AB10" s="3">
        <v>1.1840769381527399E-2</v>
      </c>
      <c r="AC10" s="3">
        <v>8.1468346391895107E-3</v>
      </c>
      <c r="AD10" s="3">
        <v>4.2521588047529299E-3</v>
      </c>
      <c r="AE10" s="3">
        <v>7.5288588091383703E-3</v>
      </c>
      <c r="AF10" s="3">
        <v>2.66777243567246E-3</v>
      </c>
      <c r="AG10" s="3">
        <v>5.3000913809621601E-3</v>
      </c>
      <c r="AH10" s="3">
        <v>5.12644772381988E-3</v>
      </c>
      <c r="AI10" s="3">
        <v>7.4745426535974503E-3</v>
      </c>
      <c r="AJ10" s="3">
        <v>2.2464871259436901E-3</v>
      </c>
      <c r="AK10" s="3">
        <v>8.9118000759762991E-3</v>
      </c>
      <c r="AL10" s="3">
        <v>2.2893707013149698E-3</v>
      </c>
      <c r="AM10" s="3">
        <v>3.46827182928731E-3</v>
      </c>
      <c r="AN10" s="3">
        <v>1.5079124223826901E-2</v>
      </c>
    </row>
    <row r="11" spans="1:40" x14ac:dyDescent="0.25">
      <c r="A11" t="s">
        <v>58</v>
      </c>
      <c r="B11" t="s">
        <v>39</v>
      </c>
      <c r="C11" s="3">
        <v>47.709534124862202</v>
      </c>
      <c r="D11" s="3">
        <v>20.3785597333457</v>
      </c>
      <c r="E11" s="3">
        <v>188.68641817280499</v>
      </c>
      <c r="F11" s="3">
        <v>139.181130362847</v>
      </c>
      <c r="G11" s="3">
        <v>0.34880823203789502</v>
      </c>
      <c r="H11" s="3">
        <v>1.29639934818608</v>
      </c>
      <c r="I11" s="3">
        <v>2.4263766870483598</v>
      </c>
      <c r="J11" s="3">
        <v>57.394298887154903</v>
      </c>
      <c r="K11" s="3">
        <v>0.55480002642174897</v>
      </c>
      <c r="L11" s="3">
        <v>1.5923134778654899</v>
      </c>
      <c r="M11" s="3">
        <v>3.2763861364099598</v>
      </c>
      <c r="N11" s="3">
        <v>0.19762957983403601</v>
      </c>
      <c r="O11" s="3">
        <v>0.17284212766093199</v>
      </c>
      <c r="P11" s="3">
        <v>1.44752146894995</v>
      </c>
      <c r="Q11" s="3">
        <v>7.9459224281921603</v>
      </c>
      <c r="R11" s="3">
        <v>0.235295243414544</v>
      </c>
      <c r="S11" s="3">
        <v>1.1723346011281901</v>
      </c>
      <c r="T11" s="3">
        <v>1.9792440562634999E-2</v>
      </c>
      <c r="U11" s="3">
        <v>0.21504363087809</v>
      </c>
      <c r="V11" s="3">
        <v>2.90572564534851E-2</v>
      </c>
      <c r="W11" s="3">
        <v>0.77802850804224899</v>
      </c>
      <c r="X11" s="3">
        <v>0.82511729163119796</v>
      </c>
      <c r="Y11" s="3">
        <v>7.5003494968448802E-3</v>
      </c>
      <c r="Z11" s="3">
        <v>2.77946146049152E-2</v>
      </c>
      <c r="AA11" s="3">
        <v>2.56660416439922E-3</v>
      </c>
      <c r="AB11" s="3">
        <v>1.63172102695231E-2</v>
      </c>
      <c r="AC11" s="3">
        <v>1.6022453621053499E-2</v>
      </c>
      <c r="AD11" s="3">
        <v>4.80728647558476E-3</v>
      </c>
      <c r="AE11" s="3">
        <v>1.2580763107159399E-2</v>
      </c>
      <c r="AF11" s="3">
        <v>1.73672518437277E-3</v>
      </c>
      <c r="AG11" s="3">
        <v>1.2371680370649099E-2</v>
      </c>
      <c r="AH11" s="3">
        <v>2.1454298830264999E-3</v>
      </c>
      <c r="AI11" s="3">
        <v>6.5258449760536002E-3</v>
      </c>
      <c r="AJ11" s="3">
        <v>3.9306578392091203E-3</v>
      </c>
      <c r="AK11" s="3">
        <v>7.2596818624924E-3</v>
      </c>
      <c r="AL11" s="3">
        <v>3.1734681762554799E-3</v>
      </c>
      <c r="AM11" s="3">
        <v>4.1169490267428596E-3</v>
      </c>
      <c r="AN11" s="3">
        <v>1.50267955032006E-2</v>
      </c>
    </row>
    <row r="12" spans="1:40" x14ac:dyDescent="0.25">
      <c r="A12" t="s">
        <v>59</v>
      </c>
      <c r="B12" t="s">
        <v>40</v>
      </c>
      <c r="C12" s="3">
        <v>31403.6281231129</v>
      </c>
      <c r="D12" s="3">
        <v>39.960133367188</v>
      </c>
      <c r="E12" s="3">
        <v>35472.999394186103</v>
      </c>
      <c r="F12" s="3">
        <v>38689.380027989202</v>
      </c>
      <c r="G12" s="3">
        <v>0.697282959633448</v>
      </c>
      <c r="H12" s="3">
        <v>10.382456366276701</v>
      </c>
      <c r="I12" s="3">
        <v>1035.3483685377901</v>
      </c>
      <c r="J12" s="3">
        <v>383.37608260830802</v>
      </c>
      <c r="K12" s="3">
        <v>3.7119364817538201</v>
      </c>
      <c r="L12" s="3">
        <v>57.272955823400999</v>
      </c>
      <c r="M12" s="3">
        <v>401.17372860603399</v>
      </c>
      <c r="N12" s="3">
        <v>2.5105910648700398</v>
      </c>
      <c r="O12" s="3">
        <v>0.55648245882354597</v>
      </c>
      <c r="P12" s="3">
        <v>7.4580170135948398</v>
      </c>
      <c r="Q12" s="3">
        <v>52.1668376512552</v>
      </c>
      <c r="R12" s="3">
        <v>159.06432008017299</v>
      </c>
      <c r="S12" s="3">
        <v>395.54081253709103</v>
      </c>
      <c r="T12" s="3">
        <v>6.1363373393398403E-2</v>
      </c>
      <c r="U12" s="3">
        <v>12.6254201801605</v>
      </c>
      <c r="V12" s="3">
        <v>0.11666908420712301</v>
      </c>
      <c r="W12" s="3">
        <v>10.2614160965809</v>
      </c>
      <c r="X12" s="3">
        <v>81.577284539939498</v>
      </c>
      <c r="Y12" s="3">
        <v>0.11278289272327501</v>
      </c>
      <c r="Z12" s="3">
        <v>0.16424594300798101</v>
      </c>
      <c r="AA12" s="3">
        <v>2.3240704090084201E-2</v>
      </c>
      <c r="AB12" s="3">
        <v>6.20326122875084E-2</v>
      </c>
      <c r="AC12" s="3">
        <v>3.1790982944571902E-2</v>
      </c>
      <c r="AD12" s="3">
        <v>1.06896226029833E-2</v>
      </c>
      <c r="AE12" s="3">
        <v>3.3200703325143098E-2</v>
      </c>
      <c r="AF12" s="3">
        <v>5.2251334712943602E-3</v>
      </c>
      <c r="AG12" s="3">
        <v>3.6044745815388503E-2</v>
      </c>
      <c r="AH12" s="3">
        <v>8.6721241210901603E-3</v>
      </c>
      <c r="AI12" s="3">
        <v>2.3690059707065302E-2</v>
      </c>
      <c r="AJ12" s="3">
        <v>6.2690595974112797E-3</v>
      </c>
      <c r="AK12" s="3">
        <v>3.6190960956028799E-2</v>
      </c>
      <c r="AL12" s="3">
        <v>8.3031052351320508E-3</v>
      </c>
      <c r="AM12" s="3">
        <v>6.0217630377888502E-4</v>
      </c>
      <c r="AN12" s="3">
        <v>1.92862650132101E-2</v>
      </c>
    </row>
    <row r="13" spans="1:40" x14ac:dyDescent="0.25">
      <c r="A13" t="s">
        <v>60</v>
      </c>
      <c r="B13" t="s">
        <v>41</v>
      </c>
      <c r="C13" s="3">
        <v>44066.000056842997</v>
      </c>
      <c r="D13" s="3">
        <v>46.693238007720304</v>
      </c>
      <c r="E13" s="3">
        <v>28395.284691815799</v>
      </c>
      <c r="F13" s="3">
        <v>73083.965818000404</v>
      </c>
      <c r="G13" s="3">
        <v>0.60967913744406799</v>
      </c>
      <c r="H13" s="3">
        <v>5.2557430867181001</v>
      </c>
      <c r="I13" s="3">
        <v>321.78583244831498</v>
      </c>
      <c r="J13" s="3">
        <v>474.73481396298803</v>
      </c>
      <c r="K13" s="3">
        <v>2.7275235621970801</v>
      </c>
      <c r="L13" s="3">
        <v>35.965408951053803</v>
      </c>
      <c r="M13" s="3">
        <v>1061.3006572163299</v>
      </c>
      <c r="N13" s="3">
        <v>15.410882026951001</v>
      </c>
      <c r="O13" s="3">
        <v>0.42482888816018599</v>
      </c>
      <c r="P13" s="3">
        <v>7.8974832407387803</v>
      </c>
      <c r="Q13" s="3">
        <v>42.042808653809502</v>
      </c>
      <c r="R13" s="3">
        <v>38.180449007964299</v>
      </c>
      <c r="S13" s="3">
        <v>795.75069396289302</v>
      </c>
      <c r="T13" s="3">
        <v>4.9086748916136902E-2</v>
      </c>
      <c r="U13" s="3">
        <v>1.0102918941982499</v>
      </c>
      <c r="V13" s="3">
        <v>0.26443017944063502</v>
      </c>
      <c r="W13" s="3">
        <v>17.5311603874081</v>
      </c>
      <c r="X13" s="3">
        <v>533.288728473123</v>
      </c>
      <c r="Y13" s="3">
        <v>0.106760342739693</v>
      </c>
      <c r="Z13" s="3">
        <v>0.19443818834187099</v>
      </c>
      <c r="AA13" s="3">
        <v>1.22455790529953E-2</v>
      </c>
      <c r="AB13" s="3">
        <v>6.5237843920495198E-2</v>
      </c>
      <c r="AC13" s="3">
        <v>5.1719733411097403E-2</v>
      </c>
      <c r="AD13" s="3">
        <v>5.6852425172542201E-2</v>
      </c>
      <c r="AE13" s="3">
        <v>3.22944505302315E-2</v>
      </c>
      <c r="AF13" s="3">
        <v>4.8374604801333498E-3</v>
      </c>
      <c r="AG13" s="3">
        <v>2.1522687625316301E-2</v>
      </c>
      <c r="AH13" s="3">
        <v>5.3472544661546002E-3</v>
      </c>
      <c r="AI13" s="3">
        <v>1.3426847970908901E-2</v>
      </c>
      <c r="AJ13" s="3">
        <v>5.7621562015006799E-3</v>
      </c>
      <c r="AK13" s="3">
        <v>1.73283966375882E-2</v>
      </c>
      <c r="AL13" s="3">
        <v>2.6016434642334601E-3</v>
      </c>
      <c r="AM13" s="3">
        <v>1.04324774398527E-2</v>
      </c>
      <c r="AN13" s="3">
        <v>6.0967831909088402E-2</v>
      </c>
    </row>
    <row r="14" spans="1:40" x14ac:dyDescent="0.25">
      <c r="A14" t="s">
        <v>61</v>
      </c>
      <c r="B14" t="s">
        <v>41</v>
      </c>
      <c r="C14" s="3">
        <v>44590.335901179598</v>
      </c>
      <c r="D14" s="3">
        <v>65.906446821930103</v>
      </c>
      <c r="E14" s="3">
        <v>26756.330621368699</v>
      </c>
      <c r="F14" s="3">
        <v>74351.578965954905</v>
      </c>
      <c r="G14" s="3">
        <v>0.65901936173003395</v>
      </c>
      <c r="H14" s="3">
        <v>5.88946378204004</v>
      </c>
      <c r="I14" s="3">
        <v>281.82857691625401</v>
      </c>
      <c r="J14" s="3">
        <v>513.07252107688498</v>
      </c>
      <c r="K14" s="3">
        <v>3.30460648272547</v>
      </c>
      <c r="L14" s="3">
        <v>37.318130256584404</v>
      </c>
      <c r="M14" s="3">
        <v>1319.13504995877</v>
      </c>
      <c r="N14" s="3">
        <v>14.693003773955899</v>
      </c>
      <c r="O14" s="3">
        <v>0.443354499058496</v>
      </c>
      <c r="P14" s="3">
        <v>2.9484488263632298</v>
      </c>
      <c r="Q14" s="3">
        <v>53.125798122881598</v>
      </c>
      <c r="R14" s="3">
        <v>37.875903476829798</v>
      </c>
      <c r="S14" s="3">
        <v>786.95686268917996</v>
      </c>
      <c r="T14" s="3">
        <v>8.0163570097205594E-2</v>
      </c>
      <c r="U14" s="3">
        <v>1.52695382121387</v>
      </c>
      <c r="V14" s="3">
        <v>0.16646791568765501</v>
      </c>
      <c r="W14" s="3">
        <v>17.686743846348499</v>
      </c>
      <c r="X14" s="3">
        <v>541.78029984562897</v>
      </c>
      <c r="Y14" s="3">
        <v>0.137449745628759</v>
      </c>
      <c r="Z14" s="3">
        <v>0.115017289361145</v>
      </c>
      <c r="AA14" s="3">
        <v>2.1291903804302199E-2</v>
      </c>
      <c r="AB14" s="3">
        <v>5.9347416588548599E-2</v>
      </c>
      <c r="AC14" s="3">
        <v>3.3114178347099801E-2</v>
      </c>
      <c r="AD14" s="3">
        <v>4.8774039437112698E-2</v>
      </c>
      <c r="AE14" s="3">
        <v>3.2452943764447503E-2</v>
      </c>
      <c r="AF14" s="3">
        <v>6.7225363282660301E-3</v>
      </c>
      <c r="AG14" s="3">
        <v>1.24035614581563E-2</v>
      </c>
      <c r="AH14" s="3">
        <v>6.6129997777645104E-3</v>
      </c>
      <c r="AI14" s="3">
        <v>1.9113909801903198E-2</v>
      </c>
      <c r="AJ14" s="3">
        <v>6.3722849251636998E-3</v>
      </c>
      <c r="AK14" s="3">
        <v>2.2202181054096801E-2</v>
      </c>
      <c r="AL14" s="3">
        <v>1.2113815687779E-2</v>
      </c>
      <c r="AM14" s="3">
        <v>8.8888286758170704E-3</v>
      </c>
      <c r="AN14" s="3">
        <v>4.8542999455543001E-3</v>
      </c>
    </row>
    <row r="15" spans="1:40" x14ac:dyDescent="0.25">
      <c r="A15" t="s">
        <v>62</v>
      </c>
      <c r="B15" t="s">
        <v>40</v>
      </c>
      <c r="C15" s="3">
        <v>37175.442948103097</v>
      </c>
      <c r="D15" s="3">
        <v>26.332640857010201</v>
      </c>
      <c r="E15" s="3">
        <v>40520.751933036299</v>
      </c>
      <c r="F15" s="3">
        <v>50528.342308457097</v>
      </c>
      <c r="G15" s="3">
        <v>0.70290080974676405</v>
      </c>
      <c r="H15" s="3">
        <v>8.9643193448441298</v>
      </c>
      <c r="I15" s="3">
        <v>519.31339101453102</v>
      </c>
      <c r="J15" s="3">
        <v>490.919964319028</v>
      </c>
      <c r="K15" s="3">
        <v>3.32851888255759</v>
      </c>
      <c r="L15" s="3">
        <v>54.789833655568401</v>
      </c>
      <c r="M15" s="3">
        <v>319.35570937904498</v>
      </c>
      <c r="N15" s="3">
        <v>3.9634582457624301</v>
      </c>
      <c r="O15" s="3">
        <v>0.52864509626567102</v>
      </c>
      <c r="P15" s="3">
        <v>6.36507993311369</v>
      </c>
      <c r="Q15" s="3">
        <v>33.388463853163699</v>
      </c>
      <c r="R15" s="3">
        <v>122.038645834501</v>
      </c>
      <c r="S15" s="3">
        <v>578.11959984513499</v>
      </c>
      <c r="T15" s="3">
        <v>0.121881830746977</v>
      </c>
      <c r="U15" s="3">
        <v>11.1049567826344</v>
      </c>
      <c r="V15" s="3">
        <v>0.16770220864516799</v>
      </c>
      <c r="W15" s="3">
        <v>26.844733427717799</v>
      </c>
      <c r="X15" s="3">
        <v>132.027145901484</v>
      </c>
      <c r="Y15" s="3">
        <v>0.115068934231112</v>
      </c>
      <c r="Z15" s="3">
        <v>0.13720287837768699</v>
      </c>
      <c r="AA15" s="3">
        <v>2.12011704455565E-2</v>
      </c>
      <c r="AB15" s="3">
        <v>6.3920628378384095E-2</v>
      </c>
      <c r="AC15" s="3">
        <v>5.91037145989999E-2</v>
      </c>
      <c r="AD15" s="3">
        <v>1.54961508056158E-2</v>
      </c>
      <c r="AE15" s="3">
        <v>2.4214366574768699E-2</v>
      </c>
      <c r="AF15" s="3">
        <v>4.6157776666207097E-3</v>
      </c>
      <c r="AG15" s="3">
        <v>2.8229008912334201E-2</v>
      </c>
      <c r="AH15" s="3">
        <v>6.9250412926084104E-3</v>
      </c>
      <c r="AI15" s="3">
        <v>1.4279813221545701E-2</v>
      </c>
      <c r="AJ15" s="3">
        <v>5.2921449989951803E-3</v>
      </c>
      <c r="AK15" s="3">
        <v>3.59015251222983E-2</v>
      </c>
      <c r="AL15" s="3">
        <v>7.7834884020182397E-3</v>
      </c>
      <c r="AM15" s="3">
        <v>2.3528835993088001E-3</v>
      </c>
      <c r="AN15" s="3">
        <v>4.5844022827246297E-2</v>
      </c>
    </row>
    <row r="16" spans="1:40" x14ac:dyDescent="0.25">
      <c r="A16" t="s">
        <v>63</v>
      </c>
      <c r="B16" t="s">
        <v>40</v>
      </c>
      <c r="C16" s="3">
        <v>33380.355976642903</v>
      </c>
      <c r="D16" s="3">
        <v>30.968711578057299</v>
      </c>
      <c r="E16" s="3">
        <v>30712.8412728027</v>
      </c>
      <c r="F16" s="3">
        <v>53196.919745676802</v>
      </c>
      <c r="G16" s="3">
        <v>0.74469327347182501</v>
      </c>
      <c r="H16" s="3">
        <v>12.7298788775321</v>
      </c>
      <c r="I16" s="3">
        <v>646.23140624057396</v>
      </c>
      <c r="J16" s="3">
        <v>424.51605061392303</v>
      </c>
      <c r="K16" s="3">
        <v>2.0234178887794898</v>
      </c>
      <c r="L16" s="3">
        <v>65.142391877689505</v>
      </c>
      <c r="M16" s="3">
        <v>369.10259239375301</v>
      </c>
      <c r="N16" s="3">
        <v>3.2236731684602402</v>
      </c>
      <c r="O16" s="3">
        <v>0.45922112109320301</v>
      </c>
      <c r="P16" s="3">
        <v>7.9340884842885702</v>
      </c>
      <c r="Q16" s="3">
        <v>40.023315360113699</v>
      </c>
      <c r="R16" s="3">
        <v>131.36377204021201</v>
      </c>
      <c r="S16" s="3">
        <v>502.99328203816498</v>
      </c>
      <c r="T16" s="3">
        <v>6.9476585541550298E-2</v>
      </c>
      <c r="U16" s="3">
        <v>11.5173439915058</v>
      </c>
      <c r="V16" s="3">
        <v>0.116350823026611</v>
      </c>
      <c r="W16" s="3">
        <v>19.309554079981599</v>
      </c>
      <c r="X16" s="3">
        <v>102.711158973487</v>
      </c>
      <c r="Y16" s="3">
        <v>0.11788297151149001</v>
      </c>
      <c r="Z16" s="3">
        <v>0.311348261148161</v>
      </c>
      <c r="AA16" s="3">
        <v>1.9012885922643701E-2</v>
      </c>
      <c r="AB16" s="3">
        <v>7.1049870508904794E-2</v>
      </c>
      <c r="AC16" s="3">
        <v>7.7271280085438598E-2</v>
      </c>
      <c r="AD16" s="3">
        <v>1.7399809299035101E-2</v>
      </c>
      <c r="AE16" s="3">
        <v>4.11426554595501E-2</v>
      </c>
      <c r="AF16" s="3">
        <v>1.3338834160164299E-2</v>
      </c>
      <c r="AG16" s="3">
        <v>2.5578288191937502E-2</v>
      </c>
      <c r="AH16" s="3">
        <v>1.3614133827952899E-2</v>
      </c>
      <c r="AI16" s="3">
        <v>2.0852774006048701E-2</v>
      </c>
      <c r="AJ16" s="3">
        <v>9.1453520375048992E-3</v>
      </c>
      <c r="AK16" s="3">
        <v>2.1566240180157601E-2</v>
      </c>
      <c r="AL16" s="3">
        <v>8.9924495493082807E-3</v>
      </c>
      <c r="AM16" s="3">
        <v>1.4008128051906399E-2</v>
      </c>
      <c r="AN16" s="3">
        <v>2.2281547407992999E-2</v>
      </c>
    </row>
    <row r="17" spans="1:40" x14ac:dyDescent="0.25">
      <c r="A17" t="s">
        <v>64</v>
      </c>
      <c r="B17" t="s">
        <v>41</v>
      </c>
      <c r="C17" s="3">
        <v>47631.860679341997</v>
      </c>
      <c r="D17" s="3">
        <v>58.805073092993403</v>
      </c>
      <c r="E17" s="3">
        <v>28651.297606191099</v>
      </c>
      <c r="F17" s="3">
        <v>73980.242832472999</v>
      </c>
      <c r="G17" s="3">
        <v>0.87237482861573801</v>
      </c>
      <c r="H17" s="3">
        <v>6.1384078734746099</v>
      </c>
      <c r="I17" s="3">
        <v>236.069541144504</v>
      </c>
      <c r="J17" s="3">
        <v>538.22438680308096</v>
      </c>
      <c r="K17" s="3">
        <v>2.67111881289095</v>
      </c>
      <c r="L17" s="3">
        <v>49.850418388835799</v>
      </c>
      <c r="M17" s="3">
        <v>1475.7667663509901</v>
      </c>
      <c r="N17" s="3">
        <v>13.3193313109147</v>
      </c>
      <c r="O17" s="3">
        <v>1.06974152724717</v>
      </c>
      <c r="P17" s="3">
        <v>8.8324977515063203</v>
      </c>
      <c r="Q17" s="3">
        <v>37.781370239333803</v>
      </c>
      <c r="R17" s="3">
        <v>39.696118031950199</v>
      </c>
      <c r="S17" s="3">
        <v>752.63755136090799</v>
      </c>
      <c r="T17" s="3">
        <v>9.5301725915088897E-2</v>
      </c>
      <c r="U17" s="3">
        <v>1.31934028586534</v>
      </c>
      <c r="V17" s="3">
        <v>0.268008155438693</v>
      </c>
      <c r="W17" s="3">
        <v>16.474260778039699</v>
      </c>
      <c r="X17" s="3">
        <v>503.57256918642099</v>
      </c>
      <c r="Y17" s="3">
        <v>9.5570037148079406E-2</v>
      </c>
      <c r="Z17" s="3">
        <v>0.106149002963721</v>
      </c>
      <c r="AA17" s="3">
        <v>1.7182462419338601E-2</v>
      </c>
      <c r="AB17" s="3">
        <v>7.3297589596653001E-2</v>
      </c>
      <c r="AC17" s="3">
        <v>5.5677293268230399E-2</v>
      </c>
      <c r="AD17" s="3">
        <v>3.66728348004998E-2</v>
      </c>
      <c r="AE17" s="3">
        <v>5.12092610983279E-2</v>
      </c>
      <c r="AF17" s="3">
        <v>7.5988886121191E-3</v>
      </c>
      <c r="AG17" s="3">
        <v>2.9843997782030899E-2</v>
      </c>
      <c r="AH17" s="3">
        <v>8.8329248983077396E-3</v>
      </c>
      <c r="AI17" s="3">
        <v>3.2663259029769597E-2</v>
      </c>
      <c r="AJ17" s="3">
        <v>6.0595288375473698E-3</v>
      </c>
      <c r="AK17" s="3">
        <v>2.3506586759489401E-2</v>
      </c>
      <c r="AL17" s="3">
        <v>9.1861977361466594E-3</v>
      </c>
      <c r="AM17" s="3">
        <v>1.81263461210278E-2</v>
      </c>
      <c r="AN17" s="3">
        <v>2.8715907885069399E-2</v>
      </c>
    </row>
    <row r="18" spans="1:40" x14ac:dyDescent="0.25">
      <c r="A18" t="s">
        <v>65</v>
      </c>
      <c r="B18" t="s">
        <v>41</v>
      </c>
      <c r="C18" s="3">
        <v>34421.0215258506</v>
      </c>
      <c r="D18" s="3">
        <v>60.751880873206503</v>
      </c>
      <c r="E18" s="3">
        <v>32901.299948496497</v>
      </c>
      <c r="F18" s="3">
        <v>66756.2602333205</v>
      </c>
      <c r="G18" s="3">
        <v>0.74960551258644403</v>
      </c>
      <c r="H18" s="3">
        <v>5.0615887957852301</v>
      </c>
      <c r="I18" s="3">
        <v>375.73099882304098</v>
      </c>
      <c r="J18" s="3">
        <v>469.21974243523601</v>
      </c>
      <c r="K18" s="3">
        <v>2.3056254645560301</v>
      </c>
      <c r="L18" s="3">
        <v>55.516359718060201</v>
      </c>
      <c r="M18" s="3">
        <v>1215.5791636226199</v>
      </c>
      <c r="N18" s="3">
        <v>10.793465243119901</v>
      </c>
      <c r="O18" s="3">
        <v>0.66456509304539402</v>
      </c>
      <c r="P18" s="3">
        <v>5.9123412878956296</v>
      </c>
      <c r="Q18" s="3">
        <v>35.341194974195403</v>
      </c>
      <c r="R18" s="3">
        <v>36.503599970166199</v>
      </c>
      <c r="S18" s="3">
        <v>743.13753169292499</v>
      </c>
      <c r="T18" s="3">
        <v>9.1676248747495803E-2</v>
      </c>
      <c r="U18" s="3">
        <v>1.1212059416954701</v>
      </c>
      <c r="V18" s="3">
        <v>0.24200371187247499</v>
      </c>
      <c r="W18" s="3">
        <v>13.841249475032001</v>
      </c>
      <c r="X18" s="3">
        <v>492.26672045952103</v>
      </c>
      <c r="Y18" s="3">
        <v>0.15054159544533</v>
      </c>
      <c r="Z18" s="3">
        <v>0.10857555264999801</v>
      </c>
      <c r="AA18" s="3">
        <v>1.8923805443503201E-2</v>
      </c>
      <c r="AB18" s="3">
        <v>6.5997645128518398E-2</v>
      </c>
      <c r="AC18" s="3">
        <v>5.6373765272568897E-2</v>
      </c>
      <c r="AD18" s="3">
        <v>6.6210763978962694E-2</v>
      </c>
      <c r="AE18" s="3">
        <v>4.89758203576173E-2</v>
      </c>
      <c r="AF18" s="3">
        <v>6.9151343078671899E-3</v>
      </c>
      <c r="AG18" s="3">
        <v>2.23939259060414E-2</v>
      </c>
      <c r="AH18" s="3">
        <v>9.1029929181533006E-3</v>
      </c>
      <c r="AI18" s="3">
        <v>2.83156066475224E-2</v>
      </c>
      <c r="AJ18" s="3">
        <v>8.3402150988189008E-3</v>
      </c>
      <c r="AK18" s="3">
        <v>6.4240738181918097E-2</v>
      </c>
      <c r="AL18" s="3">
        <v>1.1232919364666499E-2</v>
      </c>
      <c r="AM18" s="3">
        <v>1.4033946470463699E-3</v>
      </c>
      <c r="AN18" s="3">
        <v>3.07720930663259E-2</v>
      </c>
    </row>
    <row r="19" spans="1:40" x14ac:dyDescent="0.25">
      <c r="A19" t="s">
        <v>66</v>
      </c>
      <c r="B19" t="s">
        <v>40</v>
      </c>
      <c r="C19" s="3">
        <v>28051.7407462136</v>
      </c>
      <c r="D19" s="3">
        <v>24.783141404614501</v>
      </c>
      <c r="E19" s="3">
        <v>35589.309569942001</v>
      </c>
      <c r="F19" s="3">
        <v>35616.161546858501</v>
      </c>
      <c r="G19" s="3">
        <v>0.78711992110330897</v>
      </c>
      <c r="H19" s="3">
        <v>10.8835904050962</v>
      </c>
      <c r="I19" s="3">
        <v>409.31802644465</v>
      </c>
      <c r="J19" s="3">
        <v>334.03297813566502</v>
      </c>
      <c r="K19" s="3">
        <v>2.4310919865337</v>
      </c>
      <c r="L19" s="3">
        <v>72.548046532968399</v>
      </c>
      <c r="M19" s="3">
        <v>411.70656736903499</v>
      </c>
      <c r="N19" s="3">
        <v>2.68975044043176</v>
      </c>
      <c r="O19" s="3">
        <v>0.79498072355181904</v>
      </c>
      <c r="P19" s="3">
        <v>11.606409584171001</v>
      </c>
      <c r="Q19" s="3">
        <v>24.9054545814021</v>
      </c>
      <c r="R19" s="3">
        <v>148.56633539967001</v>
      </c>
      <c r="S19" s="3">
        <v>362.55240086299699</v>
      </c>
      <c r="T19" s="3">
        <v>8.6252745016055996E-2</v>
      </c>
      <c r="U19" s="3">
        <v>11.0861942933664</v>
      </c>
      <c r="V19" s="3">
        <v>0.16322837140191301</v>
      </c>
      <c r="W19" s="3">
        <v>12.0081936825016</v>
      </c>
      <c r="X19" s="3">
        <v>87.028602432108897</v>
      </c>
      <c r="Y19" s="3">
        <v>7.1517685793274194E-2</v>
      </c>
      <c r="Z19" s="3">
        <v>0.170274194971199</v>
      </c>
      <c r="AA19" s="3">
        <v>2.0412254732912399E-2</v>
      </c>
      <c r="AB19" s="3">
        <v>8.0056649171706004E-2</v>
      </c>
      <c r="AC19" s="3">
        <v>5.9437427312702601E-2</v>
      </c>
      <c r="AD19" s="3">
        <v>1.5217012112397199E-2</v>
      </c>
      <c r="AE19" s="3">
        <v>6.6367459177420096E-2</v>
      </c>
      <c r="AF19" s="3">
        <v>7.3868985888432704E-3</v>
      </c>
      <c r="AG19" s="3">
        <v>4.3776293879059298E-2</v>
      </c>
      <c r="AH19" s="3">
        <v>1.0299559381215601E-2</v>
      </c>
      <c r="AI19" s="3">
        <v>1.7099112428310598E-2</v>
      </c>
      <c r="AJ19" s="3">
        <v>6.0504653296900596E-3</v>
      </c>
      <c r="AK19" s="3">
        <v>3.6832464988362901E-2</v>
      </c>
      <c r="AL19" s="3">
        <v>9.7413639349871895E-3</v>
      </c>
      <c r="AM19" s="3">
        <v>5.2586231202578198E-3</v>
      </c>
      <c r="AN19" s="3">
        <v>5.5564451562542402E-2</v>
      </c>
    </row>
    <row r="20" spans="1:40" x14ac:dyDescent="0.25">
      <c r="A20" t="s">
        <v>67</v>
      </c>
      <c r="B20" t="s">
        <v>40</v>
      </c>
      <c r="C20" s="3">
        <v>38375.473473273501</v>
      </c>
      <c r="D20" s="3">
        <v>24.352622918778899</v>
      </c>
      <c r="E20" s="3">
        <v>32447.760509457901</v>
      </c>
      <c r="F20" s="3">
        <v>53208.982923608201</v>
      </c>
      <c r="G20" s="3">
        <v>0.844963938122407</v>
      </c>
      <c r="H20" s="3">
        <v>10.848395830022501</v>
      </c>
      <c r="I20" s="3">
        <v>476.79491955615998</v>
      </c>
      <c r="J20" s="3">
        <v>523.01573391410795</v>
      </c>
      <c r="K20" s="3">
        <v>2.8382833951460502</v>
      </c>
      <c r="L20" s="3">
        <v>136.77756472180499</v>
      </c>
      <c r="M20" s="3">
        <v>311.682887417838</v>
      </c>
      <c r="N20" s="3">
        <v>2.3899067491570198</v>
      </c>
      <c r="O20" s="3">
        <v>0.71737283266733698</v>
      </c>
      <c r="P20" s="3">
        <v>8.3670564555271305</v>
      </c>
      <c r="Q20" s="3">
        <v>36.871378049178503</v>
      </c>
      <c r="R20" s="3">
        <v>136.017534260026</v>
      </c>
      <c r="S20" s="3">
        <v>578.55124871220403</v>
      </c>
      <c r="T20" s="3">
        <v>0.10365935976030199</v>
      </c>
      <c r="U20" s="3">
        <v>10.8000895818451</v>
      </c>
      <c r="V20" s="3">
        <v>0.13957220066072901</v>
      </c>
      <c r="W20" s="3">
        <v>21.681349657756201</v>
      </c>
      <c r="X20" s="3">
        <v>140.085880017134</v>
      </c>
      <c r="Y20" s="3">
        <v>9.6885308212211502E-2</v>
      </c>
      <c r="Z20" s="3">
        <v>0.141780091783166</v>
      </c>
      <c r="AA20" s="3">
        <v>2.3780714746507399E-2</v>
      </c>
      <c r="AB20" s="3">
        <v>8.6402517681010996E-2</v>
      </c>
      <c r="AC20" s="3">
        <v>7.3848064085481196E-2</v>
      </c>
      <c r="AD20" s="3">
        <v>2.1909861751101298E-2</v>
      </c>
      <c r="AE20" s="3">
        <v>6.1885285639573601E-2</v>
      </c>
      <c r="AF20" s="3">
        <v>8.6057356961436703E-3</v>
      </c>
      <c r="AG20" s="3">
        <v>4.9205181821930601E-2</v>
      </c>
      <c r="AH20" s="3">
        <v>1.16582557864678E-2</v>
      </c>
      <c r="AI20" s="3">
        <v>3.9540277533113101E-2</v>
      </c>
      <c r="AJ20" s="3">
        <v>8.3593730336199105E-3</v>
      </c>
      <c r="AK20" s="3">
        <v>5.06310072659674E-2</v>
      </c>
      <c r="AL20" s="3">
        <v>8.7504226573508793E-3</v>
      </c>
      <c r="AM20" s="3">
        <v>2.2617285249721701E-3</v>
      </c>
      <c r="AN20" s="3">
        <v>5.6657453561114401E-2</v>
      </c>
    </row>
    <row r="21" spans="1:40" x14ac:dyDescent="0.25">
      <c r="A21" t="s">
        <v>68</v>
      </c>
      <c r="B21" t="s">
        <v>40</v>
      </c>
      <c r="C21" s="3">
        <v>26193.240483433899</v>
      </c>
      <c r="D21" s="3">
        <v>28.3937006187696</v>
      </c>
      <c r="E21" s="3">
        <v>48747.660165757399</v>
      </c>
      <c r="F21" s="3">
        <v>41239.499214447002</v>
      </c>
      <c r="G21" s="3">
        <v>0.88164585298439302</v>
      </c>
      <c r="H21" s="3">
        <v>6.8194952975183201</v>
      </c>
      <c r="I21" s="3">
        <v>583.98919591731101</v>
      </c>
      <c r="J21" s="3">
        <v>663.34143301894301</v>
      </c>
      <c r="K21" s="3">
        <v>3.47742145556898</v>
      </c>
      <c r="L21" s="3">
        <v>83.673389449900498</v>
      </c>
      <c r="M21" s="3">
        <v>497.04378347807898</v>
      </c>
      <c r="N21" s="3">
        <v>1.90433046128004</v>
      </c>
      <c r="O21" s="3">
        <v>1.60713035185554</v>
      </c>
      <c r="P21" s="3">
        <v>10.032530196704901</v>
      </c>
      <c r="Q21" s="3">
        <v>43.044327049971898</v>
      </c>
      <c r="R21" s="3">
        <v>131.42096187076601</v>
      </c>
      <c r="S21" s="3">
        <v>342.57656629983802</v>
      </c>
      <c r="T21" s="3">
        <v>9.0425629572161506E-2</v>
      </c>
      <c r="U21" s="3">
        <v>10.433852295763399</v>
      </c>
      <c r="V21" s="3">
        <v>0.193789402711006</v>
      </c>
      <c r="W21" s="3">
        <v>16.6697777225314</v>
      </c>
      <c r="X21" s="3">
        <v>70.552140885167603</v>
      </c>
      <c r="Y21" s="3">
        <v>0.10826357513583</v>
      </c>
      <c r="Z21" s="3">
        <v>0.14833290618144301</v>
      </c>
      <c r="AA21" s="3">
        <v>1.7835842155108899E-2</v>
      </c>
      <c r="AB21" s="3">
        <v>7.9672523951108201E-2</v>
      </c>
      <c r="AC21" s="3">
        <v>3.4334595379312598E-2</v>
      </c>
      <c r="AD21" s="3">
        <v>2.76393487072936E-2</v>
      </c>
      <c r="AE21" s="3">
        <v>5.8676717243897301E-2</v>
      </c>
      <c r="AF21" s="3">
        <v>6.5787965004139E-3</v>
      </c>
      <c r="AG21" s="3">
        <v>4.4268358375512303E-2</v>
      </c>
      <c r="AH21" s="3">
        <v>9.7999160878462794E-3</v>
      </c>
      <c r="AI21" s="3">
        <v>3.05059441597114E-2</v>
      </c>
      <c r="AJ21" s="3">
        <v>9.0898273116043499E-3</v>
      </c>
      <c r="AK21" s="3">
        <v>4.0995930735115801E-2</v>
      </c>
      <c r="AL21" s="3">
        <v>1.53564115404314E-2</v>
      </c>
      <c r="AM21" s="3">
        <v>1.8907054146749799E-2</v>
      </c>
      <c r="AN21" s="3">
        <v>6.0349284107968797E-2</v>
      </c>
    </row>
    <row r="22" spans="1:40" x14ac:dyDescent="0.25">
      <c r="A22" t="s">
        <v>69</v>
      </c>
      <c r="B22" t="s">
        <v>40</v>
      </c>
      <c r="C22" s="3">
        <v>29958.081681207001</v>
      </c>
      <c r="D22" s="3">
        <v>28.489715380936499</v>
      </c>
      <c r="E22" s="3">
        <v>33832.881437319702</v>
      </c>
      <c r="F22" s="3">
        <v>37434.537463611501</v>
      </c>
      <c r="G22" s="3">
        <v>0.72510520458769301</v>
      </c>
      <c r="H22" s="3">
        <v>9.4688427975978104</v>
      </c>
      <c r="I22" s="3">
        <v>885.55711760541999</v>
      </c>
      <c r="J22" s="3">
        <v>532.733388554351</v>
      </c>
      <c r="K22" s="3">
        <v>2.0184096058324501</v>
      </c>
      <c r="L22" s="3">
        <v>66.675700215288998</v>
      </c>
      <c r="M22" s="3">
        <v>512.57324826221395</v>
      </c>
      <c r="N22" s="3">
        <v>2.1738614469544699</v>
      </c>
      <c r="O22" s="3">
        <v>0.74765199895310497</v>
      </c>
      <c r="P22" s="3">
        <v>7.7984738350687799</v>
      </c>
      <c r="Q22" s="3">
        <v>35.1110133295156</v>
      </c>
      <c r="R22" s="3">
        <v>131.953763633432</v>
      </c>
      <c r="S22" s="3">
        <v>361.66874192737703</v>
      </c>
      <c r="T22" s="3">
        <v>7.2838387428942206E-2</v>
      </c>
      <c r="U22" s="3">
        <v>7.4095311755482296</v>
      </c>
      <c r="V22" s="3">
        <v>0.12421002090175701</v>
      </c>
      <c r="W22" s="3">
        <v>14.7551105650405</v>
      </c>
      <c r="X22" s="3">
        <v>57.714212910765902</v>
      </c>
      <c r="Y22" s="3">
        <v>0.112447102127015</v>
      </c>
      <c r="Z22" s="3">
        <v>0.174668657146934</v>
      </c>
      <c r="AA22" s="3">
        <v>2.3072238080721098E-2</v>
      </c>
      <c r="AB22" s="3">
        <v>6.8045471496375298E-2</v>
      </c>
      <c r="AC22" s="3">
        <v>6.1885284296482997E-2</v>
      </c>
      <c r="AD22" s="3">
        <v>2.3647483407237099E-2</v>
      </c>
      <c r="AE22" s="3">
        <v>5.2491516647548801E-2</v>
      </c>
      <c r="AF22" s="3">
        <v>5.3756580719619496E-3</v>
      </c>
      <c r="AG22" s="3">
        <v>3.3126790842044597E-2</v>
      </c>
      <c r="AH22" s="3">
        <v>7.7626312981222403E-3</v>
      </c>
      <c r="AI22" s="3">
        <v>1.8552183179665199E-2</v>
      </c>
      <c r="AJ22" s="3">
        <v>1.1262355861282901E-2</v>
      </c>
      <c r="AK22" s="3">
        <v>5.04672409881321E-2</v>
      </c>
      <c r="AL22" s="3">
        <v>1.13635252568148E-2</v>
      </c>
      <c r="AM22" s="3">
        <v>6.3058768817168404E-3</v>
      </c>
      <c r="AN22" s="3">
        <v>2.2590146070359099E-2</v>
      </c>
    </row>
    <row r="23" spans="1:40" x14ac:dyDescent="0.25">
      <c r="A23" t="s">
        <v>70</v>
      </c>
      <c r="B23" t="s">
        <v>41</v>
      </c>
      <c r="C23" s="3">
        <v>45282.120418587598</v>
      </c>
      <c r="D23" s="3">
        <v>65.076079804329794</v>
      </c>
      <c r="E23" s="3">
        <v>40714.636425714802</v>
      </c>
      <c r="F23" s="3">
        <v>51120.696764571003</v>
      </c>
      <c r="G23" s="3">
        <v>0.88405092469270097</v>
      </c>
      <c r="H23" s="3">
        <v>7.1658619265827497</v>
      </c>
      <c r="I23" s="3">
        <v>286.82782609712098</v>
      </c>
      <c r="J23" s="3">
        <v>488.84749004816899</v>
      </c>
      <c r="K23" s="3">
        <v>3.10864561811275</v>
      </c>
      <c r="L23" s="3">
        <v>47.100610259306499</v>
      </c>
      <c r="M23" s="3">
        <v>1608.4271284405199</v>
      </c>
      <c r="N23" s="3">
        <v>9.6268777440043003</v>
      </c>
      <c r="O23" s="3">
        <v>0.78170344989972396</v>
      </c>
      <c r="P23" s="3">
        <v>7.26167087142057</v>
      </c>
      <c r="Q23" s="3">
        <v>40.715177576380597</v>
      </c>
      <c r="R23" s="3">
        <v>46.4269473885495</v>
      </c>
      <c r="S23" s="3">
        <v>620.38373502364095</v>
      </c>
      <c r="T23" s="3">
        <v>6.2093434576717003E-2</v>
      </c>
      <c r="U23" s="3">
        <v>1.09138478083426</v>
      </c>
      <c r="V23" s="3">
        <v>0.29727803432696898</v>
      </c>
      <c r="W23" s="3">
        <v>11.1448290436868</v>
      </c>
      <c r="X23" s="3">
        <v>519.34256744716095</v>
      </c>
      <c r="Y23" s="3">
        <v>0.10911485115120299</v>
      </c>
      <c r="Z23" s="3">
        <v>9.2804233130555899E-2</v>
      </c>
      <c r="AA23" s="3">
        <v>1.6574579602340701E-2</v>
      </c>
      <c r="AB23" s="3">
        <v>5.2507632090433402E-2</v>
      </c>
      <c r="AC23" s="3">
        <v>3.88635771131218E-2</v>
      </c>
      <c r="AD23" s="3">
        <v>4.2526238273314698E-2</v>
      </c>
      <c r="AE23" s="3">
        <v>5.16914997225391E-2</v>
      </c>
      <c r="AF23" s="3">
        <v>7.2374478740625603E-3</v>
      </c>
      <c r="AG23" s="3">
        <v>3.1438636585894797E-2</v>
      </c>
      <c r="AH23" s="3">
        <v>1.23789859501744E-2</v>
      </c>
      <c r="AI23" s="3">
        <v>2.0876034011724699E-2</v>
      </c>
      <c r="AJ23" s="3">
        <v>7.2338084048872804E-3</v>
      </c>
      <c r="AK23" s="3">
        <v>2.5350009659072699E-2</v>
      </c>
      <c r="AL23" s="3">
        <v>1.07291392937175E-2</v>
      </c>
      <c r="AM23" s="3">
        <v>3.1775655264404401E-2</v>
      </c>
      <c r="AN23" s="3">
        <v>4.4468642511363399E-2</v>
      </c>
    </row>
    <row r="24" spans="1:40" x14ac:dyDescent="0.25">
      <c r="A24" t="s">
        <v>71</v>
      </c>
      <c r="B24" t="s">
        <v>41</v>
      </c>
      <c r="C24" s="3">
        <v>42596.4145895947</v>
      </c>
      <c r="D24" s="3">
        <v>50.996640399419803</v>
      </c>
      <c r="E24" s="3">
        <v>32778.017169463703</v>
      </c>
      <c r="F24" s="3">
        <v>73338.731848355601</v>
      </c>
      <c r="G24" s="3">
        <v>0.63051421505553296</v>
      </c>
      <c r="H24" s="3">
        <v>7.1389465447224696</v>
      </c>
      <c r="I24" s="3">
        <v>342.58691253903498</v>
      </c>
      <c r="J24" s="3">
        <v>643.898192103101</v>
      </c>
      <c r="K24" s="3">
        <v>2.9841753237483699</v>
      </c>
      <c r="L24" s="3">
        <v>39.640126760823399</v>
      </c>
      <c r="M24" s="3">
        <v>1212.3800531728</v>
      </c>
      <c r="N24" s="3">
        <v>10.978975069794</v>
      </c>
      <c r="O24" s="3">
        <v>0.77819040824288299</v>
      </c>
      <c r="P24" s="3">
        <v>11.2967309165573</v>
      </c>
      <c r="Q24" s="3">
        <v>40.577092883071202</v>
      </c>
      <c r="R24" s="3">
        <v>44.935488780672699</v>
      </c>
      <c r="S24" s="3">
        <v>760.68060210430394</v>
      </c>
      <c r="T24" s="3">
        <v>5.8966449487734003E-2</v>
      </c>
      <c r="U24" s="3">
        <v>1.29907011939559</v>
      </c>
      <c r="V24" s="3">
        <v>0.37478592105712399</v>
      </c>
      <c r="W24" s="3">
        <v>19.3123175954575</v>
      </c>
      <c r="X24" s="3">
        <v>486.816547536744</v>
      </c>
      <c r="Y24" s="3">
        <v>8.6152808676474804E-2</v>
      </c>
      <c r="Z24" s="3">
        <v>0.11421925447442099</v>
      </c>
      <c r="AA24" s="3">
        <v>1.2137547817115299E-2</v>
      </c>
      <c r="AB24" s="3">
        <v>8.8697854270722506E-2</v>
      </c>
      <c r="AC24" s="3">
        <v>5.4231039423813299E-2</v>
      </c>
      <c r="AD24" s="3">
        <v>5.3794346701164002E-2</v>
      </c>
      <c r="AE24" s="3">
        <v>6.0089641417925103E-2</v>
      </c>
      <c r="AF24" s="3">
        <v>6.2914109081378998E-3</v>
      </c>
      <c r="AG24" s="3">
        <v>4.6089520790494498E-2</v>
      </c>
      <c r="AH24" s="3">
        <v>1.26700449722882E-2</v>
      </c>
      <c r="AI24" s="3">
        <v>2.5865787690295901E-2</v>
      </c>
      <c r="AJ24" s="3">
        <v>9.7564355774044393E-3</v>
      </c>
      <c r="AK24" s="3">
        <v>3.8217323781033298E-2</v>
      </c>
      <c r="AL24" s="3">
        <v>1.2799242354952001E-2</v>
      </c>
      <c r="AM24" s="3">
        <v>1.14487843894279E-2</v>
      </c>
      <c r="AN24" s="3">
        <v>3.1253184243829502E-2</v>
      </c>
    </row>
    <row r="25" spans="1:40" x14ac:dyDescent="0.25">
      <c r="A25" t="s">
        <v>72</v>
      </c>
      <c r="B25" t="s">
        <v>40</v>
      </c>
      <c r="C25" s="3">
        <v>32038.896756347898</v>
      </c>
      <c r="D25" s="3">
        <v>38.298233198210298</v>
      </c>
      <c r="E25" s="3">
        <v>46667.957851398103</v>
      </c>
      <c r="F25" s="3">
        <v>40706.950862964797</v>
      </c>
      <c r="G25" s="3">
        <v>1.03930813459272</v>
      </c>
      <c r="H25" s="3">
        <v>10.9865767179221</v>
      </c>
      <c r="I25" s="3">
        <v>421.55194217047</v>
      </c>
      <c r="J25" s="3">
        <v>457.533301650765</v>
      </c>
      <c r="K25" s="3">
        <v>2.1875759729395199</v>
      </c>
      <c r="L25" s="3">
        <v>91.053205117144998</v>
      </c>
      <c r="M25" s="3">
        <v>356.60584002102399</v>
      </c>
      <c r="N25" s="3">
        <v>2.3721840920088302</v>
      </c>
      <c r="O25" s="3">
        <v>0.75619458925584404</v>
      </c>
      <c r="P25" s="3">
        <v>8.1961823879255302</v>
      </c>
      <c r="Q25" s="3">
        <v>36.020848450988197</v>
      </c>
      <c r="R25" s="3">
        <v>134.8570203397</v>
      </c>
      <c r="S25" s="3">
        <v>432.94565664894498</v>
      </c>
      <c r="T25" s="3">
        <v>6.09433711723011E-2</v>
      </c>
      <c r="U25" s="3">
        <v>12.3130717283214</v>
      </c>
      <c r="V25" s="3">
        <v>0.185946334007836</v>
      </c>
      <c r="W25" s="3">
        <v>22.256335434861899</v>
      </c>
      <c r="X25" s="3">
        <v>92.909369153514106</v>
      </c>
      <c r="Y25" s="3">
        <v>0.10904162119804001</v>
      </c>
      <c r="Z25" s="3">
        <v>0.18169530690020599</v>
      </c>
      <c r="AA25" s="3">
        <v>1.94445924704649E-2</v>
      </c>
      <c r="AB25" s="3">
        <v>7.8184703896478996E-2</v>
      </c>
      <c r="AC25" s="3">
        <v>5.2176047940507203E-2</v>
      </c>
      <c r="AD25" s="3">
        <v>2.2129767797938099E-2</v>
      </c>
      <c r="AE25" s="3">
        <v>4.5253590401206703E-2</v>
      </c>
      <c r="AF25" s="3">
        <v>7.8457336730295701E-3</v>
      </c>
      <c r="AG25" s="3">
        <v>4.8529792883063701E-2</v>
      </c>
      <c r="AH25" s="3">
        <v>1.28851160021314E-2</v>
      </c>
      <c r="AI25" s="3">
        <v>3.4122033735813399E-2</v>
      </c>
      <c r="AJ25" s="3">
        <v>1.04499949701208E-2</v>
      </c>
      <c r="AK25" s="3">
        <v>4.8319045505021099E-2</v>
      </c>
      <c r="AL25" s="3">
        <v>9.0766956191491097E-3</v>
      </c>
      <c r="AM25" s="3">
        <v>1.5363444175817999E-2</v>
      </c>
      <c r="AN25" s="3">
        <v>1.24415352914603E-2</v>
      </c>
    </row>
    <row r="26" spans="1:40" x14ac:dyDescent="0.25">
      <c r="A26" t="s">
        <v>73</v>
      </c>
      <c r="B26" t="s">
        <v>40</v>
      </c>
      <c r="C26" s="3">
        <v>33551.934668848597</v>
      </c>
      <c r="D26" s="3">
        <v>27.723329459391199</v>
      </c>
      <c r="E26" s="3">
        <v>49463.338882990902</v>
      </c>
      <c r="F26" s="3">
        <v>37386.804736099402</v>
      </c>
      <c r="G26" s="3">
        <v>0.83856062261169895</v>
      </c>
      <c r="H26" s="3">
        <v>9.49298156629958</v>
      </c>
      <c r="I26" s="3">
        <v>625.03667390716703</v>
      </c>
      <c r="J26" s="3">
        <v>440.49914084314003</v>
      </c>
      <c r="K26" s="3">
        <v>3.55268193348989</v>
      </c>
      <c r="L26" s="3">
        <v>49.188933970942998</v>
      </c>
      <c r="M26" s="3">
        <v>349.86917099787701</v>
      </c>
      <c r="N26" s="3">
        <v>1.64472449494884</v>
      </c>
      <c r="O26" s="3">
        <v>0.525591323003337</v>
      </c>
      <c r="P26" s="3">
        <v>4.3542356047616302</v>
      </c>
      <c r="Q26" s="3">
        <v>32.920858352754799</v>
      </c>
      <c r="R26" s="3">
        <v>142.93146125827599</v>
      </c>
      <c r="S26" s="3">
        <v>324.72511562708502</v>
      </c>
      <c r="T26" s="3">
        <v>0.11376578999714999</v>
      </c>
      <c r="U26" s="3">
        <v>11.320790279680701</v>
      </c>
      <c r="V26" s="3">
        <v>8.7412430851001005E-2</v>
      </c>
      <c r="W26" s="3">
        <v>15.135390398548299</v>
      </c>
      <c r="X26" s="3">
        <v>102.484694483166</v>
      </c>
      <c r="Y26" s="3">
        <v>0.11668429274162</v>
      </c>
      <c r="Z26" s="3">
        <v>0.125114402726479</v>
      </c>
      <c r="AA26" s="3">
        <v>1.8008107970132799E-2</v>
      </c>
      <c r="AB26" s="3">
        <v>6.9578375840651505E-2</v>
      </c>
      <c r="AC26" s="3">
        <v>5.91878848812704E-2</v>
      </c>
      <c r="AD26" s="3">
        <v>1.6170757545221699E-2</v>
      </c>
      <c r="AE26" s="3">
        <v>4.0597494919967003E-2</v>
      </c>
      <c r="AF26" s="3">
        <v>7.7324181468311302E-3</v>
      </c>
      <c r="AG26" s="3">
        <v>3.3484039674860598E-2</v>
      </c>
      <c r="AH26" s="3">
        <v>1.34181141227266E-2</v>
      </c>
      <c r="AI26" s="3">
        <v>3.5136635285118401E-2</v>
      </c>
      <c r="AJ26" s="3">
        <v>9.2854267121236806E-3</v>
      </c>
      <c r="AK26" s="3">
        <v>6.2668183200512498E-2</v>
      </c>
      <c r="AL26" s="3">
        <v>1.2108580215779201E-2</v>
      </c>
      <c r="AM26" s="3">
        <v>9.7169377493140502E-3</v>
      </c>
      <c r="AN26" s="3">
        <v>7.5568588136271202E-3</v>
      </c>
    </row>
    <row r="27" spans="1:40" x14ac:dyDescent="0.25">
      <c r="A27" t="s">
        <v>74</v>
      </c>
      <c r="B27" t="s">
        <v>40</v>
      </c>
      <c r="C27" s="3">
        <v>31356.382998572699</v>
      </c>
      <c r="D27" s="3">
        <v>32.848423217352</v>
      </c>
      <c r="E27" s="3">
        <v>38004.430150362597</v>
      </c>
      <c r="F27" s="3">
        <v>37914.1144710273</v>
      </c>
      <c r="G27" s="3">
        <v>0.82333015498848505</v>
      </c>
      <c r="H27" s="3">
        <v>8.1345330161295006</v>
      </c>
      <c r="I27" s="3">
        <v>616.69457488545402</v>
      </c>
      <c r="J27" s="3">
        <v>495.26586234872201</v>
      </c>
      <c r="K27" s="3">
        <v>10.0652095689469</v>
      </c>
      <c r="L27" s="3">
        <v>91.261191307172297</v>
      </c>
      <c r="M27" s="3">
        <v>405.58268730670699</v>
      </c>
      <c r="N27" s="3">
        <v>2.3321169237577402</v>
      </c>
      <c r="O27" s="3">
        <v>0.38775850321699601</v>
      </c>
      <c r="P27" s="3">
        <v>8.2723062554664697</v>
      </c>
      <c r="Q27" s="3">
        <v>37.790991001634403</v>
      </c>
      <c r="R27" s="3">
        <v>138.946555075628</v>
      </c>
      <c r="S27" s="3">
        <v>415.57434581405897</v>
      </c>
      <c r="T27" s="3">
        <v>9.0103242147858503E-2</v>
      </c>
      <c r="U27" s="3">
        <v>11.2493024707688</v>
      </c>
      <c r="V27" s="3">
        <v>0.121638599087892</v>
      </c>
      <c r="W27" s="3">
        <v>20.898213132936</v>
      </c>
      <c r="X27" s="3">
        <v>91.786988333055902</v>
      </c>
      <c r="Y27" s="3">
        <v>0.10072011622089901</v>
      </c>
      <c r="Z27" s="3">
        <v>0.139370465700354</v>
      </c>
      <c r="AA27" s="3">
        <v>1.7866695020492099E-2</v>
      </c>
      <c r="AB27" s="3">
        <v>9.7773760386248507E-2</v>
      </c>
      <c r="AC27" s="3">
        <v>4.58516579167964E-2</v>
      </c>
      <c r="AD27" s="3">
        <v>2.69838665477658E-2</v>
      </c>
      <c r="AE27" s="3">
        <v>3.6398816574023898E-2</v>
      </c>
      <c r="AF27" s="3">
        <v>8.3295887151925499E-3</v>
      </c>
      <c r="AG27" s="3">
        <v>3.8771958049689699E-2</v>
      </c>
      <c r="AH27" s="3">
        <v>1.0105427989716699E-2</v>
      </c>
      <c r="AI27" s="3">
        <v>3.4562547237565598E-2</v>
      </c>
      <c r="AJ27" s="3">
        <v>6.9923267730875004E-3</v>
      </c>
      <c r="AK27" s="3">
        <v>4.78895363120872E-2</v>
      </c>
      <c r="AL27" s="3">
        <v>1.37114468217714E-2</v>
      </c>
      <c r="AM27" s="3">
        <v>1.2375596752844499E-2</v>
      </c>
      <c r="AN27" s="3">
        <v>3.7981156547945101E-2</v>
      </c>
    </row>
    <row r="28" spans="1:40" x14ac:dyDescent="0.25">
      <c r="A28" t="s">
        <v>75</v>
      </c>
      <c r="B28" t="s">
        <v>40</v>
      </c>
      <c r="C28" s="3">
        <v>23930.1035713329</v>
      </c>
      <c r="D28" s="3">
        <v>38.325660315218897</v>
      </c>
      <c r="E28" s="3">
        <v>37261.583029785303</v>
      </c>
      <c r="F28" s="3">
        <v>41859.226599392103</v>
      </c>
      <c r="G28" s="3">
        <v>1.1288505761156999</v>
      </c>
      <c r="H28" s="3">
        <v>7.7535272052735804</v>
      </c>
      <c r="I28" s="3">
        <v>508.67631883957301</v>
      </c>
      <c r="J28" s="3">
        <v>468.46373342115402</v>
      </c>
      <c r="K28" s="3">
        <v>2.4205033488946999</v>
      </c>
      <c r="L28" s="3">
        <v>63.732972380612999</v>
      </c>
      <c r="M28" s="3">
        <v>400.30020016507098</v>
      </c>
      <c r="N28" s="3">
        <v>1.1651441040428101</v>
      </c>
      <c r="O28" s="3">
        <v>0.84526823898934</v>
      </c>
      <c r="P28" s="3">
        <v>6.4734908456601996</v>
      </c>
      <c r="Q28" s="3">
        <v>24.502996129865199</v>
      </c>
      <c r="R28" s="3">
        <v>127.434985106247</v>
      </c>
      <c r="S28" s="3">
        <v>313.691304332193</v>
      </c>
      <c r="T28" s="3">
        <v>7.9617792914885993E-2</v>
      </c>
      <c r="U28" s="3">
        <v>8.2820885688978905</v>
      </c>
      <c r="V28" s="3">
        <v>0.105201885711856</v>
      </c>
      <c r="W28" s="3">
        <v>16.947945213114501</v>
      </c>
      <c r="X28" s="3">
        <v>57.1460982995413</v>
      </c>
      <c r="Y28" s="3">
        <v>9.8716560055460797E-2</v>
      </c>
      <c r="Z28" s="3">
        <v>0.118317376794836</v>
      </c>
      <c r="AA28" s="3">
        <v>2.4588439435347598E-2</v>
      </c>
      <c r="AB28" s="3">
        <v>8.9384080175639799E-2</v>
      </c>
      <c r="AC28" s="3">
        <v>5.3719213185465298E-2</v>
      </c>
      <c r="AD28" s="3">
        <v>1.4690303907258799E-2</v>
      </c>
      <c r="AE28" s="3">
        <v>5.9492561454918901E-2</v>
      </c>
      <c r="AF28" s="3">
        <v>5.76679825116015E-3</v>
      </c>
      <c r="AG28" s="3">
        <v>3.3331950515676799E-2</v>
      </c>
      <c r="AH28" s="3">
        <v>9.7829354652831293E-3</v>
      </c>
      <c r="AI28" s="3">
        <v>4.6957070521863001E-2</v>
      </c>
      <c r="AJ28" s="3">
        <v>8.28306472810947E-3</v>
      </c>
      <c r="AK28" s="3">
        <v>3.8680668485428497E-2</v>
      </c>
      <c r="AL28" s="3">
        <v>9.4656151298184808E-3</v>
      </c>
      <c r="AM28" s="3">
        <v>8.1050620239770093E-3</v>
      </c>
      <c r="AN28" s="3">
        <v>2.5200023664808498E-2</v>
      </c>
    </row>
    <row r="29" spans="1:40" x14ac:dyDescent="0.25">
      <c r="A29" t="s">
        <v>76</v>
      </c>
      <c r="B29" t="s">
        <v>40</v>
      </c>
      <c r="C29" s="3">
        <v>28054.8559936565</v>
      </c>
      <c r="D29" s="3">
        <v>29.462752854419001</v>
      </c>
      <c r="E29" s="3">
        <v>32462.471438145501</v>
      </c>
      <c r="F29" s="3">
        <v>45336.854748825797</v>
      </c>
      <c r="G29" s="3">
        <v>0.88452095774906703</v>
      </c>
      <c r="H29" s="3">
        <v>7.2074494938589302</v>
      </c>
      <c r="I29" s="3">
        <v>434.76133487981701</v>
      </c>
      <c r="J29" s="3">
        <v>471.25816621671203</v>
      </c>
      <c r="K29" s="3">
        <v>4.0214501828704501</v>
      </c>
      <c r="L29" s="3">
        <v>91.132527848846706</v>
      </c>
      <c r="M29" s="3">
        <v>452.47642950032201</v>
      </c>
      <c r="N29" s="3">
        <v>2.6426869825829802</v>
      </c>
      <c r="O29" s="3">
        <v>0.84498161332626498</v>
      </c>
      <c r="P29" s="3">
        <v>5.9699711380591101</v>
      </c>
      <c r="Q29" s="3">
        <v>34.259118106872798</v>
      </c>
      <c r="R29" s="3">
        <v>109.31546903080699</v>
      </c>
      <c r="S29" s="3">
        <v>420.76859702209401</v>
      </c>
      <c r="T29" s="3">
        <v>0.112383996963505</v>
      </c>
      <c r="U29" s="3">
        <v>9.6424320630587008</v>
      </c>
      <c r="V29" s="3">
        <v>0.18632918404058199</v>
      </c>
      <c r="W29" s="3">
        <v>16.990124745991999</v>
      </c>
      <c r="X29" s="3">
        <v>83.956710890738407</v>
      </c>
      <c r="Y29" s="3">
        <v>0.11054571926960099</v>
      </c>
      <c r="Z29" s="3">
        <v>0.19854466852413799</v>
      </c>
      <c r="AA29" s="3">
        <v>2.0806962080172201E-2</v>
      </c>
      <c r="AB29" s="3">
        <v>9.5861939402012E-2</v>
      </c>
      <c r="AC29" s="3">
        <v>4.1449846963261802E-2</v>
      </c>
      <c r="AD29" s="3">
        <v>1.7703525570577801E-2</v>
      </c>
      <c r="AE29" s="3">
        <v>6.1261835427288303E-2</v>
      </c>
      <c r="AF29" s="3">
        <v>1.1016241696789299E-2</v>
      </c>
      <c r="AG29" s="3">
        <v>4.0967128659914601E-2</v>
      </c>
      <c r="AH29" s="3">
        <v>1.1301392170871E-2</v>
      </c>
      <c r="AI29" s="3">
        <v>4.4004712741596598E-2</v>
      </c>
      <c r="AJ29" s="3">
        <v>1.4018267459211401E-2</v>
      </c>
      <c r="AK29" s="3">
        <v>3.3878265982212302E-2</v>
      </c>
      <c r="AL29" s="3">
        <v>1.1366003865634E-2</v>
      </c>
      <c r="AM29" s="3">
        <v>5.4048055261152698E-3</v>
      </c>
      <c r="AN29" s="3">
        <v>2.31362941992376E-2</v>
      </c>
    </row>
    <row r="30" spans="1:40" x14ac:dyDescent="0.25">
      <c r="A30" t="s">
        <v>77</v>
      </c>
      <c r="B30" t="s">
        <v>42</v>
      </c>
      <c r="C30" s="3">
        <v>18256.374615331199</v>
      </c>
      <c r="D30" s="3">
        <v>37.352363043985598</v>
      </c>
      <c r="E30" s="3">
        <v>17249.7086607657</v>
      </c>
      <c r="F30" s="3">
        <v>57586.8138789687</v>
      </c>
      <c r="G30" s="3">
        <v>0.78656247983915495</v>
      </c>
      <c r="H30" s="3">
        <v>9.15531902338987</v>
      </c>
      <c r="I30" s="3">
        <v>433.40448584178603</v>
      </c>
      <c r="J30" s="3">
        <v>598.63815054890495</v>
      </c>
      <c r="K30" s="3">
        <v>2.73760912640136</v>
      </c>
      <c r="L30" s="3">
        <v>101.442234010582</v>
      </c>
      <c r="M30" s="3">
        <v>448.76786063114901</v>
      </c>
      <c r="N30" s="3">
        <v>2.8797578990917101</v>
      </c>
      <c r="O30" s="3">
        <v>0.74987648248633598</v>
      </c>
      <c r="P30" s="3">
        <v>2.97714215836081</v>
      </c>
      <c r="Q30" s="3">
        <v>21.894465201886899</v>
      </c>
      <c r="R30" s="3">
        <v>8.0960329905186708</v>
      </c>
      <c r="S30" s="3">
        <v>597.54510564680197</v>
      </c>
      <c r="T30" s="3">
        <v>9.4805507075735401E-2</v>
      </c>
      <c r="U30" s="3">
        <v>2.7735517332920101</v>
      </c>
      <c r="V30" s="3">
        <v>0.183871411378871</v>
      </c>
      <c r="W30" s="3">
        <v>8.9510943637885099</v>
      </c>
      <c r="X30" s="3">
        <v>143.68401875553101</v>
      </c>
      <c r="Y30" s="3">
        <v>0.129926269531385</v>
      </c>
      <c r="Z30" s="3">
        <v>0.36593356353116702</v>
      </c>
      <c r="AA30" s="3">
        <v>2.0215989269342999E-2</v>
      </c>
      <c r="AB30" s="3">
        <v>8.4891649479325496E-2</v>
      </c>
      <c r="AC30" s="3">
        <v>6.7383832583755701E-2</v>
      </c>
      <c r="AD30" s="3">
        <v>2.6885072043060801E-2</v>
      </c>
      <c r="AE30" s="3">
        <v>4.41249729847683E-2</v>
      </c>
      <c r="AF30" s="3">
        <v>6.6370330502798103E-3</v>
      </c>
      <c r="AG30" s="3">
        <v>4.8557622854294297E-2</v>
      </c>
      <c r="AH30" s="3">
        <v>1.08213812669512E-2</v>
      </c>
      <c r="AI30" s="3">
        <v>2.7108394713282899E-2</v>
      </c>
      <c r="AJ30" s="3">
        <v>9.9319446362593506E-3</v>
      </c>
      <c r="AK30" s="3">
        <v>9.7063709695781195E-2</v>
      </c>
      <c r="AL30" s="3">
        <v>1.16285706535104E-2</v>
      </c>
      <c r="AM30" s="3">
        <v>7.1364792646126003E-3</v>
      </c>
      <c r="AN30" s="3">
        <v>1.12675950727708E-2</v>
      </c>
    </row>
    <row r="31" spans="1:40" x14ac:dyDescent="0.25">
      <c r="A31" t="s">
        <v>78</v>
      </c>
      <c r="B31" t="s">
        <v>42</v>
      </c>
      <c r="C31" s="3">
        <v>19169.407446483001</v>
      </c>
      <c r="D31" s="3">
        <v>36.9350545506271</v>
      </c>
      <c r="E31" s="3">
        <v>17405.149626093302</v>
      </c>
      <c r="F31" s="3">
        <v>68438.620816095907</v>
      </c>
      <c r="G31" s="3">
        <v>0.88305256661310305</v>
      </c>
      <c r="H31" s="3">
        <v>11.236271510824601</v>
      </c>
      <c r="I31" s="3">
        <v>473.50466910704199</v>
      </c>
      <c r="J31" s="3">
        <v>637.86565821913302</v>
      </c>
      <c r="K31" s="3">
        <v>2.7775598348541002</v>
      </c>
      <c r="L31" s="3">
        <v>76.931159009937005</v>
      </c>
      <c r="M31" s="3">
        <v>410.77763855503798</v>
      </c>
      <c r="N31" s="3">
        <v>3.20288156756328</v>
      </c>
      <c r="O31" s="3">
        <v>0.68494207932847895</v>
      </c>
      <c r="P31" s="3">
        <v>11.394574209578</v>
      </c>
      <c r="Q31" s="3">
        <v>36.0154636093961</v>
      </c>
      <c r="R31" s="3">
        <v>9.0387857366011808</v>
      </c>
      <c r="S31" s="3">
        <v>623.75060892603199</v>
      </c>
      <c r="T31" s="3">
        <v>0.114947897744028</v>
      </c>
      <c r="U31" s="3">
        <v>2.33549961010926</v>
      </c>
      <c r="V31" s="3">
        <v>0.300350433692532</v>
      </c>
      <c r="W31" s="3">
        <v>8.8936403042145198</v>
      </c>
      <c r="X31" s="3">
        <v>144.28125508847799</v>
      </c>
      <c r="Y31" s="3">
        <v>0.115132103909596</v>
      </c>
      <c r="Z31" s="3">
        <v>0.173189021882796</v>
      </c>
      <c r="AA31" s="3">
        <v>2.1145507887275899E-2</v>
      </c>
      <c r="AB31" s="3">
        <v>8.5377052736404696E-2</v>
      </c>
      <c r="AC31" s="3">
        <v>4.7973753996456099E-2</v>
      </c>
      <c r="AD31" s="3">
        <v>3.6378216710472699E-2</v>
      </c>
      <c r="AE31" s="3">
        <v>7.5552604535408893E-2</v>
      </c>
      <c r="AF31" s="3">
        <v>7.1112350266256501E-3</v>
      </c>
      <c r="AG31" s="3">
        <v>6.3602492886113804E-2</v>
      </c>
      <c r="AH31" s="3">
        <v>9.4711380037651102E-3</v>
      </c>
      <c r="AI31" s="3">
        <v>2.78112983648722E-2</v>
      </c>
      <c r="AJ31" s="3">
        <v>5.2404852884996604E-3</v>
      </c>
      <c r="AK31" s="3">
        <v>5.4629316319839298E-2</v>
      </c>
      <c r="AL31" s="3">
        <v>9.2710380140039999E-3</v>
      </c>
      <c r="AM31" s="3">
        <v>1.19811095177792E-2</v>
      </c>
      <c r="AN31" s="3">
        <v>3.4258793476242201E-2</v>
      </c>
    </row>
    <row r="32" spans="1:40" x14ac:dyDescent="0.25">
      <c r="A32" t="s">
        <v>79</v>
      </c>
      <c r="B32" t="s">
        <v>42</v>
      </c>
      <c r="C32" s="3">
        <v>20249.5713239422</v>
      </c>
      <c r="D32" s="3">
        <v>44.175688042526801</v>
      </c>
      <c r="E32" s="3">
        <v>16112.564135077</v>
      </c>
      <c r="F32" s="3">
        <v>67761.488082050797</v>
      </c>
      <c r="G32" s="3">
        <v>0.75399330914368701</v>
      </c>
      <c r="H32" s="3">
        <v>9.4323246057563406</v>
      </c>
      <c r="I32" s="3">
        <v>477.24724830897401</v>
      </c>
      <c r="J32" s="3">
        <v>636.15553760038404</v>
      </c>
      <c r="K32" s="3">
        <v>3.3753938386657101</v>
      </c>
      <c r="L32" s="3">
        <v>148.74201348259399</v>
      </c>
      <c r="M32" s="3">
        <v>450.46729302381198</v>
      </c>
      <c r="N32" s="3">
        <v>3.46385139105081</v>
      </c>
      <c r="O32" s="3">
        <v>0.52582271068149999</v>
      </c>
      <c r="P32" s="3">
        <v>10.9730393771996</v>
      </c>
      <c r="Q32" s="3">
        <v>51.398640215995002</v>
      </c>
      <c r="R32" s="3">
        <v>8.8874421865205004</v>
      </c>
      <c r="S32" s="3">
        <v>697.25062270992601</v>
      </c>
      <c r="T32" s="3">
        <v>0.13205892958610299</v>
      </c>
      <c r="U32" s="3">
        <v>2.2051101030768199</v>
      </c>
      <c r="V32" s="3">
        <v>0.14244439357202601</v>
      </c>
      <c r="W32" s="3">
        <v>9.9246579891562607</v>
      </c>
      <c r="X32" s="3">
        <v>130.928648837628</v>
      </c>
      <c r="Y32" s="3">
        <v>0.12509600045609801</v>
      </c>
      <c r="Z32" s="3">
        <v>0.20921570968433301</v>
      </c>
      <c r="AA32" s="3">
        <v>2.04189667057098E-2</v>
      </c>
      <c r="AB32" s="3">
        <v>0.10927278412742</v>
      </c>
      <c r="AC32" s="3">
        <v>6.4617001837638494E-2</v>
      </c>
      <c r="AD32" s="3">
        <v>2.3359918723046699E-2</v>
      </c>
      <c r="AE32" s="3">
        <v>7.4424293812049194E-2</v>
      </c>
      <c r="AF32" s="3">
        <v>1.0166617315328299E-2</v>
      </c>
      <c r="AG32" s="3">
        <v>4.2095320802162002E-2</v>
      </c>
      <c r="AH32" s="3">
        <v>9.3873429828968194E-3</v>
      </c>
      <c r="AI32" s="3">
        <v>2.8609105005813699E-2</v>
      </c>
      <c r="AJ32" s="3">
        <v>1.15897079464558E-2</v>
      </c>
      <c r="AK32" s="3">
        <v>6.97160731267224E-2</v>
      </c>
      <c r="AL32" s="3">
        <v>5.2839605642127198E-3</v>
      </c>
      <c r="AM32" s="3">
        <v>1.47601770940223E-2</v>
      </c>
      <c r="AN32" s="3">
        <v>3.0872266717879002E-2</v>
      </c>
    </row>
    <row r="33" spans="1:40" x14ac:dyDescent="0.25">
      <c r="A33" t="s">
        <v>80</v>
      </c>
      <c r="B33" t="s">
        <v>42</v>
      </c>
      <c r="C33" s="3">
        <v>19822.425176451601</v>
      </c>
      <c r="D33" s="3">
        <v>45.122224864281698</v>
      </c>
      <c r="E33" s="3">
        <v>17481.855976913499</v>
      </c>
      <c r="F33" s="3">
        <v>60162.190094239399</v>
      </c>
      <c r="G33" s="3">
        <v>0.96972579901081202</v>
      </c>
      <c r="H33" s="3">
        <v>5.7898008080650101</v>
      </c>
      <c r="I33" s="3">
        <v>415.68428825820803</v>
      </c>
      <c r="J33" s="3">
        <v>534.10716677465098</v>
      </c>
      <c r="K33" s="3">
        <v>4.13261864304528</v>
      </c>
      <c r="L33" s="3">
        <v>51.965118042535401</v>
      </c>
      <c r="M33" s="3">
        <v>443.07370830244702</v>
      </c>
      <c r="N33" s="3">
        <v>2.5652898311768402</v>
      </c>
      <c r="O33" s="3">
        <v>0.47013044402630899</v>
      </c>
      <c r="P33" s="3">
        <v>8.5658958844844904</v>
      </c>
      <c r="Q33" s="3">
        <v>30.703409457582801</v>
      </c>
      <c r="R33" s="3">
        <v>9.7448721381569499</v>
      </c>
      <c r="S33" s="3">
        <v>622.55730183636194</v>
      </c>
      <c r="T33" s="3">
        <v>9.9854881217357E-2</v>
      </c>
      <c r="U33" s="3">
        <v>2.0693094426683301</v>
      </c>
      <c r="V33" s="3">
        <v>0.28092550614495798</v>
      </c>
      <c r="W33" s="3">
        <v>8.0827595999567396</v>
      </c>
      <c r="X33" s="3">
        <v>127.68224747070199</v>
      </c>
      <c r="Y33" s="3">
        <v>0.123241073621044</v>
      </c>
      <c r="Z33" s="3">
        <v>0.15860911208917999</v>
      </c>
      <c r="AA33" s="3">
        <v>2.4198768677688599E-2</v>
      </c>
      <c r="AB33" s="3">
        <v>8.0127287505482397E-2</v>
      </c>
      <c r="AC33" s="3">
        <v>7.4897851518163305E-2</v>
      </c>
      <c r="AD33" s="3">
        <v>1.9975212802340998E-2</v>
      </c>
      <c r="AE33" s="3">
        <v>0.106772716836758</v>
      </c>
      <c r="AF33" s="3">
        <v>8.7013941359967203E-3</v>
      </c>
      <c r="AG33" s="3">
        <v>3.8878377211691503E-2</v>
      </c>
      <c r="AH33" s="3">
        <v>1.30307257191785E-2</v>
      </c>
      <c r="AI33" s="3">
        <v>2.66523758547021E-2</v>
      </c>
      <c r="AJ33" s="3">
        <v>8.4138076654133292E-3</v>
      </c>
      <c r="AK33" s="3">
        <v>3.1668326028626501E-2</v>
      </c>
      <c r="AL33" s="3">
        <v>9.4892794189407395E-3</v>
      </c>
      <c r="AM33" s="3">
        <v>3.4504463394529297E-2</v>
      </c>
      <c r="AN33" s="3">
        <v>7.6124120964713896E-2</v>
      </c>
    </row>
    <row r="34" spans="1:40" x14ac:dyDescent="0.25">
      <c r="A34" t="s">
        <v>81</v>
      </c>
      <c r="B34" t="s">
        <v>42</v>
      </c>
      <c r="C34" s="3">
        <v>20183.2418126968</v>
      </c>
      <c r="D34" s="3">
        <v>38.424740619999397</v>
      </c>
      <c r="E34" s="3">
        <v>18508.878054925899</v>
      </c>
      <c r="F34" s="3">
        <v>69393.528038382705</v>
      </c>
      <c r="G34" s="3">
        <v>0.68773799761319099</v>
      </c>
      <c r="H34" s="3">
        <v>6.6873184740076201</v>
      </c>
      <c r="I34" s="3">
        <v>388.01082233356999</v>
      </c>
      <c r="J34" s="3">
        <v>542.73857702508406</v>
      </c>
      <c r="K34" s="3">
        <v>4.4403741491226096</v>
      </c>
      <c r="L34" s="3">
        <v>74.559812099438503</v>
      </c>
      <c r="M34" s="3">
        <v>516.95974373394699</v>
      </c>
      <c r="N34" s="3">
        <v>2.7735411814292599</v>
      </c>
      <c r="O34" s="3">
        <v>0.41479263639577701</v>
      </c>
      <c r="P34" s="3">
        <v>8.6103495478383003</v>
      </c>
      <c r="Q34" s="3">
        <v>25.932962202018</v>
      </c>
      <c r="R34" s="3">
        <v>10.898100821346601</v>
      </c>
      <c r="S34" s="3">
        <v>600.30836211878295</v>
      </c>
      <c r="T34" s="3">
        <v>9.5391816635134394E-2</v>
      </c>
      <c r="U34" s="3">
        <v>2.2312037307033101</v>
      </c>
      <c r="V34" s="3">
        <v>0.25666458808286602</v>
      </c>
      <c r="W34" s="3">
        <v>7.5213441805957002</v>
      </c>
      <c r="X34" s="3">
        <v>149.63172451181899</v>
      </c>
      <c r="Y34" s="3">
        <v>0.18723565059295</v>
      </c>
      <c r="Z34" s="3">
        <v>0.19107566619643901</v>
      </c>
      <c r="AA34" s="3">
        <v>2.3526197573299702E-2</v>
      </c>
      <c r="AB34" s="3">
        <v>9.8743883166795998E-2</v>
      </c>
      <c r="AC34" s="3">
        <v>3.73289717930562E-2</v>
      </c>
      <c r="AD34" s="3">
        <v>1.5727478657363399E-2</v>
      </c>
      <c r="AE34" s="3">
        <v>5.1007880023086101E-2</v>
      </c>
      <c r="AF34" s="3">
        <v>9.9213709757653007E-3</v>
      </c>
      <c r="AG34" s="3">
        <v>3.8031775730053501E-2</v>
      </c>
      <c r="AH34" s="3">
        <v>7.8626328952393493E-3</v>
      </c>
      <c r="AI34" s="3">
        <v>3.1863969986363302E-2</v>
      </c>
      <c r="AJ34" s="3">
        <v>9.3869884613246007E-3</v>
      </c>
      <c r="AK34" s="3">
        <v>3.23460070910788E-2</v>
      </c>
      <c r="AL34" s="3">
        <v>7.0076743807169998E-3</v>
      </c>
      <c r="AM34" s="3">
        <v>3.5822015197143599E-2</v>
      </c>
      <c r="AN34" s="3">
        <v>2.4334777335996999E-2</v>
      </c>
    </row>
    <row r="35" spans="1:40" x14ac:dyDescent="0.25">
      <c r="A35" t="s">
        <v>82</v>
      </c>
      <c r="B35" t="s">
        <v>42</v>
      </c>
      <c r="C35" s="3">
        <v>19103.120172092102</v>
      </c>
      <c r="D35" s="3">
        <v>40.348320479021602</v>
      </c>
      <c r="E35" s="3">
        <v>18039.282870847699</v>
      </c>
      <c r="F35" s="3">
        <v>69633.600692941996</v>
      </c>
      <c r="G35" s="3">
        <v>0.92214708518389199</v>
      </c>
      <c r="H35" s="3">
        <v>7.3147952346270699</v>
      </c>
      <c r="I35" s="3">
        <v>230.08498203276301</v>
      </c>
      <c r="J35" s="3">
        <v>562.22527159208596</v>
      </c>
      <c r="K35" s="3">
        <v>3.57274512278086</v>
      </c>
      <c r="L35" s="3">
        <v>60.064433902373203</v>
      </c>
      <c r="M35" s="3">
        <v>495.00726993562</v>
      </c>
      <c r="N35" s="3">
        <v>3.1953052633946601</v>
      </c>
      <c r="O35" s="3">
        <v>0.68161710497528605</v>
      </c>
      <c r="P35" s="3">
        <v>7.0251241603188301</v>
      </c>
      <c r="Q35" s="3">
        <v>32.083226513552297</v>
      </c>
      <c r="R35" s="3">
        <v>9.3633795808313902</v>
      </c>
      <c r="S35" s="3">
        <v>665.33877790925703</v>
      </c>
      <c r="T35" s="3">
        <v>7.2136895995944195E-2</v>
      </c>
      <c r="U35" s="3">
        <v>1.96548064075486</v>
      </c>
      <c r="V35" s="3">
        <v>0.103205923245949</v>
      </c>
      <c r="W35" s="3">
        <v>8.4282389788048704</v>
      </c>
      <c r="X35" s="3">
        <v>117.29573447688399</v>
      </c>
      <c r="Y35" s="3">
        <v>0.122421609771899</v>
      </c>
      <c r="Z35" s="3">
        <v>0.20711352318679199</v>
      </c>
      <c r="AA35" s="3">
        <v>2.36898131265653E-2</v>
      </c>
      <c r="AB35" s="3">
        <v>8.3825101150447001E-2</v>
      </c>
      <c r="AC35" s="3">
        <v>5.4441998222238698E-2</v>
      </c>
      <c r="AD35" s="3">
        <v>2.6016571977747899E-2</v>
      </c>
      <c r="AE35" s="3">
        <v>3.5509596226659002E-2</v>
      </c>
      <c r="AF35" s="3">
        <v>6.9827497788109098E-3</v>
      </c>
      <c r="AG35" s="3">
        <v>4.2059992637656397E-2</v>
      </c>
      <c r="AH35" s="3">
        <v>9.4167826103199008E-3</v>
      </c>
      <c r="AI35" s="3">
        <v>2.9079971541529699E-2</v>
      </c>
      <c r="AJ35" s="3">
        <v>1.26845857561766E-2</v>
      </c>
      <c r="AK35" s="3">
        <v>8.4976428021219394E-2</v>
      </c>
      <c r="AL35" s="3">
        <v>1.13852006176496E-2</v>
      </c>
      <c r="AM35" s="3">
        <v>1.8449895827709901E-2</v>
      </c>
      <c r="AN35" s="3">
        <v>4.0698682887434001E-2</v>
      </c>
    </row>
    <row r="36" spans="1:40" x14ac:dyDescent="0.25">
      <c r="A36" t="s">
        <v>83</v>
      </c>
      <c r="B36" t="s">
        <v>42</v>
      </c>
      <c r="C36" s="3">
        <v>20855.655847834802</v>
      </c>
      <c r="D36" s="3">
        <v>26.317763202197799</v>
      </c>
      <c r="E36" s="3">
        <v>17074.9395173304</v>
      </c>
      <c r="F36" s="3">
        <v>60903.505802842403</v>
      </c>
      <c r="G36" s="3">
        <v>0.83224307523129404</v>
      </c>
      <c r="H36" s="3">
        <v>7.30435631951954</v>
      </c>
      <c r="I36" s="3">
        <v>350.65121057320698</v>
      </c>
      <c r="J36" s="3">
        <v>570.47104854296003</v>
      </c>
      <c r="K36" s="3">
        <v>2.9175279030476098</v>
      </c>
      <c r="L36" s="3">
        <v>46.623358308065001</v>
      </c>
      <c r="M36" s="3">
        <v>541.80945305919704</v>
      </c>
      <c r="N36" s="3">
        <v>2.5286606144991399</v>
      </c>
      <c r="O36" s="3">
        <v>0.79892423457980399</v>
      </c>
      <c r="P36" s="3">
        <v>6.1850167622760202</v>
      </c>
      <c r="Q36" s="3">
        <v>30.8290576344206</v>
      </c>
      <c r="R36" s="3">
        <v>14.503574930913301</v>
      </c>
      <c r="S36" s="3">
        <v>429.948570306379</v>
      </c>
      <c r="T36" s="3">
        <v>7.9436932134101801E-2</v>
      </c>
      <c r="U36" s="3">
        <v>2.7118556953614301</v>
      </c>
      <c r="V36" s="3">
        <v>9.7701609672544196E-2</v>
      </c>
      <c r="W36" s="3">
        <v>6.1741934906732103</v>
      </c>
      <c r="X36" s="3">
        <v>100.52010425995999</v>
      </c>
      <c r="Y36" s="3">
        <v>0.12644759229104199</v>
      </c>
      <c r="Z36" s="3">
        <v>0.131104542873823</v>
      </c>
      <c r="AA36" s="3">
        <v>1.5727227639685398E-2</v>
      </c>
      <c r="AB36" s="3">
        <v>0.100079541971087</v>
      </c>
      <c r="AC36" s="3">
        <v>5.7221384444673298E-2</v>
      </c>
      <c r="AD36" s="3">
        <v>2.6702703849425399E-2</v>
      </c>
      <c r="AE36" s="3">
        <v>6.5445955126994804E-2</v>
      </c>
      <c r="AF36" s="3">
        <v>1.00948528384175E-2</v>
      </c>
      <c r="AG36" s="3">
        <v>4.2351731364020803E-2</v>
      </c>
      <c r="AH36" s="3">
        <v>1.02376298778157E-2</v>
      </c>
      <c r="AI36" s="3">
        <v>2.62373798280215E-2</v>
      </c>
      <c r="AJ36" s="3">
        <v>7.2853797333511704E-3</v>
      </c>
      <c r="AK36" s="3">
        <v>5.7070148567074097E-2</v>
      </c>
      <c r="AL36" s="3">
        <v>7.7428583595294002E-3</v>
      </c>
      <c r="AM36" s="3">
        <v>1.6807958285604899E-2</v>
      </c>
      <c r="AN36" s="3">
        <v>3.30618769259017E-2</v>
      </c>
    </row>
    <row r="37" spans="1:40" x14ac:dyDescent="0.25">
      <c r="A37" t="s">
        <v>84</v>
      </c>
      <c r="B37" t="s">
        <v>42</v>
      </c>
      <c r="C37" s="3">
        <v>21420.3306341319</v>
      </c>
      <c r="D37" s="3">
        <v>26.8844993667133</v>
      </c>
      <c r="E37" s="3">
        <v>19032.062203959002</v>
      </c>
      <c r="F37" s="3">
        <v>46306.579826291898</v>
      </c>
      <c r="G37" s="3">
        <v>0.81370477929146001</v>
      </c>
      <c r="H37" s="3">
        <v>11.141039592221601</v>
      </c>
      <c r="I37" s="3">
        <v>365.881452998155</v>
      </c>
      <c r="J37" s="3">
        <v>666.52249834264205</v>
      </c>
      <c r="K37" s="3">
        <v>3.5254792519094802</v>
      </c>
      <c r="L37" s="3">
        <v>198.356944828053</v>
      </c>
      <c r="M37" s="3">
        <v>503.44439842173301</v>
      </c>
      <c r="N37" s="3">
        <v>2.3717139539207399</v>
      </c>
      <c r="O37" s="3">
        <v>0.66983606008751895</v>
      </c>
      <c r="P37" s="3">
        <v>4.7800101995886699</v>
      </c>
      <c r="Q37" s="3">
        <v>59.859268917652898</v>
      </c>
      <c r="R37" s="3">
        <v>15.8427510901513</v>
      </c>
      <c r="S37" s="3">
        <v>508.82850694889402</v>
      </c>
      <c r="T37" s="3">
        <v>0.10317889213985899</v>
      </c>
      <c r="U37" s="3">
        <v>2.0265760592984399</v>
      </c>
      <c r="V37" s="3">
        <v>0.144654601772497</v>
      </c>
      <c r="W37" s="3">
        <v>9.76731999205062</v>
      </c>
      <c r="X37" s="3">
        <v>120.65445347102001</v>
      </c>
      <c r="Y37" s="3">
        <v>0.11628374877349</v>
      </c>
      <c r="Z37" s="3">
        <v>0.100550434611651</v>
      </c>
      <c r="AA37" s="3">
        <v>2.1931663544858201E-2</v>
      </c>
      <c r="AB37" s="3">
        <v>6.9028036271154503E-2</v>
      </c>
      <c r="AC37" s="3">
        <v>6.61068489240558E-2</v>
      </c>
      <c r="AD37" s="3">
        <v>4.2797999051137202E-2</v>
      </c>
      <c r="AE37" s="3">
        <v>3.1026222473699499E-2</v>
      </c>
      <c r="AF37" s="3">
        <v>7.0858363011999303E-3</v>
      </c>
      <c r="AG37" s="3">
        <v>3.65756948667652E-2</v>
      </c>
      <c r="AH37" s="3">
        <v>9.3221912353260005E-3</v>
      </c>
      <c r="AI37" s="3">
        <v>2.7647902488971199E-2</v>
      </c>
      <c r="AJ37" s="3">
        <v>1.02848407904233E-2</v>
      </c>
      <c r="AK37" s="3">
        <v>4.65906503520701E-2</v>
      </c>
      <c r="AL37" s="3">
        <v>1.0209373315125799E-2</v>
      </c>
      <c r="AM37" s="3">
        <v>7.2162240986290496E-2</v>
      </c>
      <c r="AN37" s="3">
        <v>3.9477752848838699E-2</v>
      </c>
    </row>
    <row r="38" spans="1:40" x14ac:dyDescent="0.25">
      <c r="A38" t="s">
        <v>85</v>
      </c>
      <c r="B38" t="s">
        <v>42</v>
      </c>
      <c r="C38" s="3">
        <v>21131.6036222127</v>
      </c>
      <c r="D38" s="3">
        <v>36.342649384848698</v>
      </c>
      <c r="E38" s="3">
        <v>18555.350899519199</v>
      </c>
      <c r="F38" s="3">
        <v>40639.990045542203</v>
      </c>
      <c r="G38" s="3">
        <v>0.78180393872349696</v>
      </c>
      <c r="H38" s="3">
        <v>11.298116274966</v>
      </c>
      <c r="I38" s="3">
        <v>501.977499574457</v>
      </c>
      <c r="J38" s="3">
        <v>698.39512153731005</v>
      </c>
      <c r="K38" s="3">
        <v>3.6627788453955499</v>
      </c>
      <c r="L38" s="3">
        <v>97.426469907694695</v>
      </c>
      <c r="M38" s="3">
        <v>617.796598239888</v>
      </c>
      <c r="N38" s="3">
        <v>2.19177972368781</v>
      </c>
      <c r="O38" s="3">
        <v>0.65660328827509196</v>
      </c>
      <c r="P38" s="3">
        <v>9.3016471426940992</v>
      </c>
      <c r="Q38" s="3">
        <v>23.6163378246161</v>
      </c>
      <c r="R38" s="3">
        <v>21.922284165458802</v>
      </c>
      <c r="S38" s="3">
        <v>404.13427974119901</v>
      </c>
      <c r="T38" s="3">
        <v>8.6430890077649702E-2</v>
      </c>
      <c r="U38" s="3">
        <v>2.404123144807</v>
      </c>
      <c r="V38" s="3">
        <v>0.12543250560444699</v>
      </c>
      <c r="W38" s="3">
        <v>7.6455165644429997</v>
      </c>
      <c r="X38" s="3">
        <v>96.553013672210994</v>
      </c>
      <c r="Y38" s="3">
        <v>6.2322358715219302E-2</v>
      </c>
      <c r="Z38" s="3">
        <v>0.182756770022723</v>
      </c>
      <c r="AA38" s="3">
        <v>2.3951598816538099E-2</v>
      </c>
      <c r="AB38" s="3">
        <v>9.0093231585331404E-2</v>
      </c>
      <c r="AC38" s="3">
        <v>5.1336154800504699E-2</v>
      </c>
      <c r="AD38" s="3">
        <v>2.3906846920575601E-2</v>
      </c>
      <c r="AE38" s="3">
        <v>8.5727378372210797E-2</v>
      </c>
      <c r="AF38" s="3">
        <v>5.5579568818772199E-3</v>
      </c>
      <c r="AG38" s="3">
        <v>5.4893844454123403E-2</v>
      </c>
      <c r="AH38" s="3">
        <v>9.1832694163996899E-3</v>
      </c>
      <c r="AI38" s="3">
        <v>2.2851121691415E-2</v>
      </c>
      <c r="AJ38" s="3">
        <v>1.1245100270600199E-2</v>
      </c>
      <c r="AK38" s="3">
        <v>2.8283693291530201E-2</v>
      </c>
      <c r="AL38" s="3">
        <v>1.08126318921773E-2</v>
      </c>
      <c r="AM38" s="3">
        <v>2.1224732624479499E-2</v>
      </c>
      <c r="AN38" s="3">
        <v>5.5340913538511498E-2</v>
      </c>
    </row>
    <row r="39" spans="1:40" x14ac:dyDescent="0.25">
      <c r="A39" t="s">
        <v>86</v>
      </c>
      <c r="B39" t="s">
        <v>40</v>
      </c>
      <c r="C39" s="3">
        <v>29192.864931577598</v>
      </c>
      <c r="D39" s="3">
        <v>26.129118377688201</v>
      </c>
      <c r="E39" s="3">
        <v>25183.5410834225</v>
      </c>
      <c r="F39" s="3">
        <v>29001.972061029501</v>
      </c>
      <c r="G39" s="3">
        <v>0.79980311759110101</v>
      </c>
      <c r="H39" s="3">
        <v>10.1286251143601</v>
      </c>
      <c r="I39" s="3">
        <v>1251.2706593026701</v>
      </c>
      <c r="J39" s="3">
        <v>459.616052361247</v>
      </c>
      <c r="K39" s="3">
        <v>2.86704606530198</v>
      </c>
      <c r="L39" s="3">
        <v>64.462596563834097</v>
      </c>
      <c r="M39" s="3">
        <v>308.19050828111102</v>
      </c>
      <c r="N39" s="3">
        <v>1.61657171076072</v>
      </c>
      <c r="O39" s="3">
        <v>0.902414267825836</v>
      </c>
      <c r="P39" s="3">
        <v>8.8657577923406592</v>
      </c>
      <c r="Q39" s="3">
        <v>21.214406065502001</v>
      </c>
      <c r="R39" s="3">
        <v>91.589870430300294</v>
      </c>
      <c r="S39" s="3">
        <v>313.977278584788</v>
      </c>
      <c r="T39" s="3">
        <v>9.9772362776703802E-2</v>
      </c>
      <c r="U39" s="3">
        <v>5.3344060996326697</v>
      </c>
      <c r="V39" s="3">
        <v>0.14079084890531299</v>
      </c>
      <c r="W39" s="3">
        <v>12.676978010707501</v>
      </c>
      <c r="X39" s="3">
        <v>80.502988922732001</v>
      </c>
      <c r="Y39" s="3">
        <v>0.112105566071834</v>
      </c>
      <c r="Z39" s="3">
        <v>0.119818109101775</v>
      </c>
      <c r="AA39" s="3">
        <v>1.8835499194845701E-2</v>
      </c>
      <c r="AB39" s="3">
        <v>0.128679552366289</v>
      </c>
      <c r="AC39" s="3">
        <v>7.1032659828033695E-2</v>
      </c>
      <c r="AD39" s="3">
        <v>2.65918287799085E-2</v>
      </c>
      <c r="AE39" s="3">
        <v>6.02775863088739E-2</v>
      </c>
      <c r="AF39" s="3">
        <v>9.6534393514148397E-3</v>
      </c>
      <c r="AG39" s="3">
        <v>3.9944933406802302E-2</v>
      </c>
      <c r="AH39" s="3">
        <v>1.8004692080126498E-2</v>
      </c>
      <c r="AI39" s="3">
        <v>2.83663956092596E-2</v>
      </c>
      <c r="AJ39" s="3">
        <v>7.7276039549629997E-3</v>
      </c>
      <c r="AK39" s="3">
        <v>4.8706510313707901E-2</v>
      </c>
      <c r="AL39" s="3">
        <v>7.0489969890379003E-3</v>
      </c>
      <c r="AM39" s="3">
        <v>8.9669292861497794E-3</v>
      </c>
      <c r="AN39" s="3">
        <v>4.73768428496339E-2</v>
      </c>
    </row>
    <row r="40" spans="1:40" x14ac:dyDescent="0.25">
      <c r="A40" t="s">
        <v>87</v>
      </c>
      <c r="B40" t="s">
        <v>40</v>
      </c>
      <c r="C40" s="3">
        <v>28110.4182292685</v>
      </c>
      <c r="D40" s="3">
        <v>37.8117348075357</v>
      </c>
      <c r="E40" s="3">
        <v>24770.915129255998</v>
      </c>
      <c r="F40" s="3">
        <v>27418.8544556091</v>
      </c>
      <c r="G40" s="3">
        <v>0.88735019122446002</v>
      </c>
      <c r="H40" s="3">
        <v>8.6789810078109095</v>
      </c>
      <c r="I40" s="3">
        <v>914.56584372587497</v>
      </c>
      <c r="J40" s="3">
        <v>472.78972997817999</v>
      </c>
      <c r="K40" s="3">
        <v>2.5901577702899199</v>
      </c>
      <c r="L40" s="3">
        <v>71.791840905546394</v>
      </c>
      <c r="M40" s="3">
        <v>283.13568859339</v>
      </c>
      <c r="N40" s="3">
        <v>2.3795360238516099</v>
      </c>
      <c r="O40" s="3">
        <v>0.52859380955343904</v>
      </c>
      <c r="P40" s="3">
        <v>8.0051583497921701</v>
      </c>
      <c r="Q40" s="3">
        <v>35.786577622279601</v>
      </c>
      <c r="R40" s="3">
        <v>79.052260324380796</v>
      </c>
      <c r="S40" s="3">
        <v>243.644836520268</v>
      </c>
      <c r="T40" s="3">
        <v>7.4840404802257399E-2</v>
      </c>
      <c r="U40" s="3">
        <v>11.6669677521658</v>
      </c>
      <c r="V40" s="3">
        <v>0.14841858305936101</v>
      </c>
      <c r="W40" s="3">
        <v>13.4057044653324</v>
      </c>
      <c r="X40" s="3">
        <v>98.429424630750802</v>
      </c>
      <c r="Y40" s="3">
        <v>0.10341089087473999</v>
      </c>
      <c r="Z40" s="3">
        <v>0.143028825103692</v>
      </c>
      <c r="AA40" s="3">
        <v>2.40786484911805E-2</v>
      </c>
      <c r="AB40" s="3">
        <v>6.9479006446468206E-2</v>
      </c>
      <c r="AC40" s="3">
        <v>7.4141449774459897E-2</v>
      </c>
      <c r="AD40" s="3">
        <v>2.6666391510278501E-2</v>
      </c>
      <c r="AE40" s="3">
        <v>5.3953054500679901E-2</v>
      </c>
      <c r="AF40" s="3">
        <v>7.6837228228858996E-3</v>
      </c>
      <c r="AG40" s="3">
        <v>5.2549952358294801E-2</v>
      </c>
      <c r="AH40" s="3">
        <v>1.21962233097508E-2</v>
      </c>
      <c r="AI40" s="3">
        <v>3.0113812827195701E-2</v>
      </c>
      <c r="AJ40" s="3">
        <v>7.9719732931570805E-3</v>
      </c>
      <c r="AK40" s="3">
        <v>4.6994589047245197E-2</v>
      </c>
      <c r="AL40" s="3">
        <v>1.0041401996489299E-2</v>
      </c>
      <c r="AM40" s="3">
        <v>1.0859187804969099E-2</v>
      </c>
      <c r="AN40" s="3">
        <v>5.1961544345112097E-2</v>
      </c>
    </row>
    <row r="41" spans="1:40" x14ac:dyDescent="0.25">
      <c r="A41" t="s">
        <v>88</v>
      </c>
      <c r="B41" t="s">
        <v>40</v>
      </c>
      <c r="C41" s="3">
        <v>28301.4031956207</v>
      </c>
      <c r="D41" s="3">
        <v>36.0540895712044</v>
      </c>
      <c r="E41" s="3">
        <v>33163.182444466001</v>
      </c>
      <c r="F41" s="3">
        <v>34900.403639217198</v>
      </c>
      <c r="G41" s="3">
        <v>0.85224799485995295</v>
      </c>
      <c r="H41" s="3">
        <v>9.9551009923654501</v>
      </c>
      <c r="I41" s="3">
        <v>1155.2075838943299</v>
      </c>
      <c r="J41" s="3">
        <v>469.25708538187899</v>
      </c>
      <c r="K41" s="3">
        <v>3.6137471404975798</v>
      </c>
      <c r="L41" s="3">
        <v>108.89619434785099</v>
      </c>
      <c r="M41" s="3">
        <v>334.050811220036</v>
      </c>
      <c r="N41" s="3">
        <v>3.0125716691328099</v>
      </c>
      <c r="O41" s="3">
        <v>0.79690145453624595</v>
      </c>
      <c r="P41" s="3">
        <v>6.1702813968696999</v>
      </c>
      <c r="Q41" s="3">
        <v>37.993693173153503</v>
      </c>
      <c r="R41" s="3">
        <v>112.071167653836</v>
      </c>
      <c r="S41" s="3">
        <v>302.96567369717002</v>
      </c>
      <c r="T41" s="3">
        <v>9.3970132858819E-2</v>
      </c>
      <c r="U41" s="3">
        <v>4.3835232944157001</v>
      </c>
      <c r="V41" s="3">
        <v>1.9823340035344399E-2</v>
      </c>
      <c r="W41" s="3">
        <v>13.707951828532201</v>
      </c>
      <c r="X41" s="3">
        <v>99.724679749720707</v>
      </c>
      <c r="Y41" s="3">
        <v>0.12526363142915201</v>
      </c>
      <c r="Z41" s="3">
        <v>0.145224257371034</v>
      </c>
      <c r="AA41" s="3">
        <v>2.1489909582974202E-2</v>
      </c>
      <c r="AB41" s="3">
        <v>0.104178382024305</v>
      </c>
      <c r="AC41" s="3">
        <v>7.0105791139631196E-2</v>
      </c>
      <c r="AD41" s="3">
        <v>3.3595772904629603E-2</v>
      </c>
      <c r="AE41" s="3">
        <v>3.84368465077101E-2</v>
      </c>
      <c r="AF41" s="3">
        <v>1.1337864944317899E-2</v>
      </c>
      <c r="AG41" s="3">
        <v>5.9275890978335598E-2</v>
      </c>
      <c r="AH41" s="3">
        <v>9.2943819580215102E-3</v>
      </c>
      <c r="AI41" s="3">
        <v>4.2242277764209697E-2</v>
      </c>
      <c r="AJ41" s="3">
        <v>7.4649544716454304E-3</v>
      </c>
      <c r="AK41" s="3">
        <v>5.5095862813155497E-2</v>
      </c>
      <c r="AL41" s="3">
        <v>7.6618431811723096E-3</v>
      </c>
      <c r="AM41" s="3">
        <v>1.3439961711668299E-2</v>
      </c>
      <c r="AN41" s="3">
        <v>1.82088232487531E-2</v>
      </c>
    </row>
    <row r="42" spans="1:40" x14ac:dyDescent="0.25">
      <c r="A42" t="s">
        <v>89</v>
      </c>
      <c r="B42" t="s">
        <v>40</v>
      </c>
      <c r="C42" s="3">
        <v>27378.247723280401</v>
      </c>
      <c r="D42" s="3">
        <v>29.349831589667399</v>
      </c>
      <c r="E42" s="3">
        <v>18088.135162815801</v>
      </c>
      <c r="F42" s="3">
        <v>31741.882830986498</v>
      </c>
      <c r="G42" s="3">
        <v>0.79761513301915998</v>
      </c>
      <c r="H42" s="3">
        <v>11.3763159762392</v>
      </c>
      <c r="I42" s="3">
        <v>1693.53693727215</v>
      </c>
      <c r="J42" s="3">
        <v>684.51856872438998</v>
      </c>
      <c r="K42" s="3">
        <v>2.2723765475670401</v>
      </c>
      <c r="L42" s="3">
        <v>283.56568973053101</v>
      </c>
      <c r="M42" s="3">
        <v>380.11445284352101</v>
      </c>
      <c r="N42" s="3">
        <v>2.05256502099413</v>
      </c>
      <c r="O42" s="3">
        <v>1.1948696145642399</v>
      </c>
      <c r="P42" s="3">
        <v>7.3849957077372403</v>
      </c>
      <c r="Q42" s="3">
        <v>81.429799242304696</v>
      </c>
      <c r="R42" s="3">
        <v>103.846915372738</v>
      </c>
      <c r="S42" s="3">
        <v>290.58184426923998</v>
      </c>
      <c r="T42" s="3">
        <v>3.9676840554771803E-2</v>
      </c>
      <c r="U42" s="3">
        <v>6.9021640816546599</v>
      </c>
      <c r="V42" s="3">
        <v>0.30506315539324902</v>
      </c>
      <c r="W42" s="3">
        <v>6.79118154934425</v>
      </c>
      <c r="X42" s="3">
        <v>78.639472016672102</v>
      </c>
      <c r="Y42" s="3">
        <v>9.8369391740971202E-2</v>
      </c>
      <c r="Z42" s="3">
        <v>0.12840187459624799</v>
      </c>
      <c r="AA42" s="3">
        <v>1.85926981608922E-2</v>
      </c>
      <c r="AB42" s="3">
        <v>9.2134402349589695E-2</v>
      </c>
      <c r="AC42" s="3">
        <v>4.4342026350703702E-2</v>
      </c>
      <c r="AD42" s="3">
        <v>2.3090547153409802E-2</v>
      </c>
      <c r="AE42" s="3">
        <v>6.34901729185922E-2</v>
      </c>
      <c r="AF42" s="3">
        <v>5.4481519782210901E-3</v>
      </c>
      <c r="AG42" s="3">
        <v>2.97277294915173E-2</v>
      </c>
      <c r="AH42" s="3">
        <v>8.3697490092041193E-3</v>
      </c>
      <c r="AI42" s="3">
        <v>1.8351990715276899E-2</v>
      </c>
      <c r="AJ42" s="3">
        <v>9.76072907768861E-3</v>
      </c>
      <c r="AK42" s="3">
        <v>3.5900689096608901E-2</v>
      </c>
      <c r="AL42" s="3">
        <v>1.3612001064141699E-2</v>
      </c>
      <c r="AM42" s="3">
        <v>6.1394343464283704E-3</v>
      </c>
      <c r="AN42" s="3">
        <v>8.1242672546406297E-2</v>
      </c>
    </row>
    <row r="43" spans="1:40" x14ac:dyDescent="0.25">
      <c r="A43" t="s">
        <v>90</v>
      </c>
      <c r="B43" t="s">
        <v>40</v>
      </c>
      <c r="C43" s="3">
        <v>24522.176030762799</v>
      </c>
      <c r="D43" s="3">
        <v>28.810586249792301</v>
      </c>
      <c r="E43" s="3">
        <v>21489.148912971101</v>
      </c>
      <c r="F43" s="3">
        <v>26220.4980471454</v>
      </c>
      <c r="G43" s="3">
        <v>0.80894114898931402</v>
      </c>
      <c r="H43" s="3">
        <v>11.611601648016</v>
      </c>
      <c r="I43" s="3">
        <v>1235.6900616678599</v>
      </c>
      <c r="J43" s="3">
        <v>549.08160079756499</v>
      </c>
      <c r="K43" s="3">
        <v>2.4612304335184501</v>
      </c>
      <c r="L43" s="3">
        <v>59.373539324433999</v>
      </c>
      <c r="M43" s="3">
        <v>372.06475935233698</v>
      </c>
      <c r="N43" s="3">
        <v>2.4455546211539301</v>
      </c>
      <c r="O43" s="3">
        <v>0.88152719733475005</v>
      </c>
      <c r="P43" s="3">
        <v>5.3997585932581398</v>
      </c>
      <c r="Q43" s="3">
        <v>69.597999939449096</v>
      </c>
      <c r="R43" s="3">
        <v>107.479706293563</v>
      </c>
      <c r="S43" s="3">
        <v>292.78881027083798</v>
      </c>
      <c r="T43" s="3">
        <v>8.7301656353015303E-2</v>
      </c>
      <c r="U43" s="3">
        <v>5.8292191014757799</v>
      </c>
      <c r="V43" s="3">
        <v>0.16067083477764199</v>
      </c>
      <c r="W43" s="3">
        <v>6.6336910745767801</v>
      </c>
      <c r="X43" s="3">
        <v>100.63924413228899</v>
      </c>
      <c r="Y43" s="3">
        <v>0.113224837414693</v>
      </c>
      <c r="Z43" s="3">
        <v>0.149222437028323</v>
      </c>
      <c r="AA43" s="3">
        <v>2.4020464001256799E-2</v>
      </c>
      <c r="AB43" s="3">
        <v>8.5626493374890006E-2</v>
      </c>
      <c r="AC43" s="3">
        <v>6.175885396025E-2</v>
      </c>
      <c r="AD43" s="3">
        <v>1.7211814138168201E-2</v>
      </c>
      <c r="AE43" s="3">
        <v>6.5828666523259194E-2</v>
      </c>
      <c r="AF43" s="3">
        <v>9.4090132489242796E-3</v>
      </c>
      <c r="AG43" s="3">
        <v>5.8706784387857598E-2</v>
      </c>
      <c r="AH43" s="3">
        <v>1.1031777844526001E-2</v>
      </c>
      <c r="AI43" s="3">
        <v>2.0141377250328499E-2</v>
      </c>
      <c r="AJ43" s="3">
        <v>1.22857701112773E-2</v>
      </c>
      <c r="AK43" s="3">
        <v>5.70229427071305E-2</v>
      </c>
      <c r="AL43" s="3">
        <v>1.1460080366790399E-2</v>
      </c>
      <c r="AM43" s="3">
        <v>9.4428434764302592E-3</v>
      </c>
      <c r="AN43" s="3">
        <v>1.4056042058732499E-2</v>
      </c>
    </row>
    <row r="44" spans="1:40" x14ac:dyDescent="0.25">
      <c r="A44" t="s">
        <v>91</v>
      </c>
      <c r="B44" t="s">
        <v>40</v>
      </c>
      <c r="C44" s="3">
        <v>25920.630667275898</v>
      </c>
      <c r="D44" s="3">
        <v>29.397391975966201</v>
      </c>
      <c r="E44" s="3">
        <v>25107.246260177999</v>
      </c>
      <c r="F44" s="3">
        <v>46316.118850896099</v>
      </c>
      <c r="G44" s="3">
        <v>0.82117437945038096</v>
      </c>
      <c r="H44" s="3">
        <v>9.3594245273798098</v>
      </c>
      <c r="I44" s="3">
        <v>1061.17908224754</v>
      </c>
      <c r="J44" s="3">
        <v>459.96981172529598</v>
      </c>
      <c r="K44" s="3">
        <v>2.6661787481307599</v>
      </c>
      <c r="L44" s="3">
        <v>63.226647424047997</v>
      </c>
      <c r="M44" s="3">
        <v>345.85378128787499</v>
      </c>
      <c r="N44" s="3">
        <v>1.40084571958633</v>
      </c>
      <c r="O44" s="3">
        <v>0.54993937295402096</v>
      </c>
      <c r="P44" s="3">
        <v>6.2530923692671498</v>
      </c>
      <c r="Q44" s="3">
        <v>25.496876934993601</v>
      </c>
      <c r="R44" s="3">
        <v>116.306583033602</v>
      </c>
      <c r="S44" s="3">
        <v>235.29124033148</v>
      </c>
      <c r="T44" s="3">
        <v>7.7023581651003203E-2</v>
      </c>
      <c r="U44" s="3">
        <v>7.3803220961721197</v>
      </c>
      <c r="V44" s="3">
        <v>0.36169334074186299</v>
      </c>
      <c r="W44" s="3">
        <v>8.1172918083589405</v>
      </c>
      <c r="X44" s="3">
        <v>65.673685198389407</v>
      </c>
      <c r="Y44" s="3">
        <v>0.12024640696031599</v>
      </c>
      <c r="Z44" s="3">
        <v>0.18811868921041899</v>
      </c>
      <c r="AA44" s="3">
        <v>3.0304071603645701E-2</v>
      </c>
      <c r="AB44" s="3">
        <v>9.6536912427267696E-2</v>
      </c>
      <c r="AC44" s="3">
        <v>5.3763192321460797E-2</v>
      </c>
      <c r="AD44" s="3">
        <v>2.21831277457782E-2</v>
      </c>
      <c r="AE44" s="3">
        <v>5.62305516364872E-2</v>
      </c>
      <c r="AF44" s="3">
        <v>6.8296412055912003E-3</v>
      </c>
      <c r="AG44" s="3">
        <v>2.68399778484671E-2</v>
      </c>
      <c r="AH44" s="3">
        <v>1.28520750441004E-2</v>
      </c>
      <c r="AI44" s="3">
        <v>3.0852149892881198E-2</v>
      </c>
      <c r="AJ44" s="3">
        <v>1.06474765071404E-2</v>
      </c>
      <c r="AK44" s="3">
        <v>7.0488548772744297E-2</v>
      </c>
      <c r="AL44" s="3">
        <v>9.2781287225384805E-3</v>
      </c>
      <c r="AM44" s="3">
        <v>1.29738334641804E-2</v>
      </c>
      <c r="AN44" s="3">
        <v>3.3586700804453203E-2</v>
      </c>
    </row>
    <row r="45" spans="1:40" x14ac:dyDescent="0.25">
      <c r="A45" t="s">
        <v>92</v>
      </c>
      <c r="B45" t="s">
        <v>40</v>
      </c>
      <c r="C45" s="3">
        <v>22481.335340563</v>
      </c>
      <c r="D45" s="3">
        <v>30.246290598391401</v>
      </c>
      <c r="E45" s="3">
        <v>30083.834402407199</v>
      </c>
      <c r="F45" s="3">
        <v>24190.512611226499</v>
      </c>
      <c r="G45" s="3">
        <v>0.70043303142695401</v>
      </c>
      <c r="H45" s="3">
        <v>11.204173993765499</v>
      </c>
      <c r="I45" s="3">
        <v>1095.5613285506399</v>
      </c>
      <c r="J45" s="3">
        <v>380.765634861465</v>
      </c>
      <c r="K45" s="3">
        <v>2.7526833637504802</v>
      </c>
      <c r="L45" s="3">
        <v>56.627710981941199</v>
      </c>
      <c r="M45" s="3">
        <v>411.43171707754698</v>
      </c>
      <c r="N45" s="3">
        <v>1.7095405834545201</v>
      </c>
      <c r="O45" s="3">
        <v>0.71908903756042297</v>
      </c>
      <c r="P45" s="3">
        <v>15.091706993147801</v>
      </c>
      <c r="Q45" s="3">
        <v>31.9642968324683</v>
      </c>
      <c r="R45" s="3">
        <v>93.407513198012893</v>
      </c>
      <c r="S45" s="3">
        <v>237.796120495113</v>
      </c>
      <c r="T45" s="3">
        <v>6.7531816129437303E-2</v>
      </c>
      <c r="U45" s="3">
        <v>5.2478577253256704</v>
      </c>
      <c r="V45" s="3">
        <v>0.12273617477415601</v>
      </c>
      <c r="W45" s="3">
        <v>8.4072077241754997</v>
      </c>
      <c r="X45" s="3">
        <v>78.347671966679201</v>
      </c>
      <c r="Y45" s="3">
        <v>9.9396963968293006E-2</v>
      </c>
      <c r="Z45" s="3">
        <v>0.120857922568455</v>
      </c>
      <c r="AA45" s="3">
        <v>1.9122431326531301E-2</v>
      </c>
      <c r="AB45" s="3">
        <v>9.6173905796112194E-2</v>
      </c>
      <c r="AC45" s="3">
        <v>4.8649427940701803E-2</v>
      </c>
      <c r="AD45" s="3">
        <v>1.8337997433618101E-2</v>
      </c>
      <c r="AE45" s="3">
        <v>4.9401884179470001E-2</v>
      </c>
      <c r="AF45" s="3">
        <v>6.9310463596105E-3</v>
      </c>
      <c r="AG45" s="3">
        <v>4.1522424155830302E-2</v>
      </c>
      <c r="AH45" s="3">
        <v>9.6102632916588993E-3</v>
      </c>
      <c r="AI45" s="3">
        <v>2.5791668586361501E-2</v>
      </c>
      <c r="AJ45" s="3">
        <v>7.9453562929178607E-3</v>
      </c>
      <c r="AK45" s="3">
        <v>4.5703988181065601E-2</v>
      </c>
      <c r="AL45" s="3">
        <v>1.0972062685352601E-2</v>
      </c>
      <c r="AM45" s="3">
        <v>2.0337305310708001E-2</v>
      </c>
      <c r="AN45" s="3">
        <v>2.43813083184155E-2</v>
      </c>
    </row>
    <row r="46" spans="1:40" x14ac:dyDescent="0.25">
      <c r="A46" t="s">
        <v>93</v>
      </c>
      <c r="B46" t="s">
        <v>40</v>
      </c>
      <c r="C46" s="3">
        <v>26482.053487185</v>
      </c>
      <c r="D46" s="3">
        <v>33.086603792508399</v>
      </c>
      <c r="E46" s="3">
        <v>25461.788620821699</v>
      </c>
      <c r="F46" s="3">
        <v>30414.314386883401</v>
      </c>
      <c r="G46" s="3">
        <v>0.880561846851598</v>
      </c>
      <c r="H46" s="3">
        <v>10.9049417261052</v>
      </c>
      <c r="I46" s="3">
        <v>881.74847483611802</v>
      </c>
      <c r="J46" s="3">
        <v>370.54183537356101</v>
      </c>
      <c r="K46" s="3">
        <v>4.0876399388574898</v>
      </c>
      <c r="L46" s="3">
        <v>111.731113889227</v>
      </c>
      <c r="M46" s="3">
        <v>327.17252095635502</v>
      </c>
      <c r="N46" s="3">
        <v>2.26011508467497</v>
      </c>
      <c r="O46" s="3">
        <v>0.55582041753895295</v>
      </c>
      <c r="P46" s="3">
        <v>6.2578873406628803</v>
      </c>
      <c r="Q46" s="3">
        <v>40.8652925157444</v>
      </c>
      <c r="R46" s="3">
        <v>90.719744692344406</v>
      </c>
      <c r="S46" s="3">
        <v>242.63526216622</v>
      </c>
      <c r="T46" s="3">
        <v>9.8848861159807497E-2</v>
      </c>
      <c r="U46" s="3">
        <v>7.6190580368956997</v>
      </c>
      <c r="V46" s="3">
        <v>0.167320098239954</v>
      </c>
      <c r="W46" s="3">
        <v>14.681457988549599</v>
      </c>
      <c r="X46" s="3">
        <v>79.913315782894003</v>
      </c>
      <c r="Y46" s="3">
        <v>0.11584995179745999</v>
      </c>
      <c r="Z46" s="3">
        <v>0.15126242936741699</v>
      </c>
      <c r="AA46" s="3">
        <v>1.7535380638118499E-2</v>
      </c>
      <c r="AB46" s="3">
        <v>8.61876533422683E-2</v>
      </c>
      <c r="AC46" s="3">
        <v>6.2605295749464995E-2</v>
      </c>
      <c r="AD46" s="3">
        <v>2.8307978073570501E-2</v>
      </c>
      <c r="AE46" s="3">
        <v>5.2921613936529402E-2</v>
      </c>
      <c r="AF46" s="3">
        <v>1.2652391411498201E-2</v>
      </c>
      <c r="AG46" s="3">
        <v>4.6963491997175401E-2</v>
      </c>
      <c r="AH46" s="3">
        <v>9.1432635709663094E-3</v>
      </c>
      <c r="AI46" s="3">
        <v>3.0958552691113701E-2</v>
      </c>
      <c r="AJ46" s="3">
        <v>1.04906963455515E-2</v>
      </c>
      <c r="AK46" s="3">
        <v>3.5072743953854603E-2</v>
      </c>
      <c r="AL46" s="3">
        <v>9.6954647655062599E-3</v>
      </c>
      <c r="AM46" s="3">
        <v>4.3063608121957902E-3</v>
      </c>
      <c r="AN46" s="3">
        <v>1.31084742704653E-2</v>
      </c>
    </row>
    <row r="47" spans="1:40" x14ac:dyDescent="0.25">
      <c r="A47" t="s">
        <v>94</v>
      </c>
      <c r="B47" t="s">
        <v>40</v>
      </c>
      <c r="C47" s="3">
        <v>30971.0677887895</v>
      </c>
      <c r="D47" s="3">
        <v>29.068474230506599</v>
      </c>
      <c r="E47" s="3">
        <v>22479.521412480601</v>
      </c>
      <c r="F47" s="3">
        <v>30003.025369676601</v>
      </c>
      <c r="G47" s="3">
        <v>0.89978769581305196</v>
      </c>
      <c r="H47" s="3">
        <v>10.033036797535599</v>
      </c>
      <c r="I47" s="3">
        <v>1406.78481936196</v>
      </c>
      <c r="J47" s="3">
        <v>467.79516144989901</v>
      </c>
      <c r="K47" s="3">
        <v>2.7121009565869998</v>
      </c>
      <c r="L47" s="3">
        <v>86.863583561066704</v>
      </c>
      <c r="M47" s="3">
        <v>334.29003137955101</v>
      </c>
      <c r="N47" s="3">
        <v>2.4335918639241201</v>
      </c>
      <c r="O47" s="3">
        <v>0.62183956595356404</v>
      </c>
      <c r="P47" s="3">
        <v>9.4896628890456505</v>
      </c>
      <c r="Q47" s="3">
        <v>76.523267845922007</v>
      </c>
      <c r="R47" s="3">
        <v>98.806197489818004</v>
      </c>
      <c r="S47" s="3">
        <v>350.98834757618403</v>
      </c>
      <c r="T47" s="3">
        <v>9.7380492305891797E-2</v>
      </c>
      <c r="U47" s="3">
        <v>3.7189430921357598</v>
      </c>
      <c r="V47" s="3">
        <v>0.21281482011941999</v>
      </c>
      <c r="W47" s="3">
        <v>15.976667678349999</v>
      </c>
      <c r="X47" s="3">
        <v>99.882013093413207</v>
      </c>
      <c r="Y47" s="3">
        <v>0.14048490264798</v>
      </c>
      <c r="Z47" s="3">
        <v>0.21180687837853199</v>
      </c>
      <c r="AA47" s="3">
        <v>2.3505597271131402E-2</v>
      </c>
      <c r="AB47" s="3">
        <v>0.113934019171288</v>
      </c>
      <c r="AC47" s="3">
        <v>8.5849015406244802E-2</v>
      </c>
      <c r="AD47" s="3">
        <v>2.95012186158547E-2</v>
      </c>
      <c r="AE47" s="3">
        <v>4.07665243050543E-2</v>
      </c>
      <c r="AF47" s="3">
        <v>1.3434970144247599E-2</v>
      </c>
      <c r="AG47" s="3">
        <v>4.9673737778400701E-2</v>
      </c>
      <c r="AH47" s="3">
        <v>1.18742232370094E-2</v>
      </c>
      <c r="AI47" s="3">
        <v>2.7696716460959701E-2</v>
      </c>
      <c r="AJ47" s="3">
        <v>9.6074588880342305E-3</v>
      </c>
      <c r="AK47" s="3">
        <v>3.5621198607341399E-2</v>
      </c>
      <c r="AL47" s="3">
        <v>1.0488506549205599E-2</v>
      </c>
      <c r="AM47" s="3">
        <v>1.35012551615504E-2</v>
      </c>
      <c r="AN47" s="3">
        <v>3.9173232107122202E-2</v>
      </c>
    </row>
    <row r="48" spans="1:40" x14ac:dyDescent="0.25">
      <c r="A48" t="s">
        <v>95</v>
      </c>
      <c r="B48" t="s">
        <v>40</v>
      </c>
      <c r="C48" s="3">
        <v>31321.2519415434</v>
      </c>
      <c r="D48" s="3">
        <v>23.7392247244054</v>
      </c>
      <c r="E48" s="3">
        <v>28626.397166196399</v>
      </c>
      <c r="F48" s="3">
        <v>23468.118839740899</v>
      </c>
      <c r="G48" s="3">
        <v>0.69101708971034104</v>
      </c>
      <c r="H48" s="3">
        <v>13.7398722301108</v>
      </c>
      <c r="I48" s="3">
        <v>1311.80964747236</v>
      </c>
      <c r="J48" s="3">
        <v>542.31892588816402</v>
      </c>
      <c r="K48" s="3">
        <v>3.0419488435452502</v>
      </c>
      <c r="L48" s="3">
        <v>141.729767428765</v>
      </c>
      <c r="M48" s="3">
        <v>390.95336605295398</v>
      </c>
      <c r="N48" s="3">
        <v>2.3841979559445701</v>
      </c>
      <c r="O48" s="3">
        <v>0.66458445879671302</v>
      </c>
      <c r="P48" s="3">
        <v>6.6995385880409604</v>
      </c>
      <c r="Q48" s="3">
        <v>29.979071324552201</v>
      </c>
      <c r="R48" s="3">
        <v>111.034524012152</v>
      </c>
      <c r="S48" s="3">
        <v>355.49221964786898</v>
      </c>
      <c r="T48" s="3">
        <v>4.6716753089665101E-2</v>
      </c>
      <c r="U48" s="3">
        <v>6.4113874981622301</v>
      </c>
      <c r="V48" s="3">
        <v>9.4951045699460196E-2</v>
      </c>
      <c r="W48" s="3">
        <v>12.453153574412401</v>
      </c>
      <c r="X48" s="3">
        <v>72.222507852231402</v>
      </c>
      <c r="Y48" s="3">
        <v>9.6281487921739295E-2</v>
      </c>
      <c r="Z48" s="3">
        <v>0.26290149807213598</v>
      </c>
      <c r="AA48" s="3">
        <v>2.16410799166518E-2</v>
      </c>
      <c r="AB48" s="3">
        <v>8.1330290167243205E-2</v>
      </c>
      <c r="AC48" s="3">
        <v>4.1729184092979703E-2</v>
      </c>
      <c r="AD48" s="3">
        <v>2.52589559195655E-2</v>
      </c>
      <c r="AE48" s="3">
        <v>5.4743141433618102E-2</v>
      </c>
      <c r="AF48" s="3">
        <v>1.01038352386934E-2</v>
      </c>
      <c r="AG48" s="3">
        <v>4.7994276606305203E-2</v>
      </c>
      <c r="AH48" s="3">
        <v>9.1710132658815793E-3</v>
      </c>
      <c r="AI48" s="3">
        <v>1.6198863519135701E-2</v>
      </c>
      <c r="AJ48" s="3">
        <v>6.5999163009684402E-3</v>
      </c>
      <c r="AK48" s="3">
        <v>6.5045471289227802E-2</v>
      </c>
      <c r="AL48" s="3">
        <v>9.8873821749665396E-3</v>
      </c>
      <c r="AM48" s="3">
        <v>1.26871091330144E-2</v>
      </c>
      <c r="AN48" s="3">
        <v>7.0206724702393405E-2</v>
      </c>
    </row>
    <row r="49" spans="1:40" x14ac:dyDescent="0.25">
      <c r="A49" t="s">
        <v>96</v>
      </c>
      <c r="B49" t="s">
        <v>40</v>
      </c>
      <c r="C49" s="3">
        <v>28648.903806488099</v>
      </c>
      <c r="D49" s="3">
        <v>48.554738598315097</v>
      </c>
      <c r="E49" s="3">
        <v>20643.100792574402</v>
      </c>
      <c r="F49" s="3">
        <v>29172.896684217401</v>
      </c>
      <c r="G49" s="3">
        <v>0.79352517593534599</v>
      </c>
      <c r="H49" s="3">
        <v>8.8283173463437095</v>
      </c>
      <c r="I49" s="3">
        <v>1179.02025204803</v>
      </c>
      <c r="J49" s="3">
        <v>492.36942229336103</v>
      </c>
      <c r="K49" s="3">
        <v>2.7577150104434498</v>
      </c>
      <c r="L49" s="3">
        <v>67.310497283606907</v>
      </c>
      <c r="M49" s="3">
        <v>351.453478187656</v>
      </c>
      <c r="N49" s="3">
        <v>1.1970240036178199</v>
      </c>
      <c r="O49" s="3">
        <v>0.95976676984381504</v>
      </c>
      <c r="P49" s="3">
        <v>10.6379647794811</v>
      </c>
      <c r="Q49" s="3">
        <v>29.246050395787499</v>
      </c>
      <c r="R49" s="3">
        <v>109.90504610225901</v>
      </c>
      <c r="S49" s="3">
        <v>326.85273381575303</v>
      </c>
      <c r="T49" s="3">
        <v>8.7242702436599706E-2</v>
      </c>
      <c r="U49" s="3">
        <v>8.7666153732874292</v>
      </c>
      <c r="V49" s="3">
        <v>9.7505766318682699E-2</v>
      </c>
      <c r="W49" s="3">
        <v>12.862389951537301</v>
      </c>
      <c r="X49" s="3">
        <v>83.605075750247195</v>
      </c>
      <c r="Y49" s="3">
        <v>0.124563474562528</v>
      </c>
      <c r="Z49" s="3">
        <v>0.159050197807385</v>
      </c>
      <c r="AA49" s="3">
        <v>2.45335504121563E-2</v>
      </c>
      <c r="AB49" s="3">
        <v>0.11071640022335499</v>
      </c>
      <c r="AC49" s="3">
        <v>6.2082275622124802E-2</v>
      </c>
      <c r="AD49" s="3">
        <v>2.65744674202699E-2</v>
      </c>
      <c r="AE49" s="3">
        <v>5.7514545616347203E-2</v>
      </c>
      <c r="AF49" s="3">
        <v>8.7334280581752698E-3</v>
      </c>
      <c r="AG49" s="3">
        <v>3.1140189728636102E-2</v>
      </c>
      <c r="AH49" s="3">
        <v>9.0683024582867301E-3</v>
      </c>
      <c r="AI49" s="3">
        <v>2.5211080775797399E-2</v>
      </c>
      <c r="AJ49" s="3">
        <v>3.7765267458339498E-3</v>
      </c>
      <c r="AK49" s="3">
        <v>6.1444991070803499E-2</v>
      </c>
      <c r="AL49" s="3">
        <v>1.33911303223265E-2</v>
      </c>
      <c r="AM49" s="3">
        <v>8.0373255522819907E-3</v>
      </c>
      <c r="AN49" s="3">
        <v>1.39128546919035E-2</v>
      </c>
    </row>
    <row r="50" spans="1:40" x14ac:dyDescent="0.25">
      <c r="A50" t="s">
        <v>97</v>
      </c>
      <c r="B50" t="s">
        <v>40</v>
      </c>
      <c r="C50" s="3" t="s">
        <v>45</v>
      </c>
      <c r="D50" s="3" t="s">
        <v>45</v>
      </c>
      <c r="E50" s="3" t="s">
        <v>45</v>
      </c>
      <c r="F50" s="3" t="s">
        <v>45</v>
      </c>
      <c r="G50" s="3" t="s">
        <v>45</v>
      </c>
      <c r="H50" s="3" t="s">
        <v>45</v>
      </c>
      <c r="I50" s="3" t="s">
        <v>45</v>
      </c>
      <c r="J50" s="3" t="s">
        <v>45</v>
      </c>
      <c r="K50" s="3" t="s">
        <v>45</v>
      </c>
      <c r="L50" s="3" t="s">
        <v>45</v>
      </c>
      <c r="M50" s="3" t="s">
        <v>45</v>
      </c>
      <c r="N50" s="3" t="s">
        <v>45</v>
      </c>
      <c r="O50" s="3" t="s">
        <v>45</v>
      </c>
      <c r="P50" s="3" t="s">
        <v>45</v>
      </c>
      <c r="Q50" s="3" t="s">
        <v>45</v>
      </c>
      <c r="R50" s="3" t="s">
        <v>45</v>
      </c>
      <c r="S50" s="3" t="s">
        <v>45</v>
      </c>
      <c r="T50" s="3" t="s">
        <v>45</v>
      </c>
      <c r="U50" s="3" t="s">
        <v>45</v>
      </c>
      <c r="V50" s="3" t="s">
        <v>45</v>
      </c>
      <c r="W50" s="3" t="s">
        <v>45</v>
      </c>
      <c r="X50" s="3" t="s">
        <v>45</v>
      </c>
      <c r="Y50" s="3" t="s">
        <v>45</v>
      </c>
      <c r="Z50" s="3" t="s">
        <v>45</v>
      </c>
      <c r="AA50" s="3" t="s">
        <v>45</v>
      </c>
      <c r="AB50" s="3" t="s">
        <v>45</v>
      </c>
      <c r="AC50" s="3" t="s">
        <v>45</v>
      </c>
      <c r="AD50" s="3" t="s">
        <v>45</v>
      </c>
      <c r="AE50" s="3" t="s">
        <v>45</v>
      </c>
      <c r="AF50" s="3" t="s">
        <v>45</v>
      </c>
      <c r="AG50" s="3" t="s">
        <v>45</v>
      </c>
      <c r="AH50" s="3" t="s">
        <v>45</v>
      </c>
      <c r="AI50" s="3" t="s">
        <v>45</v>
      </c>
      <c r="AJ50" s="3" t="s">
        <v>45</v>
      </c>
      <c r="AK50" s="3" t="s">
        <v>45</v>
      </c>
      <c r="AL50" s="3" t="s">
        <v>45</v>
      </c>
      <c r="AM50" s="3" t="s">
        <v>45</v>
      </c>
      <c r="AN50" s="3" t="s">
        <v>45</v>
      </c>
    </row>
    <row r="51" spans="1:40" x14ac:dyDescent="0.25">
      <c r="A51" t="s">
        <v>98</v>
      </c>
      <c r="B51" t="s">
        <v>41</v>
      </c>
      <c r="C51" s="3">
        <v>45483.368205373597</v>
      </c>
      <c r="D51" s="3">
        <v>49.965459027378202</v>
      </c>
      <c r="E51" s="3">
        <v>25651.980213950901</v>
      </c>
      <c r="F51" s="3">
        <v>81925.476155541895</v>
      </c>
      <c r="G51" s="3">
        <v>0.89074918571318995</v>
      </c>
      <c r="H51" s="3">
        <v>6.86574361803636</v>
      </c>
      <c r="I51" s="3">
        <v>429.63014473601902</v>
      </c>
      <c r="J51" s="3">
        <v>631.94575019161095</v>
      </c>
      <c r="K51" s="3">
        <v>4.1405687810575502</v>
      </c>
      <c r="L51" s="3">
        <v>57.197365271123097</v>
      </c>
      <c r="M51" s="3">
        <v>2493.0403233461102</v>
      </c>
      <c r="N51" s="3">
        <v>15.6069925770841</v>
      </c>
      <c r="O51" s="3">
        <v>0.84640892108444699</v>
      </c>
      <c r="P51" s="3">
        <v>7.4916500859691997</v>
      </c>
      <c r="Q51" s="3">
        <v>57.482682889981902</v>
      </c>
      <c r="R51" s="3">
        <v>32.726209480282201</v>
      </c>
      <c r="S51" s="3">
        <v>986.80098509100299</v>
      </c>
      <c r="T51" s="3">
        <v>9.3072250587466293E-2</v>
      </c>
      <c r="U51" s="3">
        <v>0.49426445798594798</v>
      </c>
      <c r="V51" s="3">
        <v>0.33035664168477602</v>
      </c>
      <c r="W51" s="3">
        <v>15.135993050227899</v>
      </c>
      <c r="X51" s="3">
        <v>568.66073514857101</v>
      </c>
      <c r="Y51" s="3">
        <v>0.161864084801598</v>
      </c>
      <c r="Z51" s="3">
        <v>0.125179925719961</v>
      </c>
      <c r="AA51" s="3">
        <v>3.2724733431568599E-2</v>
      </c>
      <c r="AB51" s="3">
        <v>7.1978556872211094E-2</v>
      </c>
      <c r="AC51" s="3">
        <v>5.6956976517327097E-2</v>
      </c>
      <c r="AD51" s="3">
        <v>6.3833572804713606E-2</v>
      </c>
      <c r="AE51" s="3">
        <v>6.6583345553209494E-2</v>
      </c>
      <c r="AF51" s="3">
        <v>8.3608014779244805E-3</v>
      </c>
      <c r="AG51" s="3">
        <v>3.9766371209277597E-2</v>
      </c>
      <c r="AH51" s="3">
        <v>8.9194300346927997E-3</v>
      </c>
      <c r="AI51" s="3">
        <v>2.8200442580482401E-2</v>
      </c>
      <c r="AJ51" s="3">
        <v>7.3916165898917996E-3</v>
      </c>
      <c r="AK51" s="3">
        <v>3.1052936349595699E-2</v>
      </c>
      <c r="AL51" s="3">
        <v>1.3120284673969401E-2</v>
      </c>
      <c r="AM51" s="3">
        <v>9.8409336644963204E-3</v>
      </c>
      <c r="AN51" s="3">
        <v>2.4462678656168399E-2</v>
      </c>
    </row>
    <row r="52" spans="1:40" x14ac:dyDescent="0.25">
      <c r="A52" t="s">
        <v>99</v>
      </c>
      <c r="B52" t="s">
        <v>41</v>
      </c>
      <c r="C52" s="3">
        <v>42018.559310434597</v>
      </c>
      <c r="D52" s="3">
        <v>69.143481836877797</v>
      </c>
      <c r="E52" s="3">
        <v>15781.934486763999</v>
      </c>
      <c r="F52" s="3">
        <v>83412.504138714401</v>
      </c>
      <c r="G52" s="3">
        <v>0.76220782055883196</v>
      </c>
      <c r="H52" s="3">
        <v>2.95798122353952</v>
      </c>
      <c r="I52" s="3">
        <v>319.70831730900602</v>
      </c>
      <c r="J52" s="3">
        <v>474.24560559852</v>
      </c>
      <c r="K52" s="3">
        <v>3.17153519490435</v>
      </c>
      <c r="L52" s="3">
        <v>39.459840909074899</v>
      </c>
      <c r="M52" s="3">
        <v>1110.47793315635</v>
      </c>
      <c r="N52" s="3">
        <v>11.500883627851101</v>
      </c>
      <c r="O52" s="3">
        <v>0.73816315048830905</v>
      </c>
      <c r="P52" s="3">
        <v>10.4572545477943</v>
      </c>
      <c r="Q52" s="3">
        <v>32.039886798895203</v>
      </c>
      <c r="R52" s="3">
        <v>28.240056284679</v>
      </c>
      <c r="S52" s="3">
        <v>771.51764843916601</v>
      </c>
      <c r="T52" s="3">
        <v>6.04800553448211E-2</v>
      </c>
      <c r="U52" s="3">
        <v>0.88029679749274903</v>
      </c>
      <c r="V52" s="3">
        <v>0.20200819127129099</v>
      </c>
      <c r="W52" s="3">
        <v>12.780753030645601</v>
      </c>
      <c r="X52" s="3">
        <v>585.16458856801</v>
      </c>
      <c r="Y52" s="3">
        <v>0.105964758186845</v>
      </c>
      <c r="Z52" s="3">
        <v>0.18967609642985001</v>
      </c>
      <c r="AA52" s="3">
        <v>9.3551142869356795E-3</v>
      </c>
      <c r="AB52" s="3">
        <v>5.43163606907286E-2</v>
      </c>
      <c r="AC52" s="3">
        <v>4.8315914135421502E-2</v>
      </c>
      <c r="AD52" s="3">
        <v>4.3166596789742898E-2</v>
      </c>
      <c r="AE52" s="3">
        <v>6.6254831129702998E-2</v>
      </c>
      <c r="AF52" s="3">
        <v>6.3051132461345296E-3</v>
      </c>
      <c r="AG52" s="3">
        <v>3.0269435971915101E-2</v>
      </c>
      <c r="AH52" s="3">
        <v>1.05422141459822E-2</v>
      </c>
      <c r="AI52" s="3">
        <v>3.1248425015863401E-2</v>
      </c>
      <c r="AJ52" s="3">
        <v>9.9041052846825101E-3</v>
      </c>
      <c r="AK52" s="3">
        <v>2.5981654463694499E-2</v>
      </c>
      <c r="AL52" s="3">
        <v>8.9151792986638598E-3</v>
      </c>
      <c r="AM52" s="3">
        <v>1.02552650105972E-2</v>
      </c>
      <c r="AN52" s="3">
        <v>3.1377717941451701E-2</v>
      </c>
    </row>
    <row r="53" spans="1:40" x14ac:dyDescent="0.25">
      <c r="A53" t="s">
        <v>100</v>
      </c>
      <c r="B53" t="s">
        <v>41</v>
      </c>
      <c r="C53" s="3">
        <v>53255.749711101402</v>
      </c>
      <c r="D53" s="3">
        <v>83.789507587980594</v>
      </c>
      <c r="E53" s="3">
        <v>27536.920570490402</v>
      </c>
      <c r="F53" s="3">
        <v>79549.890999600801</v>
      </c>
      <c r="G53" s="3">
        <v>0.89039437210358796</v>
      </c>
      <c r="H53" s="3">
        <v>5.5080620790591697</v>
      </c>
      <c r="I53" s="3">
        <v>358.959490230234</v>
      </c>
      <c r="J53" s="3">
        <v>571.71039846435599</v>
      </c>
      <c r="K53" s="3">
        <v>3.4217960092219002</v>
      </c>
      <c r="L53" s="3">
        <v>50.489825667539598</v>
      </c>
      <c r="M53" s="3">
        <v>1603.85244856185</v>
      </c>
      <c r="N53" s="3">
        <v>14.1771922457412</v>
      </c>
      <c r="O53" s="3">
        <v>0.85154284485727005</v>
      </c>
      <c r="P53" s="3">
        <v>8.2561422487073504</v>
      </c>
      <c r="Q53" s="3">
        <v>32.6958493226008</v>
      </c>
      <c r="R53" s="3">
        <v>24.294368170819599</v>
      </c>
      <c r="S53" s="3">
        <v>929.60286733178702</v>
      </c>
      <c r="T53" s="3">
        <v>0.10635742044046299</v>
      </c>
      <c r="U53" s="3">
        <v>0.43775924370918401</v>
      </c>
      <c r="V53" s="3">
        <v>0.341842909604055</v>
      </c>
      <c r="W53" s="3">
        <v>13.393464230819299</v>
      </c>
      <c r="X53" s="3">
        <v>603.33213247591402</v>
      </c>
      <c r="Y53" s="3">
        <v>0.140356424580413</v>
      </c>
      <c r="Z53" s="3">
        <v>0.20297865123493999</v>
      </c>
      <c r="AA53" s="3">
        <v>2.22044246927099E-2</v>
      </c>
      <c r="AB53" s="3">
        <v>6.5485221446175801E-2</v>
      </c>
      <c r="AC53" s="3">
        <v>5.8243654243072498E-2</v>
      </c>
      <c r="AD53" s="3">
        <v>5.8652042228972703E-2</v>
      </c>
      <c r="AE53" s="3">
        <v>4.2650654049231698E-2</v>
      </c>
      <c r="AF53" s="3">
        <v>1.23243692972713E-2</v>
      </c>
      <c r="AG53" s="3">
        <v>6.7503482671138801E-2</v>
      </c>
      <c r="AH53" s="3">
        <v>8.3220288655388407E-3</v>
      </c>
      <c r="AI53" s="3">
        <v>4.3463406134039803E-2</v>
      </c>
      <c r="AJ53" s="3">
        <v>9.2395584799110798E-3</v>
      </c>
      <c r="AK53" s="3">
        <v>3.22604934747849E-2</v>
      </c>
      <c r="AL53" s="3">
        <v>1.3633406916454101E-2</v>
      </c>
      <c r="AM53" s="3">
        <v>1.51018002628075E-2</v>
      </c>
      <c r="AN53" s="3">
        <v>2.3577416943619599E-2</v>
      </c>
    </row>
    <row r="54" spans="1:40" x14ac:dyDescent="0.25">
      <c r="A54" t="s">
        <v>101</v>
      </c>
      <c r="B54" t="s">
        <v>41</v>
      </c>
      <c r="C54" s="3">
        <v>61944.985873768099</v>
      </c>
      <c r="D54" s="3">
        <v>79.491453760011794</v>
      </c>
      <c r="E54" s="3">
        <v>19485.721103317599</v>
      </c>
      <c r="F54" s="3">
        <v>81409.348623387501</v>
      </c>
      <c r="G54" s="3">
        <v>0.85619659131807002</v>
      </c>
      <c r="H54" s="3">
        <v>4.7452939025577896</v>
      </c>
      <c r="I54" s="3">
        <v>314.369683747951</v>
      </c>
      <c r="J54" s="3">
        <v>592.99275343709496</v>
      </c>
      <c r="K54" s="3">
        <v>2.7737790466524599</v>
      </c>
      <c r="L54" s="3">
        <v>36.173398957773003</v>
      </c>
      <c r="M54" s="3">
        <v>1909.57072399857</v>
      </c>
      <c r="N54" s="3">
        <v>14.6541354405652</v>
      </c>
      <c r="O54" s="3">
        <v>0.41419384008198301</v>
      </c>
      <c r="P54" s="3">
        <v>7.2987466951212197</v>
      </c>
      <c r="Q54" s="3">
        <v>39.610040437903898</v>
      </c>
      <c r="R54" s="3">
        <v>24.057582742594398</v>
      </c>
      <c r="S54" s="3">
        <v>1075.9423834084801</v>
      </c>
      <c r="T54" s="3">
        <v>7.6681284283131201E-2</v>
      </c>
      <c r="U54" s="3">
        <v>0.66937861756274697</v>
      </c>
      <c r="V54" s="3">
        <v>0.207576682339633</v>
      </c>
      <c r="W54" s="3">
        <v>16.2699364721379</v>
      </c>
      <c r="X54" s="3">
        <v>639.30499111330005</v>
      </c>
      <c r="Y54" s="3">
        <v>0.224173550479875</v>
      </c>
      <c r="Z54" s="3">
        <v>0.29226791812090203</v>
      </c>
      <c r="AA54" s="3">
        <v>3.8242120291197799E-2</v>
      </c>
      <c r="AB54" s="3">
        <v>9.9977649973505098E-2</v>
      </c>
      <c r="AC54" s="3">
        <v>5.9881499985139003E-2</v>
      </c>
      <c r="AD54" s="3">
        <v>5.4752198294980903E-2</v>
      </c>
      <c r="AE54" s="3">
        <v>5.8938282309308997E-2</v>
      </c>
      <c r="AF54" s="3">
        <v>5.4409016874311404E-3</v>
      </c>
      <c r="AG54" s="3">
        <v>3.1525583044448698E-2</v>
      </c>
      <c r="AH54" s="3">
        <v>9.8906276134345002E-3</v>
      </c>
      <c r="AI54" s="3">
        <v>3.8847465835309299E-2</v>
      </c>
      <c r="AJ54" s="3">
        <v>1.10521010494065E-2</v>
      </c>
      <c r="AK54" s="3">
        <v>3.4214734908921698E-2</v>
      </c>
      <c r="AL54" s="3">
        <v>9.4572587674977403E-3</v>
      </c>
      <c r="AM54" s="3">
        <v>6.07121784065203E-3</v>
      </c>
      <c r="AN54" s="3">
        <v>3.2224222587732797E-2</v>
      </c>
    </row>
    <row r="55" spans="1:40" x14ac:dyDescent="0.25">
      <c r="A55" t="s">
        <v>102</v>
      </c>
      <c r="B55" t="s">
        <v>41</v>
      </c>
      <c r="C55" s="3">
        <v>48228.660561660698</v>
      </c>
      <c r="D55" s="3">
        <v>50.185176679498603</v>
      </c>
      <c r="E55" s="3">
        <v>18271.496049949699</v>
      </c>
      <c r="F55" s="3">
        <v>54496.684018751497</v>
      </c>
      <c r="G55" s="3">
        <v>0.80190419915120004</v>
      </c>
      <c r="H55" s="3">
        <v>7.6017662552088598</v>
      </c>
      <c r="I55" s="3">
        <v>379.97020387852001</v>
      </c>
      <c r="J55" s="3">
        <v>491.95236963080902</v>
      </c>
      <c r="K55" s="3">
        <v>3.03126543060077</v>
      </c>
      <c r="L55" s="3">
        <v>49.766430262025501</v>
      </c>
      <c r="M55" s="3">
        <v>1131.9059369623401</v>
      </c>
      <c r="N55" s="3">
        <v>9.2896996660402795</v>
      </c>
      <c r="O55" s="3">
        <v>0.58359534167128302</v>
      </c>
      <c r="P55" s="3">
        <v>9.9821964851500802</v>
      </c>
      <c r="Q55" s="3">
        <v>50.194574536543797</v>
      </c>
      <c r="R55" s="3">
        <v>32.6443753400563</v>
      </c>
      <c r="S55" s="3">
        <v>620.17218552088502</v>
      </c>
      <c r="T55" s="3">
        <v>2.96408846477016E-2</v>
      </c>
      <c r="U55" s="3">
        <v>1.3790051133283201</v>
      </c>
      <c r="V55" s="3">
        <v>0.242927372738304</v>
      </c>
      <c r="W55" s="3">
        <v>13.943973147943201</v>
      </c>
      <c r="X55" s="3">
        <v>354.853004777026</v>
      </c>
      <c r="Y55" s="3">
        <v>0.16313766784727099</v>
      </c>
      <c r="Z55" s="3">
        <v>0.18950840676387501</v>
      </c>
      <c r="AA55" s="3">
        <v>1.7976207801220501E-2</v>
      </c>
      <c r="AB55" s="3">
        <v>0.10390043379783701</v>
      </c>
      <c r="AC55" s="3">
        <v>5.8076038332019297E-2</v>
      </c>
      <c r="AD55" s="3">
        <v>3.6030693919293103E-2</v>
      </c>
      <c r="AE55" s="3">
        <v>4.6538654106683702E-2</v>
      </c>
      <c r="AF55" s="3">
        <v>5.3959705221164802E-3</v>
      </c>
      <c r="AG55" s="3">
        <v>3.1617442995968102E-2</v>
      </c>
      <c r="AH55" s="3">
        <v>1.06133766957731E-2</v>
      </c>
      <c r="AI55" s="3">
        <v>2.5475324521728099E-2</v>
      </c>
      <c r="AJ55" s="3">
        <v>6.0938760104443396E-3</v>
      </c>
      <c r="AK55" s="3">
        <v>4.4825037544670501E-2</v>
      </c>
      <c r="AL55" s="3">
        <v>8.7531792307098504E-3</v>
      </c>
      <c r="AM55" s="3">
        <v>1.7374397915073201E-2</v>
      </c>
      <c r="AN55" s="3">
        <v>1.35216593232515E-2</v>
      </c>
    </row>
    <row r="56" spans="1:40" x14ac:dyDescent="0.25">
      <c r="A56" t="s">
        <v>103</v>
      </c>
      <c r="B56" t="s">
        <v>41</v>
      </c>
      <c r="C56" s="3">
        <v>52189.842050183899</v>
      </c>
      <c r="D56" s="3">
        <v>65.672327807242795</v>
      </c>
      <c r="E56" s="3">
        <v>25817.4744197662</v>
      </c>
      <c r="F56" s="3">
        <v>89422.251902085103</v>
      </c>
      <c r="G56" s="3">
        <v>0.94179132791291298</v>
      </c>
      <c r="H56" s="3">
        <v>7.7589145359195602</v>
      </c>
      <c r="I56" s="3">
        <v>595.47008317092502</v>
      </c>
      <c r="J56" s="3">
        <v>741.49313152577497</v>
      </c>
      <c r="K56" s="3">
        <v>2.8697654163568398</v>
      </c>
      <c r="L56" s="3">
        <v>45.472511162553403</v>
      </c>
      <c r="M56" s="3">
        <v>2178.7445526829301</v>
      </c>
      <c r="N56" s="3">
        <v>14.3017134070789</v>
      </c>
      <c r="O56" s="3">
        <v>1.13770586943046</v>
      </c>
      <c r="P56" s="3">
        <v>6.7229433118739603</v>
      </c>
      <c r="Q56" s="3">
        <v>66.742153127527203</v>
      </c>
      <c r="R56" s="3">
        <v>26.0928607434805</v>
      </c>
      <c r="S56" s="3">
        <v>998.84404731130803</v>
      </c>
      <c r="T56" s="3">
        <v>5.6340928036242001E-2</v>
      </c>
      <c r="U56" s="3">
        <v>0.71704905479797398</v>
      </c>
      <c r="V56" s="3">
        <v>0.34539748791052</v>
      </c>
      <c r="W56" s="3">
        <v>10.7741199245887</v>
      </c>
      <c r="X56" s="3">
        <v>587.73755861726499</v>
      </c>
      <c r="Y56" s="3">
        <v>0.107467842164649</v>
      </c>
      <c r="Z56" s="3">
        <v>0.113033074806239</v>
      </c>
      <c r="AA56" s="3">
        <v>1.9250245658378601E-2</v>
      </c>
      <c r="AB56" s="3">
        <v>0.115064960315165</v>
      </c>
      <c r="AC56" s="3">
        <v>6.3909880010333597E-2</v>
      </c>
      <c r="AD56" s="3">
        <v>5.7138707680455897E-2</v>
      </c>
      <c r="AE56" s="3">
        <v>6.4468356200335905E-2</v>
      </c>
      <c r="AF56" s="3">
        <v>7.8908017038054092E-3</v>
      </c>
      <c r="AG56" s="3">
        <v>3.7941877309997298E-2</v>
      </c>
      <c r="AH56" s="3">
        <v>1.1688460561957799E-2</v>
      </c>
      <c r="AI56" s="3">
        <v>2.80345086873224E-2</v>
      </c>
      <c r="AJ56" s="3">
        <v>9.3389882966052693E-3</v>
      </c>
      <c r="AK56" s="3">
        <v>6.1087509899070101E-2</v>
      </c>
      <c r="AL56" s="3">
        <v>2.0134301345523999E-2</v>
      </c>
      <c r="AM56" s="3">
        <v>3.08697777440107E-3</v>
      </c>
      <c r="AN56" s="3">
        <v>7.6251597560485898E-2</v>
      </c>
    </row>
    <row r="57" spans="1:40" x14ac:dyDescent="0.25">
      <c r="A57" t="s">
        <v>104</v>
      </c>
      <c r="B57" t="s">
        <v>41</v>
      </c>
      <c r="C57" s="3">
        <v>47881.292990279799</v>
      </c>
      <c r="D57" s="3">
        <v>87.365918148673003</v>
      </c>
      <c r="E57" s="3">
        <v>27464.582195197399</v>
      </c>
      <c r="F57" s="3">
        <v>85610.905865050998</v>
      </c>
      <c r="G57" s="3">
        <v>0.93605482641162996</v>
      </c>
      <c r="H57" s="3">
        <v>5.1862994752669698</v>
      </c>
      <c r="I57" s="3">
        <v>535.27524378043404</v>
      </c>
      <c r="J57" s="3">
        <v>589.44951548333404</v>
      </c>
      <c r="K57" s="3">
        <v>3.4373405667512298</v>
      </c>
      <c r="L57" s="3">
        <v>47.348465384673403</v>
      </c>
      <c r="M57" s="3">
        <v>1886.37036145108</v>
      </c>
      <c r="N57" s="3">
        <v>18.465849896851498</v>
      </c>
      <c r="O57" s="3">
        <v>0.78201426960336695</v>
      </c>
      <c r="P57" s="3">
        <v>6.16573858989047</v>
      </c>
      <c r="Q57" s="3">
        <v>31.365355484732699</v>
      </c>
      <c r="R57" s="3">
        <v>24.396480842973201</v>
      </c>
      <c r="S57" s="3">
        <v>869.13310150677398</v>
      </c>
      <c r="T57" s="3">
        <v>6.6161041928127107E-2</v>
      </c>
      <c r="U57" s="3">
        <v>1.2224169765754</v>
      </c>
      <c r="V57" s="3">
        <v>0.27448023213892903</v>
      </c>
      <c r="W57" s="3">
        <v>13.2691263550453</v>
      </c>
      <c r="X57" s="3">
        <v>545.67842796682396</v>
      </c>
      <c r="Y57" s="3">
        <v>0.13148248897645501</v>
      </c>
      <c r="Z57" s="3">
        <v>0.122009770977846</v>
      </c>
      <c r="AA57" s="3">
        <v>1.9591188667436699E-2</v>
      </c>
      <c r="AB57" s="3">
        <v>7.0576065915547506E-2</v>
      </c>
      <c r="AC57" s="3">
        <v>5.5179901851785999E-2</v>
      </c>
      <c r="AD57" s="3">
        <v>5.8809939095074398E-2</v>
      </c>
      <c r="AE57" s="3">
        <v>8.1037731127508603E-2</v>
      </c>
      <c r="AF57" s="3">
        <v>1.2946192910153E-2</v>
      </c>
      <c r="AG57" s="3">
        <v>4.9627743915740999E-2</v>
      </c>
      <c r="AH57" s="3">
        <v>1.1607324042281601E-2</v>
      </c>
      <c r="AI57" s="3">
        <v>1.8766711691471798E-2</v>
      </c>
      <c r="AJ57" s="3">
        <v>1.4403252884664401E-2</v>
      </c>
      <c r="AK57" s="3">
        <v>2.9437886422642199E-2</v>
      </c>
      <c r="AL57" s="3">
        <v>1.04372968211355E-2</v>
      </c>
      <c r="AM57" s="3">
        <v>9.2838491668558298E-3</v>
      </c>
      <c r="AN57" s="3">
        <v>4.2493994538979597E-2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8"/>
  <sheetViews>
    <sheetView workbookViewId="0">
      <selection activeCell="E9" sqref="E9"/>
    </sheetView>
  </sheetViews>
  <sheetFormatPr defaultRowHeight="12.5" x14ac:dyDescent="0.25"/>
  <sheetData>
    <row r="1" spans="1:7" x14ac:dyDescent="0.25">
      <c r="C1" t="str">
        <f>SampleSetOne!C1</f>
        <v>Th</v>
      </c>
      <c r="D1" t="str">
        <f>SampleSetOne!D1</f>
        <v>Al</v>
      </c>
      <c r="E1" t="str">
        <f>SampleSetOne!E1</f>
        <v>K</v>
      </c>
      <c r="F1" t="str">
        <f>SampleSetOne!F1</f>
        <v>Ca</v>
      </c>
      <c r="G1" t="str">
        <f>SampleSetOne!G1</f>
        <v>Sc</v>
      </c>
    </row>
    <row r="2" spans="1:7" x14ac:dyDescent="0.25">
      <c r="A2" t="s">
        <v>217</v>
      </c>
      <c r="B2" s="2" t="s">
        <v>47</v>
      </c>
      <c r="C2" s="2">
        <f>AVERAGE(SampleSetOne!C$2:C$57)</f>
        <v>3.3687405291583608E-2</v>
      </c>
      <c r="D2" s="2">
        <f>AVERAGE(SampleSetOne!D$2:D$57)</f>
        <v>39.045801194933183</v>
      </c>
      <c r="E2" s="2">
        <f>AVERAGE(SampleSetOne!E$2:E$57)</f>
        <v>22226.654606695662</v>
      </c>
      <c r="F2" s="2">
        <f>AVERAGE(SampleSetOne!F$2:F$57)</f>
        <v>41648.295782224915</v>
      </c>
      <c r="G2" s="2">
        <f>AVERAGE(SampleSetOne!G$2:G$57)</f>
        <v>0.72799051397994141</v>
      </c>
    </row>
    <row r="3" spans="1:7" x14ac:dyDescent="0.25">
      <c r="B3" s="2" t="s">
        <v>220</v>
      </c>
      <c r="C3" s="2">
        <f>STDEV(SampleSetOne!C$2:C$57)</f>
        <v>2.1747673188824999E-2</v>
      </c>
      <c r="D3" s="2">
        <f>STDEV(SampleSetOne!D$2:D$57)</f>
        <v>17.933010630408276</v>
      </c>
      <c r="E3" s="2">
        <f>STDEV(SampleSetOne!E$2:E$57)</f>
        <v>12615.958829501225</v>
      </c>
      <c r="F3" s="2">
        <f>STDEV(SampleSetOne!F$2:F$57)</f>
        <v>26490.591657990066</v>
      </c>
      <c r="G3" s="2">
        <f>STDEV(SampleSetOne!G$2:G$57)</f>
        <v>0.23301698723564279</v>
      </c>
    </row>
    <row r="4" spans="1:7" x14ac:dyDescent="0.25">
      <c r="B4" s="2" t="s">
        <v>221</v>
      </c>
      <c r="C4" s="2">
        <f>MIN(SampleSetOne!C$2:C$57)</f>
        <v>1.5807650385546101E-3</v>
      </c>
      <c r="D4" s="2">
        <f>MIN(SampleSetOne!D$2:D$57)</f>
        <v>13.9557124900692</v>
      </c>
      <c r="E4" s="2">
        <f>MIN(SampleSetOne!E$2:E$57)</f>
        <v>91.437109783050602</v>
      </c>
      <c r="F4" s="2">
        <f>MIN(SampleSetOne!F$2:F$57)</f>
        <v>48.618468434296403</v>
      </c>
      <c r="G4" s="2">
        <f>MIN(SampleSetOne!G$2:G$57)</f>
        <v>0.20977347408251801</v>
      </c>
    </row>
    <row r="5" spans="1:7" x14ac:dyDescent="0.25">
      <c r="B5" s="2" t="s">
        <v>222</v>
      </c>
      <c r="C5" s="2">
        <f>MAX(SampleSetOne!C$2:C$57)</f>
        <v>0.112624223571142</v>
      </c>
      <c r="D5" s="2">
        <f>MAX(SampleSetOne!D$2:D$57)</f>
        <v>104.07166193005401</v>
      </c>
      <c r="E5" s="2">
        <f>MAX(SampleSetOne!E$2:E$57)</f>
        <v>45444.831659832002</v>
      </c>
      <c r="F5" s="2">
        <f>MAX(SampleSetOne!F$2:F$57)</f>
        <v>88380.127848688004</v>
      </c>
      <c r="G5" s="2">
        <f>MAX(SampleSetOne!G$2:G$57)</f>
        <v>1.10984851414147</v>
      </c>
    </row>
    <row r="6" spans="1:7" x14ac:dyDescent="0.25">
      <c r="B6" s="2" t="s">
        <v>223</v>
      </c>
      <c r="C6" s="2">
        <f>COUNT(SampleSetOne!C$2:C$57)</f>
        <v>56</v>
      </c>
      <c r="D6" s="2">
        <f>COUNT(SampleSetOne!D$2:D$57)</f>
        <v>56</v>
      </c>
      <c r="E6" s="2">
        <f>COUNT(SampleSetOne!E$2:E$57)</f>
        <v>56</v>
      </c>
      <c r="F6" s="2">
        <f>COUNT(SampleSetOne!F$2:F$57)</f>
        <v>56</v>
      </c>
      <c r="G6" s="2">
        <f>COUNT(SampleSetOne!G$2:G$57)</f>
        <v>56</v>
      </c>
    </row>
    <row r="7" spans="1:7" x14ac:dyDescent="0.25">
      <c r="B7" s="2"/>
      <c r="C7" s="2" t="str">
        <f>SampleSetTwo!C1</f>
        <v>Mg</v>
      </c>
      <c r="D7" s="2" t="str">
        <f>SampleSetTwo!D1</f>
        <v>Al</v>
      </c>
      <c r="E7" s="2" t="str">
        <f>SampleSetTwo!E1</f>
        <v>K</v>
      </c>
      <c r="F7" s="2" t="str">
        <f>SampleSetTwo!F1</f>
        <v>Ca</v>
      </c>
      <c r="G7" s="2" t="str">
        <f>SampleSetTwo!G1</f>
        <v>Sc</v>
      </c>
    </row>
    <row r="8" spans="1:7" x14ac:dyDescent="0.25">
      <c r="A8" t="s">
        <v>218</v>
      </c>
      <c r="B8" s="2" t="s">
        <v>47</v>
      </c>
      <c r="C8" s="2">
        <f>AVERAGE(SampleSetTwo!C$2:C$57)</f>
        <v>23428.348076923077</v>
      </c>
      <c r="D8" s="2">
        <f>AVERAGE(SampleSetTwo!D$2:D$57)</f>
        <v>32.299999999999997</v>
      </c>
      <c r="E8" s="2">
        <f>AVERAGE(SampleSetTwo!E$2:E$57)</f>
        <v>18637.461538461539</v>
      </c>
      <c r="F8" s="2">
        <f>AVERAGE(SampleSetTwo!F$2:F$57)</f>
        <v>35651.288461538461</v>
      </c>
      <c r="G8" s="2">
        <f>AVERAGE(SampleSetTwo!G$2:G$57)</f>
        <v>0.64923076923076917</v>
      </c>
    </row>
    <row r="9" spans="1:7" x14ac:dyDescent="0.25">
      <c r="B9" s="2" t="s">
        <v>220</v>
      </c>
      <c r="C9" s="2">
        <f>STDEV(SampleSetTwo!C$2:C$57)</f>
        <v>13871.865958111044</v>
      </c>
      <c r="D9" s="2">
        <f>STDEV(SampleSetTwo!D$2:D$57)</f>
        <v>14.716857081352027</v>
      </c>
      <c r="E9" s="2">
        <f>STDEV(SampleSetTwo!E$2:E$57)</f>
        <v>10728.080963310933</v>
      </c>
      <c r="F9" s="2">
        <f>STDEV(SampleSetTwo!F$2:F$57)</f>
        <v>23887.952883291906</v>
      </c>
      <c r="G9" s="2">
        <f>STDEV(SampleSetTwo!G$2:G$57)</f>
        <v>0.21403542087148086</v>
      </c>
    </row>
    <row r="10" spans="1:7" x14ac:dyDescent="0.25">
      <c r="B10" s="2" t="s">
        <v>221</v>
      </c>
      <c r="C10" s="2">
        <f>MIN(SampleSetTwo!C$2:C$57)</f>
        <v>4</v>
      </c>
      <c r="D10" s="2">
        <f>MIN(SampleSetTwo!D$2:D$57)</f>
        <v>8.6</v>
      </c>
      <c r="E10" s="2">
        <f>MIN(SampleSetTwo!E$2:E$57)</f>
        <v>85</v>
      </c>
      <c r="F10" s="2">
        <f>MIN(SampleSetTwo!F$2:F$57)</f>
        <v>28</v>
      </c>
      <c r="G10" s="2">
        <f>MIN(SampleSetTwo!G$2:G$57)</f>
        <v>0.19</v>
      </c>
    </row>
    <row r="11" spans="1:7" x14ac:dyDescent="0.25">
      <c r="B11" s="2" t="s">
        <v>222</v>
      </c>
      <c r="C11" s="2">
        <f>MAX(SampleSetTwo!C$2:C$57)</f>
        <v>56000</v>
      </c>
      <c r="D11" s="2">
        <f>MAX(SampleSetTwo!D$2:D$57)</f>
        <v>83</v>
      </c>
      <c r="E11" s="2">
        <f>MAX(SampleSetTwo!E$2:E$57)</f>
        <v>36000</v>
      </c>
      <c r="F11" s="2">
        <f>MAX(SampleSetTwo!F$2:F$57)</f>
        <v>81000</v>
      </c>
      <c r="G11" s="2">
        <f>MAX(SampleSetTwo!G$2:G$57)</f>
        <v>1</v>
      </c>
    </row>
    <row r="12" spans="1:7" x14ac:dyDescent="0.25">
      <c r="B12" s="2" t="s">
        <v>223</v>
      </c>
      <c r="C12" s="2">
        <f>COUNT(SampleSetTwo!C$2:C$57)</f>
        <v>52</v>
      </c>
      <c r="D12" s="2">
        <f>COUNT(SampleSetTwo!D$2:D$57)</f>
        <v>52</v>
      </c>
      <c r="E12" s="2">
        <f>COUNT(SampleSetTwo!E$2:E$57)</f>
        <v>52</v>
      </c>
      <c r="F12" s="2">
        <f>COUNT(SampleSetTwo!F$2:F$57)</f>
        <v>52</v>
      </c>
      <c r="G12" s="2">
        <f>COUNT(SampleSetTwo!G$2:G$57)</f>
        <v>52</v>
      </c>
    </row>
    <row r="13" spans="1:7" x14ac:dyDescent="0.25">
      <c r="B13" s="2"/>
      <c r="C13" s="2" t="str">
        <f>SampleSetThree!C1</f>
        <v>Mg</v>
      </c>
      <c r="D13" s="2" t="str">
        <f>SampleSetThree!D1</f>
        <v>Al</v>
      </c>
      <c r="E13" s="2" t="str">
        <f>SampleSetThree!E1</f>
        <v>K</v>
      </c>
      <c r="F13" s="2" t="str">
        <f>SampleSetThree!F1</f>
        <v>Ca</v>
      </c>
      <c r="G13" s="2" t="str">
        <f>SampleSetThree!G1</f>
        <v>Sc</v>
      </c>
    </row>
    <row r="14" spans="1:7" x14ac:dyDescent="0.25">
      <c r="A14" t="s">
        <v>219</v>
      </c>
      <c r="B14" s="2" t="s">
        <v>47</v>
      </c>
      <c r="C14" s="2">
        <f>AVERAGE(SampleSetThree!C$2:C$57)</f>
        <v>26672.40063465013</v>
      </c>
      <c r="D14" s="2">
        <f>AVERAGE(SampleSetThree!D$2:D$57)</f>
        <v>38.926071856115243</v>
      </c>
      <c r="E14" s="2">
        <f>AVERAGE(SampleSetThree!E$2:E$57)</f>
        <v>22677.229544166115</v>
      </c>
      <c r="F14" s="2">
        <f>AVERAGE(SampleSetThree!F$2:F$57)</f>
        <v>42845.368091763623</v>
      </c>
      <c r="G14" s="2">
        <f>AVERAGE(SampleSetThree!G$2:G$57)</f>
        <v>0.72098422876470392</v>
      </c>
    </row>
    <row r="15" spans="1:7" x14ac:dyDescent="0.25">
      <c r="B15" s="2" t="s">
        <v>220</v>
      </c>
      <c r="C15" s="2">
        <f>STDEV(SampleSetThree!C$2:C$57)</f>
        <v>16010.285468854547</v>
      </c>
      <c r="D15" s="2">
        <f>STDEV(SampleSetThree!D$2:D$57)</f>
        <v>16.715945773101005</v>
      </c>
      <c r="E15" s="2">
        <f>STDEV(SampleSetThree!E$2:E$57)</f>
        <v>13451.964891814834</v>
      </c>
      <c r="F15" s="2">
        <f>STDEV(SampleSetThree!F$2:F$57)</f>
        <v>26864.623711191765</v>
      </c>
      <c r="G15" s="2">
        <f>STDEV(SampleSetThree!G$2:G$57)</f>
        <v>0.23427761452702892</v>
      </c>
    </row>
    <row r="16" spans="1:7" x14ac:dyDescent="0.25">
      <c r="B16" s="2" t="s">
        <v>221</v>
      </c>
      <c r="C16" s="2">
        <f>MIN(SampleSetThree!C$2:C$57)</f>
        <v>14.8492272115414</v>
      </c>
      <c r="D16" s="2">
        <f>MIN(SampleSetThree!D$2:D$57)</f>
        <v>18.394575039010501</v>
      </c>
      <c r="E16" s="2">
        <f>MIN(SampleSetThree!E$2:E$57)</f>
        <v>91.155883365518406</v>
      </c>
      <c r="F16" s="2">
        <f>MIN(SampleSetThree!F$2:F$57)</f>
        <v>42.745709858665002</v>
      </c>
      <c r="G16" s="2">
        <f>MIN(SampleSetThree!G$2:G$57)</f>
        <v>0.200489331402214</v>
      </c>
    </row>
    <row r="17" spans="2:7" x14ac:dyDescent="0.25">
      <c r="B17" s="2" t="s">
        <v>222</v>
      </c>
      <c r="C17" s="2">
        <f>MAX(SampleSetThree!C$2:C$57)</f>
        <v>61944.985873768099</v>
      </c>
      <c r="D17" s="2">
        <f>MAX(SampleSetThree!D$2:D$57)</f>
        <v>87.365918148673003</v>
      </c>
      <c r="E17" s="2">
        <f>MAX(SampleSetThree!E$2:E$57)</f>
        <v>49463.338882990902</v>
      </c>
      <c r="F17" s="2">
        <f>MAX(SampleSetThree!F$2:F$57)</f>
        <v>89422.251902085103</v>
      </c>
      <c r="G17" s="2">
        <f>MAX(SampleSetThree!G$2:G$57)</f>
        <v>1.1288505761156999</v>
      </c>
    </row>
    <row r="18" spans="2:7" x14ac:dyDescent="0.25">
      <c r="B18" s="2" t="s">
        <v>223</v>
      </c>
      <c r="C18" s="2">
        <f>COUNT(SampleSetThree!C$2:C$57)</f>
        <v>55</v>
      </c>
      <c r="D18" s="2">
        <f>COUNT(SampleSetThree!D$2:D$57)</f>
        <v>55</v>
      </c>
      <c r="E18" s="2">
        <f>COUNT(SampleSetThree!E$2:E$57)</f>
        <v>55</v>
      </c>
      <c r="F18" s="2">
        <f>COUNT(SampleSetThree!F$2:F$57)</f>
        <v>55</v>
      </c>
      <c r="G18" s="2">
        <f>COUNT(SampleSetThree!G$2:G$57)</f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SampleSetOne</vt:lpstr>
      <vt:lpstr>SampleSetTwo</vt:lpstr>
      <vt:lpstr>SampleSetThree</vt:lpstr>
      <vt:lpstr>SummaryStats</vt:lpstr>
    </vt:vector>
  </TitlesOfParts>
  <Company>University of St. Andrews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Dr.Carl Donovan</dc:creator>
  <cp:lastModifiedBy>Zé Pedro</cp:lastModifiedBy>
  <dcterms:created xsi:type="dcterms:W3CDTF">2007-10-07T13:18:07Z</dcterms:created>
  <dcterms:modified xsi:type="dcterms:W3CDTF">2021-07-24T18:59:34Z</dcterms:modified>
</cp:coreProperties>
</file>