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esis 2017\Envios\17-10-2017\"/>
    </mc:Choice>
  </mc:AlternateContent>
  <bookViews>
    <workbookView xWindow="120" yWindow="90" windowWidth="20730" windowHeight="11505"/>
  </bookViews>
  <sheets>
    <sheet name="Hoja1" sheetId="1" r:id="rId1"/>
    <sheet name="Hoja2" sheetId="2" r:id="rId2"/>
    <sheet name="Hoja3" sheetId="3" r:id="rId3"/>
  </sheets>
  <calcPr calcId="152511"/>
  <fileRecoveryPr repairLoad="1"/>
</workbook>
</file>

<file path=xl/calcChain.xml><?xml version="1.0" encoding="utf-8"?>
<calcChain xmlns="http://schemas.openxmlformats.org/spreadsheetml/2006/main">
  <c r="C66" i="1" l="1"/>
  <c r="D66" i="1"/>
  <c r="E66" i="1"/>
  <c r="F66" i="1"/>
  <c r="E63" i="1"/>
  <c r="D63" i="1" s="1"/>
  <c r="C63" i="1" s="1"/>
  <c r="F63" i="1"/>
  <c r="X65" i="1" l="1"/>
  <c r="V66" i="1" l="1"/>
  <c r="W66" i="1"/>
  <c r="AH13" i="1" l="1"/>
  <c r="AC13" i="1"/>
  <c r="R13" i="1"/>
  <c r="X13" i="1"/>
  <c r="Q13" i="1" l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</calcChain>
</file>

<file path=xl/sharedStrings.xml><?xml version="1.0" encoding="utf-8"?>
<sst xmlns="http://schemas.openxmlformats.org/spreadsheetml/2006/main" count="25" uniqueCount="20">
  <si>
    <t>Región/Año</t>
  </si>
  <si>
    <t>Arica y Parinacota (15)</t>
  </si>
  <si>
    <t>-</t>
  </si>
  <si>
    <t>Tarapacá (01)</t>
  </si>
  <si>
    <t>Antofagasta (02)</t>
  </si>
  <si>
    <t>Atacama (03)</t>
  </si>
  <si>
    <t>Coquimbo (04)</t>
  </si>
  <si>
    <t>Valparaíso (05)</t>
  </si>
  <si>
    <t>Metropolitana (13)</t>
  </si>
  <si>
    <t>Lib. Gral. B. O'Higgins (06)</t>
  </si>
  <si>
    <t>Total Cu fino</t>
  </si>
  <si>
    <t>Año</t>
  </si>
  <si>
    <t>Grandes</t>
  </si>
  <si>
    <t>Medianas</t>
  </si>
  <si>
    <t>Pequeñas</t>
  </si>
  <si>
    <t>[miles Ton]</t>
  </si>
  <si>
    <t xml:space="preserve">PRODUCCIÓN </t>
  </si>
  <si>
    <t>más IMPORTACIONES</t>
  </si>
  <si>
    <t>CONSUMO TOTAL ACÍDO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</si>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</sst>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3" borderId="1" xfId="0" applyFill="1" applyBorder="1"/>
    <xf numFmtId="165" fontId="0" fillId="3" borderId="1" xfId="1" applyNumberFormat="1" applyFont="1" applyFill="1" applyBorder="1"/>
    <xf numFmtId="0" fontId="0" fillId="3" borderId="0" xfId="0" applyFill="1"/>
    <xf numFmtId="165" fontId="2" fillId="3" borderId="1" xfId="1" applyNumberFormat="1" applyFont="1" applyFill="1" applyBorder="1"/>
    <xf numFmtId="0" fontId="0" fillId="3" borderId="2" xfId="0" applyFill="1" applyBorder="1"/>
    <xf numFmtId="0" fontId="0" fillId="3" borderId="0" xfId="0" applyFill="1" applyBorder="1"/>
    <xf numFmtId="165" fontId="0" fillId="3" borderId="2" xfId="1" applyNumberFormat="1" applyFont="1" applyFill="1" applyBorder="1"/>
    <xf numFmtId="0" fontId="0" fillId="3" borderId="3" xfId="0" applyFill="1" applyBorder="1"/>
    <xf numFmtId="165" fontId="0" fillId="3" borderId="3" xfId="1" applyNumberFormat="1" applyFont="1" applyFill="1" applyBorder="1"/>
    <xf numFmtId="0" fontId="0" fillId="2" borderId="1" xfId="0" applyFill="1" applyBorder="1"/>
    <xf numFmtId="165" fontId="0" fillId="2" borderId="1" xfId="1" applyNumberFormat="1" applyFont="1" applyFill="1" applyBorder="1"/>
    <xf numFmtId="0" fontId="2" fillId="3" borderId="1" xfId="0" applyFont="1" applyFill="1" applyBorder="1"/>
    <xf numFmtId="164" fontId="0" fillId="3" borderId="0" xfId="1" applyNumberFormat="1" applyFont="1" applyFill="1"/>
    <xf numFmtId="165" fontId="0" fillId="3" borderId="0" xfId="1" applyNumberFormat="1" applyFon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5" fontId="2" fillId="4" borderId="1" xfId="1" applyNumberFormat="1" applyFont="1" applyFill="1" applyBorder="1"/>
    <xf numFmtId="0" fontId="0" fillId="5" borderId="1" xfId="0" applyFill="1" applyBorder="1"/>
    <xf numFmtId="165" fontId="0" fillId="5" borderId="1" xfId="1" applyNumberFormat="1" applyFont="1" applyFill="1" applyBorder="1"/>
    <xf numFmtId="4" fontId="0" fillId="5" borderId="0" xfId="0" applyNumberFormat="1" applyFill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MILES TON</a:t>
            </a:r>
            <a:r>
              <a:rPr lang="es-CL" baseline="0"/>
              <a:t> CONSUMIDAS ACIDO </a:t>
            </a:r>
            <a:endParaRPr lang="es-CL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Hoja1!$B$64</c:f>
              <c:strCache>
                <c:ptCount val="1"/>
                <c:pt idx="0">
                  <c:v>PRODUCCIÓN 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cat>
            <c:numRef>
              <c:f>Hoja1!$C$63:$X$63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Hoja1!$C$64:$X$64</c:f>
              <c:numCache>
                <c:formatCode>General</c:formatCode>
                <c:ptCount val="22"/>
                <c:pt idx="0">
                  <c:v>1781</c:v>
                </c:pt>
                <c:pt idx="1">
                  <c:v>2033</c:v>
                </c:pt>
                <c:pt idx="2">
                  <c:v>2334</c:v>
                </c:pt>
                <c:pt idx="3">
                  <c:v>2632</c:v>
                </c:pt>
                <c:pt idx="4" formatCode="_-* #,##0_-;\-* #,##0_-;_-* &quot;-&quot;??_-;_-@_-">
                  <c:v>3311</c:v>
                </c:pt>
                <c:pt idx="5" formatCode="_-* #,##0_-;\-* #,##0_-;_-* &quot;-&quot;??_-;_-@_-">
                  <c:v>3602</c:v>
                </c:pt>
                <c:pt idx="6" formatCode="_-* #,##0_-;\-* #,##0_-;_-* &quot;-&quot;??_-;_-@_-">
                  <c:v>3660</c:v>
                </c:pt>
                <c:pt idx="7" formatCode="_-* #,##0_-;\-* #,##0_-;_-* &quot;-&quot;??_-;_-@_-">
                  <c:v>3840</c:v>
                </c:pt>
                <c:pt idx="8" formatCode="_-* #,##0_-;\-* #,##0_-;_-* &quot;-&quot;??_-;_-@_-">
                  <c:v>4479</c:v>
                </c:pt>
                <c:pt idx="9" formatCode="_-* #,##0_-;\-* #,##0_-;_-* &quot;-&quot;??_-;_-@_-">
                  <c:v>4618</c:v>
                </c:pt>
                <c:pt idx="10" formatCode="_-* #,##0_-;\-* #,##0_-;_-* &quot;-&quot;??_-;_-@_-">
                  <c:v>5009</c:v>
                </c:pt>
                <c:pt idx="11" formatCode="_-* #,##0_-;\-* #,##0_-;_-* &quot;-&quot;??_-;_-@_-">
                  <c:v>5027</c:v>
                </c:pt>
                <c:pt idx="12" formatCode="_-* #,##0_-;\-* #,##0_-;_-* &quot;-&quot;??_-;_-@_-">
                  <c:v>4775</c:v>
                </c:pt>
                <c:pt idx="13" formatCode="_-* #,##0_-;\-* #,##0_-;_-* &quot;-&quot;??_-;_-@_-">
                  <c:v>4858</c:v>
                </c:pt>
                <c:pt idx="14" formatCode="_-* #,##0_-;\-* #,##0_-;_-* &quot;-&quot;??_-;_-@_-">
                  <c:v>5077</c:v>
                </c:pt>
                <c:pt idx="15" formatCode="_-* #,##0_-;\-* #,##0_-;_-* &quot;-&quot;??_-;_-@_-">
                  <c:v>5164</c:v>
                </c:pt>
                <c:pt idx="16" formatCode="_-* #,##0_-;\-* #,##0_-;_-* &quot;-&quot;??_-;_-@_-">
                  <c:v>5277</c:v>
                </c:pt>
                <c:pt idx="17" formatCode="_-* #,##0_-;\-* #,##0_-;_-* &quot;-&quot;??_-;_-@_-">
                  <c:v>5245</c:v>
                </c:pt>
                <c:pt idx="18" formatCode="_-* #,##0_-;\-* #,##0_-;_-* &quot;-&quot;??_-;_-@_-">
                  <c:v>5422</c:v>
                </c:pt>
                <c:pt idx="19" formatCode="_-* #,##0_-;\-* #,##0_-;_-* &quot;-&quot;??_-;_-@_-">
                  <c:v>5653</c:v>
                </c:pt>
                <c:pt idx="20" formatCode="_-* #,##0_-;\-* #,##0_-;_-* &quot;-&quot;??_-;_-@_-">
                  <c:v>5735.2</c:v>
                </c:pt>
                <c:pt idx="21" formatCode="#,##0.00">
                  <c:v>5871.1</c:v>
                </c:pt>
              </c:numCache>
            </c:numRef>
          </c:val>
        </c:ser>
        <c:ser>
          <c:idx val="1"/>
          <c:order val="1"/>
          <c:tx>
            <c:strRef>
              <c:f>Hoja1!$B$65</c:f>
              <c:strCache>
                <c:ptCount val="1"/>
                <c:pt idx="0">
                  <c:v>más IMPORTACIONES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numRef>
              <c:f>Hoja1!$C$63:$X$63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Hoja1!$C$65:$X$65</c:f>
              <c:numCache>
                <c:formatCode>General</c:formatCode>
                <c:ptCount val="22"/>
                <c:pt idx="0">
                  <c:v>122</c:v>
                </c:pt>
                <c:pt idx="1">
                  <c:v>300</c:v>
                </c:pt>
                <c:pt idx="2">
                  <c:v>396</c:v>
                </c:pt>
                <c:pt idx="3">
                  <c:v>523</c:v>
                </c:pt>
                <c:pt idx="4" formatCode="_-* #,##0_-;\-* #,##0_-;_-* &quot;-&quot;??_-;_-@_-">
                  <c:v>381</c:v>
                </c:pt>
                <c:pt idx="5" formatCode="_-* #,##0_-;\-* #,##0_-;_-* &quot;-&quot;??_-;_-@_-">
                  <c:v>529</c:v>
                </c:pt>
                <c:pt idx="6" formatCode="_-* #,##0_-;\-* #,##0_-;_-* &quot;-&quot;??_-;_-@_-">
                  <c:v>559</c:v>
                </c:pt>
                <c:pt idx="7" formatCode="_-* #,##0_-;\-* #,##0_-;_-* &quot;-&quot;??_-;_-@_-">
                  <c:v>522</c:v>
                </c:pt>
                <c:pt idx="8" formatCode="_-* #,##0_-;\-* #,##0_-;_-* &quot;-&quot;??_-;_-@_-">
                  <c:v>488</c:v>
                </c:pt>
                <c:pt idx="9" formatCode="_-* #,##0_-;\-* #,##0_-;_-* &quot;-&quot;??_-;_-@_-">
                  <c:v>340</c:v>
                </c:pt>
                <c:pt idx="10" formatCode="_-* #,##0_-;\-* #,##0_-;_-* &quot;-&quot;??_-;_-@_-">
                  <c:v>552</c:v>
                </c:pt>
                <c:pt idx="11" formatCode="_-* #,##0_-;\-* #,##0_-;_-* &quot;-&quot;??_-;_-@_-">
                  <c:v>607</c:v>
                </c:pt>
                <c:pt idx="12" formatCode="_-* #,##0_-;\-* #,##0_-;_-* &quot;-&quot;??_-;_-@_-">
                  <c:v>1285</c:v>
                </c:pt>
                <c:pt idx="13" formatCode="_-* #,##0_-;\-* #,##0_-;_-* &quot;-&quot;??_-;_-@_-">
                  <c:v>2399</c:v>
                </c:pt>
                <c:pt idx="14" formatCode="_-* #,##0_-;\-* #,##0_-;_-* &quot;-&quot;??_-;_-@_-">
                  <c:v>1872</c:v>
                </c:pt>
                <c:pt idx="15" formatCode="_-* #,##0_-;\-* #,##0_-;_-* &quot;-&quot;??_-;_-@_-">
                  <c:v>2644</c:v>
                </c:pt>
                <c:pt idx="16" formatCode="_-* #,##0_-;\-* #,##0_-;_-* &quot;-&quot;??_-;_-@_-">
                  <c:v>3164</c:v>
                </c:pt>
                <c:pt idx="17" formatCode="_-* #,##0_-;\-* #,##0_-;_-* &quot;-&quot;??_-;_-@_-">
                  <c:v>3211</c:v>
                </c:pt>
                <c:pt idx="18" formatCode="_-* #,##0_-;\-* #,##0_-;_-* &quot;-&quot;??_-;_-@_-">
                  <c:v>2834</c:v>
                </c:pt>
                <c:pt idx="19" formatCode="_-* #,##0_-;\-* #,##0_-;_-* &quot;-&quot;??_-;_-@_-">
                  <c:v>2246.9</c:v>
                </c:pt>
                <c:pt idx="20" formatCode="_-* #,##0_-;\-* #,##0_-;_-* &quot;-&quot;??_-;_-@_-">
                  <c:v>2180.6999999999998</c:v>
                </c:pt>
                <c:pt idx="21" formatCode="_-* #,##0_-;\-* #,##0_-;_-* &quot;-&quot;??_-;_-@_-">
                  <c:v>1534.8999999999996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41351640"/>
        <c:axId val="341347720"/>
        <c:axId val="0"/>
      </c:bar3DChart>
      <c:catAx>
        <c:axId val="341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341347720"/>
        <c:crosses val="autoZero"/>
        <c:auto val="1"/>
        <c:lblAlgn val="ctr"/>
        <c:lblOffset val="100"/>
        <c:tickLblSkip val="1"/>
        <c:noMultiLvlLbl val="0"/>
      </c:catAx>
      <c:valAx>
        <c:axId val="34134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41351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Hoja1!$C$42:$Q$42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1192"/>
        <c:axId val="380822368"/>
      </c:lineChart>
      <c:dateAx>
        <c:axId val="38082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822368"/>
        <c:crosses val="autoZero"/>
        <c:auto val="0"/>
        <c:lblOffset val="100"/>
        <c:baseTimeUnit val="days"/>
        <c:majorUnit val="1"/>
        <c:majorTimeUnit val="days"/>
      </c:dateAx>
      <c:valAx>
        <c:axId val="38082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</a:t>
                </a:r>
                <a:r>
                  <a:rPr lang="es-CL" baseline="0"/>
                  <a:t> fino</a:t>
                </a:r>
                <a:endParaRPr lang="es-CL"/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8082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5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Hoja1!$C$42:$Q$42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0800"/>
        <c:axId val="380816488"/>
      </c:lineChart>
      <c:dateAx>
        <c:axId val="3808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816488"/>
        <c:crosses val="autoZero"/>
        <c:auto val="0"/>
        <c:lblOffset val="100"/>
        <c:baseTimeUnit val="days"/>
        <c:majorUnit val="1"/>
        <c:majorTimeUnit val="days"/>
      </c:dateAx>
      <c:valAx>
        <c:axId val="380816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808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Hoja1!$C$42:$Q$42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18056"/>
        <c:axId val="380823544"/>
      </c:lineChart>
      <c:dateAx>
        <c:axId val="38081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823544"/>
        <c:crosses val="autoZero"/>
        <c:auto val="0"/>
        <c:lblOffset val="100"/>
        <c:baseTimeUnit val="days"/>
        <c:majorUnit val="1"/>
        <c:majorTimeUnit val="days"/>
      </c:dateAx>
      <c:valAx>
        <c:axId val="38082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8081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Total Cu fino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2"/>
          <c:order val="0"/>
          <c:tx>
            <c:strRef>
              <c:f>Hoja1!$B$4</c:f>
              <c:strCache>
                <c:ptCount val="1"/>
                <c:pt idx="0">
                  <c:v>Arica y Parinacota (15)</c:v>
                </c:pt>
              </c:strCache>
            </c:strRef>
          </c:tx>
          <c:invertIfNegative val="0"/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Hoja1!$C$4:$Q$4</c:f>
              <c:numCache>
                <c:formatCode>General</c:formatCode>
                <c:ptCount val="15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1"/>
          <c:tx>
            <c:strRef>
              <c:f>Hoja1!$B$5</c:f>
              <c:strCache>
                <c:ptCount val="1"/>
                <c:pt idx="0">
                  <c:v>Tarapacá (01)</c:v>
                </c:pt>
              </c:strCache>
            </c:strRef>
          </c:tx>
          <c:invertIfNegative val="0"/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Hoja1!$C$5:$Q$5</c:f>
              <c:numCache>
                <c:formatCode>_-* #,##0_-;\-* #,##0_-;_-* "-"??_-;_-@_-</c:formatCode>
                <c:ptCount val="15"/>
                <c:pt idx="0">
                  <c:v>150866.78554714104</c:v>
                </c:pt>
                <c:pt idx="1">
                  <c:v>151004.78522356719</c:v>
                </c:pt>
                <c:pt idx="2">
                  <c:v>165571.43304554812</c:v>
                </c:pt>
                <c:pt idx="3">
                  <c:v>165067.79967826148</c:v>
                </c:pt>
                <c:pt idx="4">
                  <c:v>167441.14608541472</c:v>
                </c:pt>
                <c:pt idx="5">
                  <c:v>162233.19124730738</c:v>
                </c:pt>
                <c:pt idx="6">
                  <c:v>158318.83697064655</c:v>
                </c:pt>
                <c:pt idx="7">
                  <c:v>156165.54596364562</c:v>
                </c:pt>
                <c:pt idx="8">
                  <c:v>168488.0972002284</c:v>
                </c:pt>
                <c:pt idx="9">
                  <c:v>177015.96736931268</c:v>
                </c:pt>
                <c:pt idx="10">
                  <c:v>190543.79386270975</c:v>
                </c:pt>
                <c:pt idx="11">
                  <c:v>187219.19357017663</c:v>
                </c:pt>
                <c:pt idx="12">
                  <c:v>183210.58889044492</c:v>
                </c:pt>
                <c:pt idx="13">
                  <c:v>181877.23505226456</c:v>
                </c:pt>
                <c:pt idx="14">
                  <c:v>172681</c:v>
                </c:pt>
              </c:numCache>
            </c:numRef>
          </c:val>
        </c:ser>
        <c:ser>
          <c:idx val="0"/>
          <c:order val="2"/>
          <c:tx>
            <c:strRef>
              <c:f>Hoja1!$B$6</c:f>
              <c:strCache>
                <c:ptCount val="1"/>
                <c:pt idx="0">
                  <c:v>Antofagasta (02)</c:v>
                </c:pt>
              </c:strCache>
            </c:strRef>
          </c:tx>
          <c:invertIfNegative val="0"/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Hoja1!$C$6:$Q$6</c:f>
              <c:numCache>
                <c:formatCode>_-* #,##0_-;\-* #,##0_-;_-* "-"??_-;_-@_-</c:formatCode>
                <c:ptCount val="15"/>
                <c:pt idx="0">
                  <c:v>1799596.7084041026</c:v>
                </c:pt>
                <c:pt idx="1">
                  <c:v>1801242.8213146194</c:v>
                </c:pt>
                <c:pt idx="2">
                  <c:v>1974999.3667188932</c:v>
                </c:pt>
                <c:pt idx="3">
                  <c:v>1968991.8353280404</c:v>
                </c:pt>
                <c:pt idx="4">
                  <c:v>1997302.0188235396</c:v>
                </c:pt>
                <c:pt idx="5">
                  <c:v>1935179.5420292907</c:v>
                </c:pt>
                <c:pt idx="6">
                  <c:v>1888487.6273957333</c:v>
                </c:pt>
                <c:pt idx="7">
                  <c:v>1862802.3488608883</c:v>
                </c:pt>
                <c:pt idx="8">
                  <c:v>2009790.4520677805</c:v>
                </c:pt>
                <c:pt idx="9">
                  <c:v>2111514.1484421971</c:v>
                </c:pt>
                <c:pt idx="10">
                  <c:v>2272879.2358011524</c:v>
                </c:pt>
                <c:pt idx="11">
                  <c:v>2233222.1322080465</c:v>
                </c:pt>
                <c:pt idx="12">
                  <c:v>2185405.9627259681</c:v>
                </c:pt>
                <c:pt idx="13">
                  <c:v>2169501.208279022</c:v>
                </c:pt>
                <c:pt idx="14">
                  <c:v>2059805</c:v>
                </c:pt>
              </c:numCache>
            </c:numRef>
          </c:val>
        </c:ser>
        <c:ser>
          <c:idx val="4"/>
          <c:order val="3"/>
          <c:tx>
            <c:strRef>
              <c:f>Hoja1!$B$7</c:f>
              <c:strCache>
                <c:ptCount val="1"/>
                <c:pt idx="0">
                  <c:v>Atacama (03)</c:v>
                </c:pt>
              </c:strCache>
            </c:strRef>
          </c:tx>
          <c:invertIfNegative val="0"/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Hoja1!$C$7:$Q$7</c:f>
              <c:numCache>
                <c:formatCode>_-* #,##0_-;\-* #,##0_-;_-* "-"??_-;_-@_-</c:formatCode>
                <c:ptCount val="15"/>
                <c:pt idx="0">
                  <c:v>167927.00480333614</c:v>
                </c:pt>
                <c:pt idx="1">
                  <c:v>168080.60966899313</c:v>
                </c:pt>
                <c:pt idx="2">
                  <c:v>184294.47364109955</c:v>
                </c:pt>
                <c:pt idx="3">
                  <c:v>183733.88873448313</c:v>
                </c:pt>
                <c:pt idx="4">
                  <c:v>186375.61634913739</c:v>
                </c:pt>
                <c:pt idx="5">
                  <c:v>180578.73896527386</c:v>
                </c:pt>
                <c:pt idx="6">
                  <c:v>176221.74423621609</c:v>
                </c:pt>
                <c:pt idx="7">
                  <c:v>173824.95618267439</c:v>
                </c:pt>
                <c:pt idx="8">
                  <c:v>187540.95810576438</c:v>
                </c:pt>
                <c:pt idx="9">
                  <c:v>197033.17131659447</c:v>
                </c:pt>
                <c:pt idx="10">
                  <c:v>212090.74264547759</c:v>
                </c:pt>
                <c:pt idx="11">
                  <c:v>208390.19207519363</c:v>
                </c:pt>
                <c:pt idx="12">
                  <c:v>203928.28898057481</c:v>
                </c:pt>
                <c:pt idx="13">
                  <c:v>202444.1576949732</c:v>
                </c:pt>
                <c:pt idx="14">
                  <c:v>192208</c:v>
                </c:pt>
              </c:numCache>
            </c:numRef>
          </c:val>
        </c:ser>
        <c:ser>
          <c:idx val="5"/>
          <c:order val="4"/>
          <c:tx>
            <c:strRef>
              <c:f>Hoja1!$B$8</c:f>
              <c:strCache>
                <c:ptCount val="1"/>
                <c:pt idx="0">
                  <c:v>Coquimbo (04)</c:v>
                </c:pt>
              </c:strCache>
            </c:strRef>
          </c:tx>
          <c:invertIfNegative val="0"/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Hoja1!$C$8:$Q$8</c:f>
              <c:numCache>
                <c:formatCode>_-* #,##0_-;\-* #,##0_-;_-* "-"??_-;_-@_-</c:formatCode>
                <c:ptCount val="15"/>
                <c:pt idx="0">
                  <c:v>18417.033948921613</c:v>
                </c:pt>
                <c:pt idx="1">
                  <c:v>18433.880232989133</c:v>
                </c:pt>
                <c:pt idx="2">
                  <c:v>20212.100975788617</c:v>
                </c:pt>
                <c:pt idx="3">
                  <c:v>20150.620028942107</c:v>
                </c:pt>
                <c:pt idx="4">
                  <c:v>20440.34583700895</c:v>
                </c:pt>
                <c:pt idx="5">
                  <c:v>19804.585747669051</c:v>
                </c:pt>
                <c:pt idx="6">
                  <c:v>19326.741699093873</c:v>
                </c:pt>
                <c:pt idx="7">
                  <c:v>19063.87911185162</c:v>
                </c:pt>
                <c:pt idx="8">
                  <c:v>20568.152193818743</c:v>
                </c:pt>
                <c:pt idx="9">
                  <c:v>21609.190311297196</c:v>
                </c:pt>
                <c:pt idx="10">
                  <c:v>23260.597139383724</c:v>
                </c:pt>
                <c:pt idx="11">
                  <c:v>22854.74719546055</c:v>
                </c:pt>
                <c:pt idx="12">
                  <c:v>22365.397546983044</c:v>
                </c:pt>
                <c:pt idx="13">
                  <c:v>22202.62863257531</c:v>
                </c:pt>
                <c:pt idx="14">
                  <c:v>21080</c:v>
                </c:pt>
              </c:numCache>
            </c:numRef>
          </c:val>
        </c:ser>
        <c:ser>
          <c:idx val="6"/>
          <c:order val="5"/>
          <c:tx>
            <c:strRef>
              <c:f>Hoja1!$B$9</c:f>
              <c:strCache>
                <c:ptCount val="1"/>
                <c:pt idx="0">
                  <c:v>Valparaíso (05)</c:v>
                </c:pt>
              </c:strCache>
            </c:strRef>
          </c:tx>
          <c:invertIfNegative val="0"/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Hoja1!$C$9:$Q$9</c:f>
              <c:numCache>
                <c:formatCode>_-* #,##0_-;\-* #,##0_-;_-* "-"??_-;_-@_-</c:formatCode>
                <c:ptCount val="15"/>
                <c:pt idx="0">
                  <c:v>18831.155110771178</c:v>
                </c:pt>
                <c:pt idx="1">
                  <c:v>18848.38019648234</c:v>
                </c:pt>
                <c:pt idx="2">
                  <c:v>20666.585599247999</c:v>
                </c:pt>
                <c:pt idx="3">
                  <c:v>20603.722206063478</c:v>
                </c:pt>
                <c:pt idx="4">
                  <c:v>20899.962721579261</c:v>
                </c:pt>
                <c:pt idx="5">
                  <c:v>20249.907078048327</c:v>
                </c:pt>
                <c:pt idx="6">
                  <c:v>19761.318338817331</c:v>
                </c:pt>
                <c:pt idx="7">
                  <c:v>19492.545084290789</c:v>
                </c:pt>
                <c:pt idx="8">
                  <c:v>21030.642902541229</c:v>
                </c:pt>
                <c:pt idx="9">
                  <c:v>22095.089562129968</c:v>
                </c:pt>
                <c:pt idx="10">
                  <c:v>23783.629541853737</c:v>
                </c:pt>
                <c:pt idx="11">
                  <c:v>23368.653750045381</c:v>
                </c:pt>
                <c:pt idx="12">
                  <c:v>22868.300698656189</c:v>
                </c:pt>
                <c:pt idx="13">
                  <c:v>22701.871800119934</c:v>
                </c:pt>
                <c:pt idx="14">
                  <c:v>21554</c:v>
                </c:pt>
              </c:numCache>
            </c:numRef>
          </c:val>
        </c:ser>
        <c:ser>
          <c:idx val="7"/>
          <c:order val="6"/>
          <c:tx>
            <c:strRef>
              <c:f>Hoja1!$B$10</c:f>
              <c:strCache>
                <c:ptCount val="1"/>
                <c:pt idx="0">
                  <c:v>Metropolitana (13)</c:v>
                </c:pt>
              </c:strCache>
            </c:strRef>
          </c:tx>
          <c:invertIfNegative val="0"/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Hoja1!$C$10:$Q$10</c:f>
              <c:numCache>
                <c:formatCode>_-* #,##0_-;\-* #,##0_-;_-* "-"??_-;_-@_-</c:formatCode>
                <c:ptCount val="15"/>
                <c:pt idx="0">
                  <c:v>1135.7753384059818</c:v>
                </c:pt>
                <c:pt idx="1">
                  <c:v>1136.8142458674513</c:v>
                </c:pt>
                <c:pt idx="2">
                  <c:v>1246.4768153949335</c:v>
                </c:pt>
                <c:pt idx="3">
                  <c:v>1242.6852959025016</c:v>
                </c:pt>
                <c:pt idx="4">
                  <c:v>1260.5526370071932</c:v>
                </c:pt>
                <c:pt idx="5">
                  <c:v>1221.3454208714311</c:v>
                </c:pt>
                <c:pt idx="6">
                  <c:v>1191.8768600010453</c:v>
                </c:pt>
                <c:pt idx="7">
                  <c:v>1175.6661691369595</c:v>
                </c:pt>
                <c:pt idx="8">
                  <c:v>1268.4344332051405</c:v>
                </c:pt>
                <c:pt idx="9">
                  <c:v>1332.6350761236411</c:v>
                </c:pt>
                <c:pt idx="10">
                  <c:v>1434.4770531878009</c:v>
                </c:pt>
                <c:pt idx="11">
                  <c:v>1409.4483564562956</c:v>
                </c:pt>
                <c:pt idx="12">
                  <c:v>1379.2702472048366</c:v>
                </c:pt>
                <c:pt idx="13">
                  <c:v>1369.2323160506594</c:v>
                </c:pt>
                <c:pt idx="14">
                  <c:v>1300</c:v>
                </c:pt>
              </c:numCache>
            </c:numRef>
          </c:val>
        </c:ser>
        <c:ser>
          <c:idx val="8"/>
          <c:order val="7"/>
          <c:tx>
            <c:strRef>
              <c:f>Hoja1!$B$11</c:f>
              <c:strCache>
                <c:ptCount val="1"/>
                <c:pt idx="0">
                  <c:v>Lib. Gral. B. O'Higgins (06)</c:v>
                </c:pt>
              </c:strCache>
            </c:strRef>
          </c:tx>
          <c:invertIfNegative val="0"/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Hoja1!$C$11:$Q$11</c:f>
              <c:numCache>
                <c:formatCode>_-* #,##0_-;\-* #,##0_-;_-* "-"??_-;_-@_-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80821584"/>
        <c:axId val="380822760"/>
        <c:axId val="0"/>
      </c:bar3DChart>
      <c:catAx>
        <c:axId val="38082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380822760"/>
        <c:crosses val="autoZero"/>
        <c:auto val="1"/>
        <c:lblAlgn val="ctr"/>
        <c:lblOffset val="100"/>
        <c:tickLblSkip val="1"/>
        <c:noMultiLvlLbl val="0"/>
      </c:catAx>
      <c:valAx>
        <c:axId val="38082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80821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(Hoja1!$C$13:$Q$13,Hoja1!$B$13:$Q$13)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0408"/>
        <c:axId val="380823936"/>
      </c:lineChart>
      <c:dateAx>
        <c:axId val="38082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823936"/>
        <c:crosses val="autoZero"/>
        <c:auto val="0"/>
        <c:lblOffset val="100"/>
        <c:baseTimeUnit val="days"/>
        <c:majorUnit val="1"/>
        <c:majorTimeUnit val="days"/>
      </c:dateAx>
      <c:valAx>
        <c:axId val="38082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8082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(Hoja1!$C$13:$Q$13,Hoja1!$B$13:$Q$13)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17272"/>
        <c:axId val="380817664"/>
      </c:lineChart>
      <c:dateAx>
        <c:axId val="38081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817664"/>
        <c:crosses val="autoZero"/>
        <c:auto val="0"/>
        <c:lblOffset val="100"/>
        <c:baseTimeUnit val="days"/>
        <c:majorUnit val="1"/>
        <c:majorTimeUnit val="days"/>
      </c:dateAx>
      <c:valAx>
        <c:axId val="38081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8081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(Hoja1!$C$13:$Q$13,Hoja1!$B$13:$Q$13)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15544"/>
        <c:axId val="383215936"/>
      </c:lineChart>
      <c:dateAx>
        <c:axId val="3832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215936"/>
        <c:crosses val="autoZero"/>
        <c:auto val="0"/>
        <c:lblOffset val="100"/>
        <c:baseTimeUnit val="days"/>
        <c:majorUnit val="1"/>
        <c:majorTimeUnit val="days"/>
      </c:dateAx>
      <c:valAx>
        <c:axId val="38321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8321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(Hoja1!$C$13:$Q$13,Hoja1!$B$13:$Q$13)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19856"/>
        <c:axId val="383213584"/>
      </c:lineChart>
      <c:dateAx>
        <c:axId val="38321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213584"/>
        <c:crosses val="autoZero"/>
        <c:auto val="0"/>
        <c:lblOffset val="100"/>
        <c:baseTimeUnit val="days"/>
        <c:majorUnit val="1"/>
        <c:majorTimeUnit val="days"/>
      </c:dateAx>
      <c:valAx>
        <c:axId val="38321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8321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4942265093725527"/>
                  <c:y val="0.32914661708953047"/>
                </c:manualLayout>
              </c:layout>
              <c:numFmt formatCode="General" sourceLinked="0"/>
            </c:trendlineLbl>
          </c:trendline>
          <c:cat>
            <c:numRef>
              <c:f>Hoja1!$C$3:$Q$3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(Hoja1!$C$13:$Q$13,Hoja1!$B$13:$Q$13)</c:f>
              <c:numCache>
                <c:formatCode>_-* #,##0_-;\-* #,##0_-;_-* "-"??_-;_-@_-</c:formatCode>
                <c:ptCount val="31"/>
                <c:pt idx="0">
                  <c:v>2156774.4631526787</c:v>
                </c:pt>
                <c:pt idx="1">
                  <c:v>2158747.290882519</c:v>
                </c:pt>
                <c:pt idx="2">
                  <c:v>2366990.4367959723</c:v>
                </c:pt>
                <c:pt idx="3">
                  <c:v>2359790.5512716933</c:v>
                </c:pt>
                <c:pt idx="4">
                  <c:v>2393719.6424536873</c:v>
                </c:pt>
                <c:pt idx="5">
                  <c:v>2319267.3104884606</c:v>
                </c:pt>
                <c:pt idx="6">
                  <c:v>2263308.1455005086</c:v>
                </c:pt>
                <c:pt idx="7">
                  <c:v>2232524.9413724872</c:v>
                </c:pt>
                <c:pt idx="8">
                  <c:v>2408686.7369033387</c:v>
                </c:pt>
                <c:pt idx="9">
                  <c:v>2530600.2020776556</c:v>
                </c:pt>
                <c:pt idx="10">
                  <c:v>2723992.476043765</c:v>
                </c:pt>
                <c:pt idx="11">
                  <c:v>2676464.3671553782</c:v>
                </c:pt>
                <c:pt idx="12">
                  <c:v>2619157.8090898315</c:v>
                </c:pt>
                <c:pt idx="13">
                  <c:v>2600096.3337750058</c:v>
                </c:pt>
                <c:pt idx="14">
                  <c:v>2468628</c:v>
                </c:pt>
                <c:pt idx="15" formatCode="General">
                  <c:v>0</c:v>
                </c:pt>
                <c:pt idx="16">
                  <c:v>2156774.4631526787</c:v>
                </c:pt>
                <c:pt idx="17">
                  <c:v>2158747.290882519</c:v>
                </c:pt>
                <c:pt idx="18">
                  <c:v>2366990.4367959723</c:v>
                </c:pt>
                <c:pt idx="19">
                  <c:v>2359790.5512716933</c:v>
                </c:pt>
                <c:pt idx="20">
                  <c:v>2393719.6424536873</c:v>
                </c:pt>
                <c:pt idx="21">
                  <c:v>2319267.3104884606</c:v>
                </c:pt>
                <c:pt idx="22">
                  <c:v>2263308.1455005086</c:v>
                </c:pt>
                <c:pt idx="23">
                  <c:v>2232524.9413724872</c:v>
                </c:pt>
                <c:pt idx="24">
                  <c:v>2408686.7369033387</c:v>
                </c:pt>
                <c:pt idx="25">
                  <c:v>2530600.2020776556</c:v>
                </c:pt>
                <c:pt idx="26">
                  <c:v>2723992.476043765</c:v>
                </c:pt>
                <c:pt idx="27">
                  <c:v>2676464.3671553782</c:v>
                </c:pt>
                <c:pt idx="28">
                  <c:v>2619157.8090898315</c:v>
                </c:pt>
                <c:pt idx="29">
                  <c:v>2600096.3337750058</c:v>
                </c:pt>
                <c:pt idx="30">
                  <c:v>2468628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17112"/>
        <c:axId val="383217504"/>
      </c:lineChart>
      <c:dateAx>
        <c:axId val="38321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217504"/>
        <c:crosses val="autoZero"/>
        <c:auto val="0"/>
        <c:lblOffset val="100"/>
        <c:baseTimeUnit val="days"/>
        <c:majorUnit val="1"/>
        <c:majorTimeUnit val="days"/>
      </c:dateAx>
      <c:valAx>
        <c:axId val="38321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8321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Hoja1!$G$63:$U$63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Hoja1!$G$66:$U$66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349288"/>
        <c:axId val="342524184"/>
      </c:lineChart>
      <c:dateAx>
        <c:axId val="34134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2524184"/>
        <c:crosses val="autoZero"/>
        <c:auto val="0"/>
        <c:lblOffset val="100"/>
        <c:baseTimeUnit val="days"/>
        <c:majorUnit val="1"/>
        <c:majorTimeUnit val="days"/>
      </c:dateAx>
      <c:valAx>
        <c:axId val="342524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4134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Hoja1!$G$63:$U$63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Hoja1!$G$66:$U$66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30456"/>
        <c:axId val="342528104"/>
      </c:lineChart>
      <c:dateAx>
        <c:axId val="34253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2528104"/>
        <c:crosses val="autoZero"/>
        <c:auto val="0"/>
        <c:lblOffset val="100"/>
        <c:baseTimeUnit val="days"/>
        <c:majorUnit val="1"/>
        <c:majorTimeUnit val="days"/>
      </c:dateAx>
      <c:valAx>
        <c:axId val="34252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4253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Hoja1!$G$63:$U$63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Hoja1!$G$66:$U$66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29280"/>
        <c:axId val="342529672"/>
      </c:lineChart>
      <c:dateAx>
        <c:axId val="342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2529672"/>
        <c:crosses val="autoZero"/>
        <c:auto val="0"/>
        <c:lblOffset val="100"/>
        <c:baseTimeUnit val="days"/>
        <c:majorUnit val="1"/>
        <c:majorTimeUnit val="days"/>
      </c:dateAx>
      <c:valAx>
        <c:axId val="342529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425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5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Hoja1!$G$63:$U$63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Hoja1!$G$66:$U$66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25360"/>
        <c:axId val="342528496"/>
      </c:lineChart>
      <c:dateAx>
        <c:axId val="34252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2528496"/>
        <c:crosses val="autoZero"/>
        <c:auto val="0"/>
        <c:lblOffset val="100"/>
        <c:baseTimeUnit val="days"/>
        <c:majorUnit val="1"/>
        <c:majorTimeUnit val="days"/>
      </c:dateAx>
      <c:valAx>
        <c:axId val="34252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4252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CONSUMO TOTAL ACÍDO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Hoja1!$G$63:$U$63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Hoja1!$G$66:$U$66</c:f>
              <c:numCache>
                <c:formatCode>_-* #,##0_-;\-* #,##0_-;_-* "-"??_-;_-@_-</c:formatCode>
                <c:ptCount val="15"/>
                <c:pt idx="0">
                  <c:v>3692</c:v>
                </c:pt>
                <c:pt idx="1">
                  <c:v>4131</c:v>
                </c:pt>
                <c:pt idx="2">
                  <c:v>4219</c:v>
                </c:pt>
                <c:pt idx="3">
                  <c:v>4362</c:v>
                </c:pt>
                <c:pt idx="4">
                  <c:v>4967</c:v>
                </c:pt>
                <c:pt idx="5">
                  <c:v>4958</c:v>
                </c:pt>
                <c:pt idx="6">
                  <c:v>5561</c:v>
                </c:pt>
                <c:pt idx="7">
                  <c:v>5634</c:v>
                </c:pt>
                <c:pt idx="8">
                  <c:v>6060</c:v>
                </c:pt>
                <c:pt idx="9">
                  <c:v>7257</c:v>
                </c:pt>
                <c:pt idx="10">
                  <c:v>6949</c:v>
                </c:pt>
                <c:pt idx="11">
                  <c:v>7808</c:v>
                </c:pt>
                <c:pt idx="12">
                  <c:v>8441</c:v>
                </c:pt>
                <c:pt idx="13">
                  <c:v>8456</c:v>
                </c:pt>
                <c:pt idx="14">
                  <c:v>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31240"/>
        <c:axId val="342526144"/>
      </c:lineChart>
      <c:dateAx>
        <c:axId val="34253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2526144"/>
        <c:crosses val="autoZero"/>
        <c:auto val="0"/>
        <c:lblOffset val="100"/>
        <c:baseTimeUnit val="days"/>
        <c:majorUnit val="1"/>
        <c:majorTimeUnit val="days"/>
      </c:dateAx>
      <c:valAx>
        <c:axId val="34252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Acido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4253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Total Cu fino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Hoja1!$B$43</c:f>
              <c:strCache>
                <c:ptCount val="1"/>
                <c:pt idx="0">
                  <c:v>Grandes</c:v>
                </c:pt>
              </c:strCache>
            </c:strRef>
          </c:tx>
          <c:invertIfNegative val="0"/>
          <c:cat>
            <c:numRef>
              <c:f>Hoja1!$C$42:$Q$42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Hoja1!$C$43:$Q$43</c:f>
              <c:numCache>
                <c:formatCode>_-* #,##0_-;\-* #,##0_-;_-* "-"??_-;_-@_-</c:formatCode>
                <c:ptCount val="15"/>
                <c:pt idx="0">
                  <c:v>2086131</c:v>
                </c:pt>
                <c:pt idx="1">
                  <c:v>2027669</c:v>
                </c:pt>
                <c:pt idx="2">
                  <c:v>2190902</c:v>
                </c:pt>
                <c:pt idx="3">
                  <c:v>2099143</c:v>
                </c:pt>
                <c:pt idx="4">
                  <c:v>2126141</c:v>
                </c:pt>
                <c:pt idx="5">
                  <c:v>2090147</c:v>
                </c:pt>
                <c:pt idx="6">
                  <c:v>2166346</c:v>
                </c:pt>
                <c:pt idx="7">
                  <c:v>2127240</c:v>
                </c:pt>
                <c:pt idx="8">
                  <c:v>2299849</c:v>
                </c:pt>
                <c:pt idx="9">
                  <c:v>2439573</c:v>
                </c:pt>
                <c:pt idx="10">
                  <c:v>2649910</c:v>
                </c:pt>
                <c:pt idx="11">
                  <c:v>2563456</c:v>
                </c:pt>
                <c:pt idx="12">
                  <c:v>2497644</c:v>
                </c:pt>
                <c:pt idx="13">
                  <c:v>2478229</c:v>
                </c:pt>
                <c:pt idx="14">
                  <c:v>2346744</c:v>
                </c:pt>
              </c:numCache>
            </c:numRef>
          </c:val>
        </c:ser>
        <c:ser>
          <c:idx val="2"/>
          <c:order val="1"/>
          <c:tx>
            <c:strRef>
              <c:f>Hoja1!$B$44</c:f>
              <c:strCache>
                <c:ptCount val="1"/>
                <c:pt idx="0">
                  <c:v>Medianas</c:v>
                </c:pt>
              </c:strCache>
            </c:strRef>
          </c:tx>
          <c:invertIfNegative val="0"/>
          <c:cat>
            <c:numRef>
              <c:f>Hoja1!$C$42:$Q$42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Hoja1!$C$44:$Q$44</c:f>
              <c:numCache>
                <c:formatCode>_-* #,##0_-;\-* #,##0_-;_-* "-"??_-;_-@_-</c:formatCode>
                <c:ptCount val="15"/>
                <c:pt idx="0">
                  <c:v>101926</c:v>
                </c:pt>
                <c:pt idx="1">
                  <c:v>162435</c:v>
                </c:pt>
                <c:pt idx="2">
                  <c:v>210570</c:v>
                </c:pt>
                <c:pt idx="3">
                  <c:v>294958</c:v>
                </c:pt>
                <c:pt idx="4">
                  <c:v>302118</c:v>
                </c:pt>
                <c:pt idx="5">
                  <c:v>261712</c:v>
                </c:pt>
                <c:pt idx="6">
                  <c:v>128794</c:v>
                </c:pt>
                <c:pt idx="7">
                  <c:v>136208</c:v>
                </c:pt>
                <c:pt idx="8">
                  <c:v>142891</c:v>
                </c:pt>
                <c:pt idx="9">
                  <c:v>126347</c:v>
                </c:pt>
                <c:pt idx="10">
                  <c:v>115743</c:v>
                </c:pt>
                <c:pt idx="11">
                  <c:v>153942</c:v>
                </c:pt>
                <c:pt idx="12">
                  <c:v>161571</c:v>
                </c:pt>
                <c:pt idx="13">
                  <c:v>161633</c:v>
                </c:pt>
                <c:pt idx="14">
                  <c:v>159639</c:v>
                </c:pt>
              </c:numCache>
            </c:numRef>
          </c:val>
        </c:ser>
        <c:ser>
          <c:idx val="3"/>
          <c:order val="2"/>
          <c:tx>
            <c:strRef>
              <c:f>Hoja1!$B$45</c:f>
              <c:strCache>
                <c:ptCount val="1"/>
                <c:pt idx="0">
                  <c:v>Pequeñas</c:v>
                </c:pt>
              </c:strCache>
            </c:strRef>
          </c:tx>
          <c:invertIfNegative val="0"/>
          <c:cat>
            <c:numRef>
              <c:f>Hoja1!$C$42:$Q$42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Hoja1!$C$45:$Q$45</c:f>
              <c:numCache>
                <c:formatCode>_-* #,##0_-;\-* #,##0_-;_-* "-"??_-;_-@_-</c:formatCode>
                <c:ptCount val="15"/>
                <c:pt idx="0">
                  <c:v>1703</c:v>
                </c:pt>
                <c:pt idx="1">
                  <c:v>1659</c:v>
                </c:pt>
                <c:pt idx="2">
                  <c:v>1719</c:v>
                </c:pt>
                <c:pt idx="3">
                  <c:v>1780</c:v>
                </c:pt>
                <c:pt idx="4">
                  <c:v>2070</c:v>
                </c:pt>
                <c:pt idx="5">
                  <c:v>2879</c:v>
                </c:pt>
                <c:pt idx="6">
                  <c:v>2783</c:v>
                </c:pt>
                <c:pt idx="7">
                  <c:v>3221</c:v>
                </c:pt>
                <c:pt idx="8">
                  <c:v>2785</c:v>
                </c:pt>
                <c:pt idx="9">
                  <c:v>3383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42525752"/>
        <c:axId val="342530064"/>
        <c:axId val="0"/>
      </c:bar3DChart>
      <c:catAx>
        <c:axId val="34252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L"/>
          </a:p>
        </c:txPr>
        <c:crossAx val="342530064"/>
        <c:crosses val="autoZero"/>
        <c:auto val="1"/>
        <c:lblAlgn val="ctr"/>
        <c:lblOffset val="100"/>
        <c:tickLblSkip val="1"/>
        <c:noMultiLvlLbl val="0"/>
      </c:catAx>
      <c:valAx>
        <c:axId val="34253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spPr>
          <a:ln w="9525">
            <a:noFill/>
          </a:ln>
        </c:spPr>
        <c:crossAx val="342525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Hoja1!$C$42:$Q$42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27320"/>
        <c:axId val="342526928"/>
      </c:lineChart>
      <c:dateAx>
        <c:axId val="34252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2526928"/>
        <c:crosses val="autoZero"/>
        <c:auto val="0"/>
        <c:lblOffset val="100"/>
        <c:baseTimeUnit val="days"/>
        <c:majorUnit val="1"/>
        <c:majorTimeUnit val="days"/>
      </c:dateAx>
      <c:valAx>
        <c:axId val="34252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4252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PRODUCCIÓN</a:t>
            </a:r>
            <a:r>
              <a:rPr lang="es-CL" baseline="0"/>
              <a:t> CU FINO</a:t>
            </a:r>
            <a:endParaRPr lang="es-C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Hoja1!$B$46</c:f>
              <c:strCache>
                <c:ptCount val="1"/>
                <c:pt idx="0">
                  <c:v>Total Cu fino</c:v>
                </c:pt>
              </c:strCache>
            </c:strRef>
          </c:tx>
          <c:trendline>
            <c:spPr>
              <a:effectLst>
                <a:outerShdw blurRad="114300" dist="50800" dir="5400000" algn="ctr" rotWithShape="0">
                  <a:srgbClr val="000000"/>
                </a:outerShdw>
              </a:effectLst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4432633420822394E-2"/>
                  <c:y val="0.39778907844852729"/>
                </c:manualLayout>
              </c:layout>
              <c:numFmt formatCode="General" sourceLinked="0"/>
            </c:trendlineLbl>
          </c:trendline>
          <c:cat>
            <c:numRef>
              <c:f>Hoja1!$C$42:$Q$42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Hoja1!$C$46:$Q$46</c:f>
              <c:numCache>
                <c:formatCode>_-* #,##0_-;\-* #,##0_-;_-* "-"??_-;_-@_-</c:formatCode>
                <c:ptCount val="15"/>
                <c:pt idx="0">
                  <c:v>2191759</c:v>
                </c:pt>
                <c:pt idx="1">
                  <c:v>2193763</c:v>
                </c:pt>
                <c:pt idx="2">
                  <c:v>2405192</c:v>
                </c:pt>
                <c:pt idx="3">
                  <c:v>2397883</c:v>
                </c:pt>
                <c:pt idx="4">
                  <c:v>2432332</c:v>
                </c:pt>
                <c:pt idx="5">
                  <c:v>2356742</c:v>
                </c:pt>
                <c:pt idx="6">
                  <c:v>2299928</c:v>
                </c:pt>
                <c:pt idx="7">
                  <c:v>2268675</c:v>
                </c:pt>
                <c:pt idx="8">
                  <c:v>2447532</c:v>
                </c:pt>
                <c:pt idx="9">
                  <c:v>2571311</c:v>
                </c:pt>
                <c:pt idx="10">
                  <c:v>2767662</c:v>
                </c:pt>
                <c:pt idx="11">
                  <c:v>2719408</c:v>
                </c:pt>
                <c:pt idx="12">
                  <c:v>2661226</c:v>
                </c:pt>
                <c:pt idx="13">
                  <c:v>2641874</c:v>
                </c:pt>
                <c:pt idx="14">
                  <c:v>2508396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1976"/>
        <c:axId val="380823152"/>
      </c:lineChart>
      <c:dateAx>
        <c:axId val="38082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823152"/>
        <c:crosses val="autoZero"/>
        <c:auto val="0"/>
        <c:lblOffset val="100"/>
        <c:baseTimeUnit val="days"/>
        <c:majorUnit val="1"/>
        <c:majorTimeUnit val="days"/>
      </c:dateAx>
      <c:valAx>
        <c:axId val="38082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Miles de toneladas Cu fino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8082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68</xdr:row>
      <xdr:rowOff>14287</xdr:rowOff>
    </xdr:from>
    <xdr:to>
      <xdr:col>5</xdr:col>
      <xdr:colOff>838200</xdr:colOff>
      <xdr:row>82</xdr:row>
      <xdr:rowOff>90487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68</xdr:row>
      <xdr:rowOff>28575</xdr:rowOff>
    </xdr:from>
    <xdr:to>
      <xdr:col>11</xdr:col>
      <xdr:colOff>428625</xdr:colOff>
      <xdr:row>82</xdr:row>
      <xdr:rowOff>104775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17</xdr:col>
      <xdr:colOff>190500</xdr:colOff>
      <xdr:row>82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23</xdr:col>
      <xdr:colOff>714375</xdr:colOff>
      <xdr:row>82</xdr:row>
      <xdr:rowOff>76200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68</xdr:row>
      <xdr:rowOff>0</xdr:rowOff>
    </xdr:from>
    <xdr:to>
      <xdr:col>30</xdr:col>
      <xdr:colOff>714375</xdr:colOff>
      <xdr:row>82</xdr:row>
      <xdr:rowOff>76200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68</xdr:row>
      <xdr:rowOff>0</xdr:rowOff>
    </xdr:from>
    <xdr:to>
      <xdr:col>37</xdr:col>
      <xdr:colOff>742950</xdr:colOff>
      <xdr:row>82</xdr:row>
      <xdr:rowOff>76200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5</xdr:col>
      <xdr:colOff>361950</xdr:colOff>
      <xdr:row>61</xdr:row>
      <xdr:rowOff>76200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95250</xdr:colOff>
      <xdr:row>46</xdr:row>
      <xdr:rowOff>171450</xdr:rowOff>
    </xdr:from>
    <xdr:to>
      <xdr:col>11</xdr:col>
      <xdr:colOff>285750</xdr:colOff>
      <xdr:row>61</xdr:row>
      <xdr:rowOff>57150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17</xdr:col>
      <xdr:colOff>190500</xdr:colOff>
      <xdr:row>61</xdr:row>
      <xdr:rowOff>76200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47</xdr:row>
      <xdr:rowOff>0</xdr:rowOff>
    </xdr:from>
    <xdr:to>
      <xdr:col>23</xdr:col>
      <xdr:colOff>714375</xdr:colOff>
      <xdr:row>61</xdr:row>
      <xdr:rowOff>76200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30</xdr:col>
      <xdr:colOff>714375</xdr:colOff>
      <xdr:row>61</xdr:row>
      <xdr:rowOff>76200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47</xdr:row>
      <xdr:rowOff>0</xdr:rowOff>
    </xdr:from>
    <xdr:to>
      <xdr:col>37</xdr:col>
      <xdr:colOff>742950</xdr:colOff>
      <xdr:row>61</xdr:row>
      <xdr:rowOff>76200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6</xdr:col>
      <xdr:colOff>762000</xdr:colOff>
      <xdr:row>37</xdr:row>
      <xdr:rowOff>127000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190500</xdr:colOff>
      <xdr:row>31</xdr:row>
      <xdr:rowOff>76200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18</xdr:col>
      <xdr:colOff>296333</xdr:colOff>
      <xdr:row>31</xdr:row>
      <xdr:rowOff>76200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24</xdr:col>
      <xdr:colOff>719666</xdr:colOff>
      <xdr:row>31</xdr:row>
      <xdr:rowOff>76200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31</xdr:col>
      <xdr:colOff>719667</xdr:colOff>
      <xdr:row>30</xdr:row>
      <xdr:rowOff>76200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39</xdr:col>
      <xdr:colOff>0</xdr:colOff>
      <xdr:row>30</xdr:row>
      <xdr:rowOff>76200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L69"/>
  <sheetViews>
    <sheetView tabSelected="1" topLeftCell="A53" zoomScale="50" zoomScaleNormal="50" workbookViewId="0">
      <selection activeCell="G93" sqref="G93"/>
    </sheetView>
  </sheetViews>
  <sheetFormatPr baseColWidth="10" defaultRowHeight="15" x14ac:dyDescent="0.25"/>
  <cols>
    <col min="1" max="1" width="11.42578125" style="3"/>
    <col min="2" max="2" width="30.5703125" style="3" bestFit="1" customWidth="1"/>
    <col min="3" max="5" width="15.42578125" style="3" bestFit="1" customWidth="1"/>
    <col min="6" max="13" width="15.85546875" style="3" bestFit="1" customWidth="1"/>
    <col min="14" max="15" width="15.42578125" style="3" bestFit="1" customWidth="1"/>
    <col min="16" max="18" width="15.85546875" style="3" bestFit="1" customWidth="1"/>
    <col min="19" max="19" width="14.5703125" style="3" bestFit="1" customWidth="1"/>
    <col min="20" max="23" width="11.5703125" style="3" bestFit="1" customWidth="1"/>
    <col min="24" max="24" width="14.5703125" style="3" bestFit="1" customWidth="1"/>
    <col min="25" max="28" width="11.5703125" style="3" bestFit="1" customWidth="1"/>
    <col min="29" max="29" width="15" style="3" bestFit="1" customWidth="1"/>
    <col min="30" max="33" width="11.5703125" style="3" bestFit="1" customWidth="1"/>
    <col min="34" max="34" width="13.140625" style="3" bestFit="1" customWidth="1"/>
    <col min="35" max="16384" width="11.42578125" style="3"/>
  </cols>
  <sheetData>
    <row r="3" spans="2:34" x14ac:dyDescent="0.25">
      <c r="B3" s="10" t="s">
        <v>0</v>
      </c>
      <c r="C3" s="10">
        <v>1999</v>
      </c>
      <c r="D3" s="10">
        <v>2000</v>
      </c>
      <c r="E3" s="10">
        <v>2001</v>
      </c>
      <c r="F3" s="10">
        <v>2002</v>
      </c>
      <c r="G3" s="10">
        <v>2003</v>
      </c>
      <c r="H3" s="10">
        <v>2004</v>
      </c>
      <c r="I3" s="10">
        <v>2005</v>
      </c>
      <c r="J3" s="10">
        <v>2006</v>
      </c>
      <c r="K3" s="10">
        <v>2007</v>
      </c>
      <c r="L3" s="10">
        <v>2008</v>
      </c>
      <c r="M3" s="10">
        <v>2009</v>
      </c>
      <c r="N3" s="10">
        <v>2010</v>
      </c>
      <c r="O3" s="10">
        <v>2011</v>
      </c>
      <c r="P3" s="10">
        <v>2012</v>
      </c>
      <c r="Q3" s="10">
        <v>2013</v>
      </c>
      <c r="R3" s="10">
        <v>2014</v>
      </c>
      <c r="S3" s="10">
        <v>2015</v>
      </c>
      <c r="T3" s="10">
        <v>2016</v>
      </c>
      <c r="U3" s="10">
        <v>2017</v>
      </c>
      <c r="V3" s="10">
        <v>2018</v>
      </c>
      <c r="W3" s="10">
        <v>2019</v>
      </c>
      <c r="X3" s="10">
        <v>2020</v>
      </c>
      <c r="Y3" s="10">
        <v>2021</v>
      </c>
      <c r="Z3" s="10">
        <v>2022</v>
      </c>
      <c r="AA3" s="10">
        <v>2023</v>
      </c>
      <c r="AB3" s="10">
        <v>2024</v>
      </c>
      <c r="AC3" s="10">
        <v>2025</v>
      </c>
      <c r="AD3" s="10">
        <v>2026</v>
      </c>
      <c r="AE3" s="10">
        <v>2027</v>
      </c>
      <c r="AF3" s="10">
        <v>2028</v>
      </c>
      <c r="AG3" s="10">
        <v>2029</v>
      </c>
      <c r="AH3" s="10">
        <v>2030</v>
      </c>
    </row>
    <row r="4" spans="2:34" x14ac:dyDescent="0.25">
      <c r="B4" s="1" t="s">
        <v>1</v>
      </c>
      <c r="C4" s="1"/>
      <c r="D4" s="1"/>
      <c r="E4" s="1"/>
      <c r="F4" s="1"/>
      <c r="G4" s="1"/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/>
      <c r="N4" s="1"/>
      <c r="O4" s="1"/>
      <c r="P4" s="1"/>
      <c r="Q4" s="1"/>
      <c r="R4" s="1">
        <v>0</v>
      </c>
      <c r="S4" s="1"/>
      <c r="T4" s="1"/>
      <c r="U4" s="1"/>
      <c r="V4" s="1"/>
      <c r="W4" s="1"/>
      <c r="X4" s="15"/>
      <c r="Y4" s="1"/>
      <c r="Z4" s="1"/>
      <c r="AA4" s="1"/>
      <c r="AB4" s="1"/>
      <c r="AC4" s="15">
        <v>0</v>
      </c>
      <c r="AD4" s="1"/>
      <c r="AE4" s="1"/>
      <c r="AF4" s="1"/>
      <c r="AG4" s="1"/>
      <c r="AH4" s="15">
        <v>0</v>
      </c>
    </row>
    <row r="5" spans="2:34" x14ac:dyDescent="0.25">
      <c r="B5" s="1" t="s">
        <v>3</v>
      </c>
      <c r="C5" s="2">
        <v>150866.78554714104</v>
      </c>
      <c r="D5" s="2">
        <v>151004.78522356719</v>
      </c>
      <c r="E5" s="2">
        <v>165571.43304554812</v>
      </c>
      <c r="F5" s="2">
        <v>165067.79967826148</v>
      </c>
      <c r="G5" s="2">
        <v>167441.14608541472</v>
      </c>
      <c r="H5" s="2">
        <v>162233.19124730738</v>
      </c>
      <c r="I5" s="2">
        <v>158318.83697064655</v>
      </c>
      <c r="J5" s="2">
        <v>156165.54596364562</v>
      </c>
      <c r="K5" s="2">
        <v>168488.0972002284</v>
      </c>
      <c r="L5" s="2">
        <v>177015.96736931268</v>
      </c>
      <c r="M5" s="2">
        <v>190543.79386270975</v>
      </c>
      <c r="N5" s="2">
        <v>187219.19357017663</v>
      </c>
      <c r="O5" s="2">
        <v>183210.58889044492</v>
      </c>
      <c r="P5" s="2">
        <v>181877.23505226456</v>
      </c>
      <c r="Q5" s="2">
        <v>172681</v>
      </c>
      <c r="R5" s="2">
        <v>179670</v>
      </c>
      <c r="S5" s="2"/>
      <c r="T5" s="2"/>
      <c r="U5" s="2"/>
      <c r="V5" s="2"/>
      <c r="W5" s="2"/>
      <c r="X5" s="16">
        <v>84467.5</v>
      </c>
      <c r="Y5" s="2"/>
      <c r="Z5" s="2"/>
      <c r="AA5" s="2"/>
      <c r="AB5" s="2"/>
      <c r="AC5" s="16">
        <v>67094</v>
      </c>
      <c r="AD5" s="2"/>
      <c r="AE5" s="2"/>
      <c r="AF5" s="2"/>
      <c r="AG5" s="2"/>
      <c r="AH5" s="16">
        <v>15840</v>
      </c>
    </row>
    <row r="6" spans="2:34" x14ac:dyDescent="0.25">
      <c r="B6" s="1" t="s">
        <v>4</v>
      </c>
      <c r="C6" s="2">
        <v>1799596.7084041026</v>
      </c>
      <c r="D6" s="2">
        <v>1801242.8213146194</v>
      </c>
      <c r="E6" s="2">
        <v>1974999.3667188932</v>
      </c>
      <c r="F6" s="2">
        <v>1968991.8353280404</v>
      </c>
      <c r="G6" s="2">
        <v>1997302.0188235396</v>
      </c>
      <c r="H6" s="2">
        <v>1935179.5420292907</v>
      </c>
      <c r="I6" s="2">
        <v>1888487.6273957333</v>
      </c>
      <c r="J6" s="2">
        <v>1862802.3488608883</v>
      </c>
      <c r="K6" s="2">
        <v>2009790.4520677805</v>
      </c>
      <c r="L6" s="2">
        <v>2111514.1484421971</v>
      </c>
      <c r="M6" s="2">
        <v>2272879.2358011524</v>
      </c>
      <c r="N6" s="2">
        <v>2233222.1322080465</v>
      </c>
      <c r="O6" s="2">
        <v>2185405.9627259681</v>
      </c>
      <c r="P6" s="2">
        <v>2169501.208279022</v>
      </c>
      <c r="Q6" s="2">
        <v>2059805</v>
      </c>
      <c r="R6" s="2">
        <v>1954483.03</v>
      </c>
      <c r="S6" s="2"/>
      <c r="T6" s="2"/>
      <c r="U6" s="2"/>
      <c r="V6" s="2"/>
      <c r="W6" s="2"/>
      <c r="X6" s="16">
        <v>1313108.0225</v>
      </c>
      <c r="Y6" s="2"/>
      <c r="Z6" s="2"/>
      <c r="AA6" s="2"/>
      <c r="AB6" s="2"/>
      <c r="AC6" s="16">
        <v>1006387.1399999999</v>
      </c>
      <c r="AD6" s="2"/>
      <c r="AE6" s="2"/>
      <c r="AF6" s="2"/>
      <c r="AG6" s="2"/>
      <c r="AH6" s="16">
        <v>602780.19999999995</v>
      </c>
    </row>
    <row r="7" spans="2:34" x14ac:dyDescent="0.25">
      <c r="B7" s="1" t="s">
        <v>5</v>
      </c>
      <c r="C7" s="2">
        <v>167927.00480333614</v>
      </c>
      <c r="D7" s="2">
        <v>168080.60966899313</v>
      </c>
      <c r="E7" s="2">
        <v>184294.47364109955</v>
      </c>
      <c r="F7" s="2">
        <v>183733.88873448313</v>
      </c>
      <c r="G7" s="2">
        <v>186375.61634913739</v>
      </c>
      <c r="H7" s="2">
        <v>180578.73896527386</v>
      </c>
      <c r="I7" s="2">
        <v>176221.74423621609</v>
      </c>
      <c r="J7" s="2">
        <v>173824.95618267439</v>
      </c>
      <c r="K7" s="2">
        <v>187540.95810576438</v>
      </c>
      <c r="L7" s="2">
        <v>197033.17131659447</v>
      </c>
      <c r="M7" s="2">
        <v>212090.74264547759</v>
      </c>
      <c r="N7" s="2">
        <v>208390.19207519363</v>
      </c>
      <c r="O7" s="2">
        <v>203928.28898057481</v>
      </c>
      <c r="P7" s="2">
        <v>202444.1576949732</v>
      </c>
      <c r="Q7" s="2">
        <v>192208</v>
      </c>
      <c r="R7" s="2">
        <v>177813.41</v>
      </c>
      <c r="S7" s="2"/>
      <c r="T7" s="2"/>
      <c r="U7" s="2"/>
      <c r="V7" s="2"/>
      <c r="W7" s="2"/>
      <c r="X7" s="16">
        <v>57085.057500000003</v>
      </c>
      <c r="Y7" s="2"/>
      <c r="Z7" s="2"/>
      <c r="AA7" s="2"/>
      <c r="AB7" s="2"/>
      <c r="AC7" s="16">
        <v>51055.62</v>
      </c>
      <c r="AD7" s="2"/>
      <c r="AE7" s="2"/>
      <c r="AF7" s="2"/>
      <c r="AG7" s="2"/>
      <c r="AH7" s="16">
        <v>44880</v>
      </c>
    </row>
    <row r="8" spans="2:34" x14ac:dyDescent="0.25">
      <c r="B8" s="1" t="s">
        <v>6</v>
      </c>
      <c r="C8" s="2">
        <v>18417.033948921613</v>
      </c>
      <c r="D8" s="2">
        <v>18433.880232989133</v>
      </c>
      <c r="E8" s="2">
        <v>20212.100975788617</v>
      </c>
      <c r="F8" s="2">
        <v>20150.620028942107</v>
      </c>
      <c r="G8" s="2">
        <v>20440.34583700895</v>
      </c>
      <c r="H8" s="2">
        <v>19804.585747669051</v>
      </c>
      <c r="I8" s="2">
        <v>19326.741699093873</v>
      </c>
      <c r="J8" s="2">
        <v>19063.87911185162</v>
      </c>
      <c r="K8" s="2">
        <v>20568.152193818743</v>
      </c>
      <c r="L8" s="2">
        <v>21609.190311297196</v>
      </c>
      <c r="M8" s="2">
        <v>23260.597139383724</v>
      </c>
      <c r="N8" s="2">
        <v>22854.74719546055</v>
      </c>
      <c r="O8" s="2">
        <v>22365.397546983044</v>
      </c>
      <c r="P8" s="2">
        <v>22202.62863257531</v>
      </c>
      <c r="Q8" s="2">
        <v>21080</v>
      </c>
      <c r="R8" s="2">
        <v>4520</v>
      </c>
      <c r="S8" s="2"/>
      <c r="T8" s="2"/>
      <c r="U8" s="2"/>
      <c r="V8" s="2"/>
      <c r="W8" s="2"/>
      <c r="X8" s="16">
        <v>3390</v>
      </c>
      <c r="Y8" s="2"/>
      <c r="Z8" s="2"/>
      <c r="AA8" s="2"/>
      <c r="AB8" s="2"/>
      <c r="AC8" s="16">
        <v>2640</v>
      </c>
      <c r="AD8" s="2"/>
      <c r="AE8" s="2"/>
      <c r="AF8" s="2"/>
      <c r="AG8" s="2"/>
      <c r="AH8" s="16">
        <v>2376</v>
      </c>
    </row>
    <row r="9" spans="2:34" x14ac:dyDescent="0.25">
      <c r="B9" s="1" t="s">
        <v>7</v>
      </c>
      <c r="C9" s="2">
        <v>18831.155110771178</v>
      </c>
      <c r="D9" s="2">
        <v>18848.38019648234</v>
      </c>
      <c r="E9" s="2">
        <v>20666.585599247999</v>
      </c>
      <c r="F9" s="2">
        <v>20603.722206063478</v>
      </c>
      <c r="G9" s="2">
        <v>20899.962721579261</v>
      </c>
      <c r="H9" s="2">
        <v>20249.907078048327</v>
      </c>
      <c r="I9" s="2">
        <v>19761.318338817331</v>
      </c>
      <c r="J9" s="2">
        <v>19492.545084290789</v>
      </c>
      <c r="K9" s="2">
        <v>21030.642902541229</v>
      </c>
      <c r="L9" s="2">
        <v>22095.089562129968</v>
      </c>
      <c r="M9" s="2">
        <v>23783.629541853737</v>
      </c>
      <c r="N9" s="2">
        <v>23368.653750045381</v>
      </c>
      <c r="O9" s="2">
        <v>22868.300698656189</v>
      </c>
      <c r="P9" s="2">
        <v>22701.871800119934</v>
      </c>
      <c r="Q9" s="2">
        <v>21554</v>
      </c>
      <c r="R9" s="2">
        <v>7910</v>
      </c>
      <c r="S9" s="2"/>
      <c r="T9" s="2"/>
      <c r="U9" s="2"/>
      <c r="V9" s="2"/>
      <c r="W9" s="2"/>
      <c r="X9" s="16">
        <v>5932.5</v>
      </c>
      <c r="Y9" s="2"/>
      <c r="Z9" s="2"/>
      <c r="AA9" s="2"/>
      <c r="AB9" s="2"/>
      <c r="AC9" s="16">
        <v>4620</v>
      </c>
      <c r="AD9" s="2"/>
      <c r="AE9" s="2"/>
      <c r="AF9" s="2"/>
      <c r="AG9" s="2"/>
      <c r="AH9" s="16">
        <v>0</v>
      </c>
    </row>
    <row r="10" spans="2:34" x14ac:dyDescent="0.25">
      <c r="B10" s="1" t="s">
        <v>8</v>
      </c>
      <c r="C10" s="2">
        <v>1135.7753384059818</v>
      </c>
      <c r="D10" s="2">
        <v>1136.8142458674513</v>
      </c>
      <c r="E10" s="2">
        <v>1246.4768153949335</v>
      </c>
      <c r="F10" s="2">
        <v>1242.6852959025016</v>
      </c>
      <c r="G10" s="2">
        <v>1260.5526370071932</v>
      </c>
      <c r="H10" s="2">
        <v>1221.3454208714311</v>
      </c>
      <c r="I10" s="2">
        <v>1191.8768600010453</v>
      </c>
      <c r="J10" s="2">
        <v>1175.6661691369595</v>
      </c>
      <c r="K10" s="2">
        <v>1268.4344332051405</v>
      </c>
      <c r="L10" s="2">
        <v>1332.6350761236411</v>
      </c>
      <c r="M10" s="2">
        <v>1434.4770531878009</v>
      </c>
      <c r="N10" s="2">
        <v>1409.4483564562956</v>
      </c>
      <c r="O10" s="2">
        <v>1379.2702472048366</v>
      </c>
      <c r="P10" s="2">
        <v>1369.2323160506594</v>
      </c>
      <c r="Q10" s="2">
        <v>1300</v>
      </c>
      <c r="R10" s="2">
        <v>44070</v>
      </c>
      <c r="S10" s="2"/>
      <c r="T10" s="2"/>
      <c r="U10" s="2"/>
      <c r="V10" s="2"/>
      <c r="W10" s="2"/>
      <c r="X10" s="16">
        <v>33052.5</v>
      </c>
      <c r="Y10" s="2"/>
      <c r="Z10" s="2"/>
      <c r="AA10" s="2"/>
      <c r="AB10" s="2"/>
      <c r="AC10" s="16">
        <v>25740</v>
      </c>
      <c r="AD10" s="2"/>
      <c r="AE10" s="2"/>
      <c r="AF10" s="2"/>
      <c r="AG10" s="2"/>
      <c r="AH10" s="16">
        <v>23166</v>
      </c>
    </row>
    <row r="11" spans="2:34" x14ac:dyDescent="0.25">
      <c r="B11" s="1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0</v>
      </c>
      <c r="S11" s="2"/>
      <c r="T11" s="2"/>
      <c r="U11" s="2"/>
      <c r="V11" s="2"/>
      <c r="W11" s="2"/>
      <c r="X11" s="16"/>
      <c r="Y11" s="2"/>
      <c r="Z11" s="2"/>
      <c r="AA11" s="2"/>
      <c r="AB11" s="2"/>
      <c r="AC11" s="16">
        <v>0</v>
      </c>
      <c r="AD11" s="2"/>
      <c r="AE11" s="2"/>
      <c r="AF11" s="2"/>
      <c r="AG11" s="2"/>
      <c r="AH11" s="16">
        <v>0</v>
      </c>
    </row>
    <row r="12" spans="2:34" x14ac:dyDescent="0.25">
      <c r="B12" s="1" t="s">
        <v>19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56500</v>
      </c>
      <c r="S12" s="2"/>
      <c r="T12" s="2"/>
      <c r="U12" s="2"/>
      <c r="V12" s="2"/>
      <c r="W12" s="2"/>
      <c r="X12" s="16">
        <v>42375</v>
      </c>
      <c r="Y12" s="2"/>
      <c r="Z12" s="2"/>
      <c r="AA12" s="2"/>
      <c r="AB12" s="2"/>
      <c r="AC12" s="16">
        <v>33000</v>
      </c>
      <c r="AD12" s="2"/>
      <c r="AE12" s="2"/>
      <c r="AF12" s="2"/>
      <c r="AG12" s="2"/>
      <c r="AH12" s="16">
        <v>29700</v>
      </c>
    </row>
    <row r="13" spans="2:34" x14ac:dyDescent="0.25">
      <c r="B13" s="1" t="s">
        <v>10</v>
      </c>
      <c r="C13" s="4">
        <f t="shared" ref="C13:Q13" si="0">+SUM(C5:C11)</f>
        <v>2156774.4631526787</v>
      </c>
      <c r="D13" s="4">
        <f t="shared" si="0"/>
        <v>2158747.290882519</v>
      </c>
      <c r="E13" s="4">
        <f t="shared" si="0"/>
        <v>2366990.4367959723</v>
      </c>
      <c r="F13" s="4">
        <f t="shared" si="0"/>
        <v>2359790.5512716933</v>
      </c>
      <c r="G13" s="4">
        <f t="shared" si="0"/>
        <v>2393719.6424536873</v>
      </c>
      <c r="H13" s="4">
        <f t="shared" si="0"/>
        <v>2319267.3104884606</v>
      </c>
      <c r="I13" s="4">
        <f t="shared" si="0"/>
        <v>2263308.1455005086</v>
      </c>
      <c r="J13" s="4">
        <f t="shared" si="0"/>
        <v>2232524.9413724872</v>
      </c>
      <c r="K13" s="4">
        <f t="shared" si="0"/>
        <v>2408686.7369033387</v>
      </c>
      <c r="L13" s="4">
        <f t="shared" si="0"/>
        <v>2530600.2020776556</v>
      </c>
      <c r="M13" s="4">
        <f t="shared" si="0"/>
        <v>2723992.476043765</v>
      </c>
      <c r="N13" s="4">
        <f t="shared" si="0"/>
        <v>2676464.3671553782</v>
      </c>
      <c r="O13" s="4">
        <f t="shared" si="0"/>
        <v>2619157.8090898315</v>
      </c>
      <c r="P13" s="4">
        <f t="shared" si="0"/>
        <v>2600096.3337750058</v>
      </c>
      <c r="Q13" s="4">
        <f t="shared" si="0"/>
        <v>2468628</v>
      </c>
      <c r="R13" s="4">
        <f>SUM(R4:R12)</f>
        <v>2424966.4400000004</v>
      </c>
      <c r="S13" s="4"/>
      <c r="T13" s="2"/>
      <c r="U13" s="2"/>
      <c r="V13" s="2"/>
      <c r="W13" s="2"/>
      <c r="X13" s="17">
        <f>SUM(X4:X12)</f>
        <v>1539410.58</v>
      </c>
      <c r="Y13" s="2"/>
      <c r="Z13" s="2"/>
      <c r="AA13" s="2"/>
      <c r="AB13" s="2"/>
      <c r="AC13" s="17">
        <f>SUM(AC4:AC12)</f>
        <v>1190536.76</v>
      </c>
      <c r="AD13" s="2"/>
      <c r="AE13" s="2"/>
      <c r="AF13" s="2"/>
      <c r="AG13" s="2"/>
      <c r="AH13" s="17">
        <f>SUM(AH4:AH12)</f>
        <v>718742.2</v>
      </c>
    </row>
    <row r="14" spans="2:34" s="6" customFormat="1" x14ac:dyDescent="0.25">
      <c r="B14" s="5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s="6" customFormat="1" x14ac:dyDescent="0.25"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2:34" s="6" customFormat="1" x14ac:dyDescent="0.25"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8:34" s="6" customFormat="1" x14ac:dyDescent="0.25"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8:34" s="6" customFormat="1" x14ac:dyDescent="0.25"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8:34" s="6" customFormat="1" x14ac:dyDescent="0.25"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8:34" s="6" customFormat="1" x14ac:dyDescent="0.25"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8:34" s="6" customFormat="1" x14ac:dyDescent="0.25"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8:34" s="6" customFormat="1" x14ac:dyDescent="0.25"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8:34" s="6" customFormat="1" x14ac:dyDescent="0.25"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8:34" s="6" customFormat="1" x14ac:dyDescent="0.25"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8:34" s="6" customFormat="1" x14ac:dyDescent="0.25"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8:34" s="6" customFormat="1" x14ac:dyDescent="0.25"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8:34" s="6" customFormat="1" x14ac:dyDescent="0.25"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8:34" s="6" customFormat="1" x14ac:dyDescent="0.25"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8:34" s="6" customFormat="1" x14ac:dyDescent="0.25"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8:34" s="6" customFormat="1" x14ac:dyDescent="0.25"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8:34" s="6" customFormat="1" x14ac:dyDescent="0.25"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8:34" s="6" customFormat="1" x14ac:dyDescent="0.25"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2:34" s="6" customFormat="1" x14ac:dyDescent="0.25"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2:34" s="6" customFormat="1" x14ac:dyDescent="0.25"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2:34" s="6" customFormat="1" x14ac:dyDescent="0.25"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2:34" s="6" customFormat="1" x14ac:dyDescent="0.25"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2:34" s="6" customFormat="1" x14ac:dyDescent="0.25"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2:34" s="6" customFormat="1" x14ac:dyDescent="0.25"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2:34" s="6" customFormat="1" x14ac:dyDescent="0.25"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2:34" s="6" customFormat="1" x14ac:dyDescent="0.25"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2:34" s="6" customFormat="1" x14ac:dyDescent="0.25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2:34" x14ac:dyDescent="0.25">
      <c r="B42" s="10" t="s">
        <v>11</v>
      </c>
      <c r="C42" s="10">
        <v>1999</v>
      </c>
      <c r="D42" s="10">
        <v>2000</v>
      </c>
      <c r="E42" s="10">
        <v>2001</v>
      </c>
      <c r="F42" s="10">
        <v>2002</v>
      </c>
      <c r="G42" s="10">
        <v>2003</v>
      </c>
      <c r="H42" s="10">
        <v>2004</v>
      </c>
      <c r="I42" s="10">
        <v>2005</v>
      </c>
      <c r="J42" s="10">
        <v>2006</v>
      </c>
      <c r="K42" s="10">
        <v>2007</v>
      </c>
      <c r="L42" s="10">
        <v>2008</v>
      </c>
      <c r="M42" s="10">
        <v>2009</v>
      </c>
      <c r="N42" s="10">
        <v>2010</v>
      </c>
      <c r="O42" s="10">
        <v>2011</v>
      </c>
      <c r="P42" s="10">
        <v>2012</v>
      </c>
      <c r="Q42" s="10">
        <v>2013</v>
      </c>
      <c r="R42" s="10">
        <v>2014</v>
      </c>
      <c r="S42" s="15">
        <v>2015</v>
      </c>
      <c r="T42" s="10">
        <v>2016</v>
      </c>
      <c r="U42" s="10">
        <v>2017</v>
      </c>
      <c r="V42" s="10">
        <v>2018</v>
      </c>
      <c r="W42" s="10">
        <v>2019</v>
      </c>
      <c r="X42" s="15">
        <v>2020</v>
      </c>
      <c r="Y42" s="10">
        <v>2021</v>
      </c>
      <c r="Z42" s="10">
        <v>2022</v>
      </c>
      <c r="AA42" s="10">
        <v>2023</v>
      </c>
      <c r="AB42" s="10">
        <v>2024</v>
      </c>
      <c r="AC42" s="15">
        <v>2025</v>
      </c>
      <c r="AD42" s="10">
        <v>2026</v>
      </c>
      <c r="AE42" s="11">
        <v>2027</v>
      </c>
      <c r="AF42" s="11">
        <v>2028</v>
      </c>
      <c r="AG42" s="11">
        <v>2029</v>
      </c>
      <c r="AH42" s="16">
        <v>2030</v>
      </c>
    </row>
    <row r="43" spans="2:34" x14ac:dyDescent="0.25">
      <c r="B43" s="1" t="s">
        <v>12</v>
      </c>
      <c r="C43" s="2">
        <v>2086131</v>
      </c>
      <c r="D43" s="2">
        <v>2027669</v>
      </c>
      <c r="E43" s="2">
        <v>2190902</v>
      </c>
      <c r="F43" s="2">
        <v>2099143</v>
      </c>
      <c r="G43" s="2">
        <v>2126141</v>
      </c>
      <c r="H43" s="2">
        <v>2090147</v>
      </c>
      <c r="I43" s="2">
        <v>2166346</v>
      </c>
      <c r="J43" s="2">
        <v>2127240</v>
      </c>
      <c r="K43" s="2">
        <v>2299849</v>
      </c>
      <c r="L43" s="2">
        <v>2439573</v>
      </c>
      <c r="M43" s="2">
        <v>2649910</v>
      </c>
      <c r="N43" s="2">
        <v>2563456</v>
      </c>
      <c r="O43" s="2">
        <v>2497644</v>
      </c>
      <c r="P43" s="2">
        <v>2478229</v>
      </c>
      <c r="Q43" s="2">
        <v>2346744</v>
      </c>
      <c r="R43" s="2"/>
      <c r="S43" s="16"/>
      <c r="T43" s="2"/>
      <c r="U43" s="2"/>
      <c r="V43" s="2"/>
      <c r="W43" s="2"/>
      <c r="X43" s="16"/>
      <c r="Y43" s="2"/>
      <c r="Z43" s="2"/>
      <c r="AA43" s="2"/>
      <c r="AB43" s="2"/>
      <c r="AC43" s="16"/>
      <c r="AD43" s="2"/>
      <c r="AE43" s="2"/>
      <c r="AF43" s="2"/>
      <c r="AG43" s="2"/>
      <c r="AH43" s="16"/>
    </row>
    <row r="44" spans="2:34" x14ac:dyDescent="0.25">
      <c r="B44" s="1" t="s">
        <v>13</v>
      </c>
      <c r="C44" s="2">
        <v>101926</v>
      </c>
      <c r="D44" s="2">
        <v>162435</v>
      </c>
      <c r="E44" s="2">
        <v>210570</v>
      </c>
      <c r="F44" s="2">
        <v>294958</v>
      </c>
      <c r="G44" s="2">
        <v>302118</v>
      </c>
      <c r="H44" s="2">
        <v>261712</v>
      </c>
      <c r="I44" s="2">
        <v>128794</v>
      </c>
      <c r="J44" s="2">
        <v>136208</v>
      </c>
      <c r="K44" s="2">
        <v>142891</v>
      </c>
      <c r="L44" s="2">
        <v>126347</v>
      </c>
      <c r="M44" s="2">
        <v>115743</v>
      </c>
      <c r="N44" s="2">
        <v>153942</v>
      </c>
      <c r="O44" s="2">
        <v>161571</v>
      </c>
      <c r="P44" s="2">
        <v>161633</v>
      </c>
      <c r="Q44" s="2">
        <v>159639</v>
      </c>
      <c r="R44" s="2"/>
      <c r="S44" s="16"/>
      <c r="T44" s="2"/>
      <c r="U44" s="2"/>
      <c r="V44" s="2"/>
      <c r="W44" s="2"/>
      <c r="X44" s="16"/>
      <c r="Y44" s="2"/>
      <c r="Z44" s="2"/>
      <c r="AA44" s="2"/>
      <c r="AB44" s="2"/>
      <c r="AC44" s="16"/>
      <c r="AD44" s="2"/>
      <c r="AE44" s="2"/>
      <c r="AF44" s="2"/>
      <c r="AG44" s="2"/>
      <c r="AH44" s="16"/>
    </row>
    <row r="45" spans="2:34" x14ac:dyDescent="0.25">
      <c r="B45" s="1" t="s">
        <v>14</v>
      </c>
      <c r="C45" s="2">
        <v>1703</v>
      </c>
      <c r="D45" s="2">
        <v>1659</v>
      </c>
      <c r="E45" s="2">
        <v>1719</v>
      </c>
      <c r="F45" s="2">
        <v>1780</v>
      </c>
      <c r="G45" s="2">
        <v>2070</v>
      </c>
      <c r="H45" s="2">
        <v>2879</v>
      </c>
      <c r="I45" s="2">
        <v>2783</v>
      </c>
      <c r="J45" s="2">
        <v>3221</v>
      </c>
      <c r="K45" s="2">
        <v>2785</v>
      </c>
      <c r="L45" s="2">
        <v>3383</v>
      </c>
      <c r="M45" s="2"/>
      <c r="N45" s="2"/>
      <c r="O45" s="2"/>
      <c r="P45" s="2"/>
      <c r="Q45" s="2"/>
      <c r="R45" s="2"/>
      <c r="S45" s="16"/>
      <c r="T45" s="2"/>
      <c r="U45" s="2"/>
      <c r="V45" s="2"/>
      <c r="W45" s="2"/>
      <c r="X45" s="16"/>
      <c r="Y45" s="2"/>
      <c r="Z45" s="2"/>
      <c r="AA45" s="2"/>
      <c r="AB45" s="2"/>
      <c r="AC45" s="16"/>
      <c r="AD45" s="2"/>
      <c r="AE45" s="2"/>
      <c r="AF45" s="2"/>
      <c r="AG45" s="2"/>
      <c r="AH45" s="16"/>
    </row>
    <row r="46" spans="2:34" x14ac:dyDescent="0.25">
      <c r="B46" s="1" t="s">
        <v>10</v>
      </c>
      <c r="C46" s="4">
        <f t="shared" ref="C46:Q46" si="1">SUM(C42:C45)</f>
        <v>2191759</v>
      </c>
      <c r="D46" s="4">
        <f t="shared" si="1"/>
        <v>2193763</v>
      </c>
      <c r="E46" s="4">
        <f t="shared" si="1"/>
        <v>2405192</v>
      </c>
      <c r="F46" s="4">
        <f t="shared" si="1"/>
        <v>2397883</v>
      </c>
      <c r="G46" s="4">
        <f t="shared" si="1"/>
        <v>2432332</v>
      </c>
      <c r="H46" s="4">
        <f t="shared" si="1"/>
        <v>2356742</v>
      </c>
      <c r="I46" s="4">
        <f t="shared" si="1"/>
        <v>2299928</v>
      </c>
      <c r="J46" s="4">
        <f t="shared" si="1"/>
        <v>2268675</v>
      </c>
      <c r="K46" s="4">
        <f t="shared" si="1"/>
        <v>2447532</v>
      </c>
      <c r="L46" s="4">
        <f t="shared" si="1"/>
        <v>2571311</v>
      </c>
      <c r="M46" s="4">
        <f t="shared" si="1"/>
        <v>2767662</v>
      </c>
      <c r="N46" s="4">
        <f t="shared" si="1"/>
        <v>2719408</v>
      </c>
      <c r="O46" s="4">
        <f t="shared" si="1"/>
        <v>2661226</v>
      </c>
      <c r="P46" s="4">
        <f t="shared" si="1"/>
        <v>2641874</v>
      </c>
      <c r="Q46" s="4">
        <f t="shared" si="1"/>
        <v>2508396</v>
      </c>
      <c r="R46" s="2"/>
      <c r="S46" s="16"/>
      <c r="T46" s="2"/>
      <c r="U46" s="2"/>
      <c r="V46" s="2"/>
      <c r="W46" s="2"/>
      <c r="X46" s="16"/>
      <c r="Y46" s="2"/>
      <c r="Z46" s="2"/>
      <c r="AA46" s="2"/>
      <c r="AB46" s="2"/>
      <c r="AC46" s="16"/>
      <c r="AD46" s="2"/>
      <c r="AE46" s="2"/>
      <c r="AF46" s="2"/>
      <c r="AG46" s="2"/>
      <c r="AH46" s="16"/>
    </row>
    <row r="47" spans="2:34" s="6" customFormat="1" x14ac:dyDescent="0.25">
      <c r="B47" s="5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2:34" s="6" customFormat="1" x14ac:dyDescent="0.25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2:38" s="6" customFormat="1" x14ac:dyDescent="0.25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2:38" s="6" customFormat="1" x14ac:dyDescent="0.25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2:38" s="6" customFormat="1" x14ac:dyDescent="0.25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2:38" s="6" customFormat="1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2:38" s="6" customFormat="1" x14ac:dyDescent="0.25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2:38" s="6" customFormat="1" x14ac:dyDescent="0.25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2:38" s="6" customFormat="1" x14ac:dyDescent="0.25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2:38" s="6" customFormat="1" x14ac:dyDescent="0.25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2:38" s="6" customFormat="1" x14ac:dyDescent="0.25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2:38" s="6" customFormat="1" x14ac:dyDescent="0.25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2:38" s="6" customFormat="1" x14ac:dyDescent="0.25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2:38" s="6" customFormat="1" x14ac:dyDescent="0.25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2:38" s="6" customFormat="1" x14ac:dyDescent="0.25"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2:38" s="6" customFormat="1" x14ac:dyDescent="0.25"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2:38" x14ac:dyDescent="0.25">
      <c r="B63" s="10" t="s">
        <v>15</v>
      </c>
      <c r="C63" s="10">
        <f t="shared" ref="C63:E63" si="2">D63-1</f>
        <v>1995</v>
      </c>
      <c r="D63" s="10">
        <f t="shared" si="2"/>
        <v>1996</v>
      </c>
      <c r="E63" s="10">
        <f t="shared" si="2"/>
        <v>1997</v>
      </c>
      <c r="F63" s="10">
        <f>G63-1</f>
        <v>1998</v>
      </c>
      <c r="G63" s="10">
        <v>1999</v>
      </c>
      <c r="H63" s="10">
        <v>2000</v>
      </c>
      <c r="I63" s="10">
        <v>2001</v>
      </c>
      <c r="J63" s="10">
        <v>2002</v>
      </c>
      <c r="K63" s="10">
        <v>2003</v>
      </c>
      <c r="L63" s="10">
        <v>2004</v>
      </c>
      <c r="M63" s="10">
        <v>2005</v>
      </c>
      <c r="N63" s="10">
        <v>2006</v>
      </c>
      <c r="O63" s="10">
        <v>2007</v>
      </c>
      <c r="P63" s="10">
        <v>2008</v>
      </c>
      <c r="Q63" s="10">
        <v>2009</v>
      </c>
      <c r="R63" s="10">
        <v>2010</v>
      </c>
      <c r="S63" s="10">
        <v>2011</v>
      </c>
      <c r="T63" s="10">
        <v>2012</v>
      </c>
      <c r="U63" s="10">
        <v>2013</v>
      </c>
      <c r="V63" s="18">
        <v>2014</v>
      </c>
      <c r="W63" s="18">
        <v>2015</v>
      </c>
      <c r="X63" s="18">
        <v>2016</v>
      </c>
      <c r="Y63" s="10">
        <v>2017</v>
      </c>
      <c r="Z63" s="10">
        <v>2018</v>
      </c>
      <c r="AA63" s="10">
        <v>2019</v>
      </c>
      <c r="AB63" s="15">
        <v>2020</v>
      </c>
      <c r="AC63" s="10">
        <v>2021</v>
      </c>
      <c r="AD63" s="10">
        <v>2022</v>
      </c>
      <c r="AE63" s="10">
        <v>2023</v>
      </c>
      <c r="AF63" s="10">
        <v>2024</v>
      </c>
      <c r="AG63" s="15">
        <v>2025</v>
      </c>
      <c r="AH63" s="10">
        <v>2026</v>
      </c>
      <c r="AI63" s="10">
        <v>2027</v>
      </c>
      <c r="AJ63" s="10">
        <v>2028</v>
      </c>
      <c r="AK63" s="10">
        <v>2029</v>
      </c>
      <c r="AL63" s="15">
        <v>2030</v>
      </c>
    </row>
    <row r="64" spans="2:38" x14ac:dyDescent="0.25">
      <c r="B64" s="1" t="s">
        <v>16</v>
      </c>
      <c r="C64" s="1">
        <v>1781</v>
      </c>
      <c r="D64" s="1">
        <v>2033</v>
      </c>
      <c r="E64" s="1">
        <v>2334</v>
      </c>
      <c r="F64" s="1">
        <v>2632</v>
      </c>
      <c r="G64" s="2">
        <v>3311</v>
      </c>
      <c r="H64" s="2">
        <v>3602</v>
      </c>
      <c r="I64" s="2">
        <v>3660</v>
      </c>
      <c r="J64" s="2">
        <v>3840</v>
      </c>
      <c r="K64" s="2">
        <v>4479</v>
      </c>
      <c r="L64" s="2">
        <v>4618</v>
      </c>
      <c r="M64" s="2">
        <v>5009</v>
      </c>
      <c r="N64" s="2">
        <v>5027</v>
      </c>
      <c r="O64" s="2">
        <v>4775</v>
      </c>
      <c r="P64" s="2">
        <v>4858</v>
      </c>
      <c r="Q64" s="2">
        <v>5077</v>
      </c>
      <c r="R64" s="2">
        <v>5164</v>
      </c>
      <c r="S64" s="2">
        <v>5277</v>
      </c>
      <c r="T64" s="2">
        <v>5245</v>
      </c>
      <c r="U64" s="2">
        <v>5422</v>
      </c>
      <c r="V64" s="19">
        <v>5653</v>
      </c>
      <c r="W64" s="19">
        <v>5735.2</v>
      </c>
      <c r="X64" s="20">
        <v>5871.1</v>
      </c>
      <c r="Y64" s="2"/>
      <c r="Z64" s="2"/>
      <c r="AA64" s="2"/>
      <c r="AB64" s="16"/>
      <c r="AC64" s="2"/>
      <c r="AD64" s="2"/>
      <c r="AE64" s="2"/>
      <c r="AF64" s="2"/>
      <c r="AG64" s="16"/>
      <c r="AH64" s="2"/>
      <c r="AI64" s="2"/>
      <c r="AJ64" s="2"/>
      <c r="AK64" s="2"/>
      <c r="AL64" s="16"/>
    </row>
    <row r="65" spans="2:38" x14ac:dyDescent="0.25">
      <c r="B65" s="1" t="s">
        <v>17</v>
      </c>
      <c r="C65" s="1">
        <v>122</v>
      </c>
      <c r="D65" s="1">
        <v>300</v>
      </c>
      <c r="E65" s="1">
        <v>396</v>
      </c>
      <c r="F65" s="1">
        <v>523</v>
      </c>
      <c r="G65" s="2">
        <v>381</v>
      </c>
      <c r="H65" s="2">
        <v>529</v>
      </c>
      <c r="I65" s="2">
        <v>559</v>
      </c>
      <c r="J65" s="2">
        <v>522</v>
      </c>
      <c r="K65" s="2">
        <v>488</v>
      </c>
      <c r="L65" s="2">
        <v>340</v>
      </c>
      <c r="M65" s="2">
        <v>552</v>
      </c>
      <c r="N65" s="2">
        <v>607</v>
      </c>
      <c r="O65" s="2">
        <v>1285</v>
      </c>
      <c r="P65" s="2">
        <v>2399</v>
      </c>
      <c r="Q65" s="2">
        <v>1872</v>
      </c>
      <c r="R65" s="2">
        <v>2644</v>
      </c>
      <c r="S65" s="2">
        <v>3164</v>
      </c>
      <c r="T65" s="2">
        <v>3211</v>
      </c>
      <c r="U65" s="2">
        <v>2834</v>
      </c>
      <c r="V65" s="19">
        <v>2246.9</v>
      </c>
      <c r="W65" s="19">
        <v>2180.6999999999998</v>
      </c>
      <c r="X65" s="16">
        <f>X66-X64</f>
        <v>1534.8999999999996</v>
      </c>
      <c r="Y65" s="2"/>
      <c r="Z65" s="2"/>
      <c r="AA65" s="2"/>
      <c r="AB65" s="16"/>
      <c r="AC65" s="2"/>
      <c r="AD65" s="2"/>
      <c r="AE65" s="2"/>
      <c r="AF65" s="2"/>
      <c r="AG65" s="16"/>
      <c r="AH65" s="2"/>
      <c r="AI65" s="2"/>
      <c r="AJ65" s="2"/>
      <c r="AK65" s="2"/>
      <c r="AL65" s="16"/>
    </row>
    <row r="66" spans="2:38" x14ac:dyDescent="0.25">
      <c r="B66" s="12" t="s">
        <v>18</v>
      </c>
      <c r="C66" s="12">
        <f>SUM(C64:C65)</f>
        <v>1903</v>
      </c>
      <c r="D66" s="12">
        <f>SUM(D64:D65)</f>
        <v>2333</v>
      </c>
      <c r="E66" s="12">
        <f>SUM(E64:E65)</f>
        <v>2730</v>
      </c>
      <c r="F66" s="12">
        <f>SUM(F64:F65)</f>
        <v>3155</v>
      </c>
      <c r="G66" s="4">
        <f t="shared" ref="G66:U66" si="3">SUM(G64:G65)</f>
        <v>3692</v>
      </c>
      <c r="H66" s="4">
        <f t="shared" si="3"/>
        <v>4131</v>
      </c>
      <c r="I66" s="4">
        <f t="shared" si="3"/>
        <v>4219</v>
      </c>
      <c r="J66" s="4">
        <f t="shared" si="3"/>
        <v>4362</v>
      </c>
      <c r="K66" s="4">
        <f t="shared" si="3"/>
        <v>4967</v>
      </c>
      <c r="L66" s="4">
        <f t="shared" si="3"/>
        <v>4958</v>
      </c>
      <c r="M66" s="4">
        <f t="shared" si="3"/>
        <v>5561</v>
      </c>
      <c r="N66" s="4">
        <f t="shared" si="3"/>
        <v>5634</v>
      </c>
      <c r="O66" s="4">
        <f t="shared" si="3"/>
        <v>6060</v>
      </c>
      <c r="P66" s="4">
        <f t="shared" si="3"/>
        <v>7257</v>
      </c>
      <c r="Q66" s="4">
        <f t="shared" si="3"/>
        <v>6949</v>
      </c>
      <c r="R66" s="4">
        <f t="shared" si="3"/>
        <v>7808</v>
      </c>
      <c r="S66" s="4">
        <f t="shared" si="3"/>
        <v>8441</v>
      </c>
      <c r="T66" s="4">
        <f t="shared" si="3"/>
        <v>8456</v>
      </c>
      <c r="U66" s="4">
        <f t="shared" si="3"/>
        <v>8256</v>
      </c>
      <c r="V66" s="19">
        <f>SUM(V64:V65)</f>
        <v>7899.9</v>
      </c>
      <c r="W66" s="19">
        <f>SUM(W64:W65)</f>
        <v>7915.9</v>
      </c>
      <c r="X66" s="19">
        <v>7406</v>
      </c>
      <c r="Y66" s="2"/>
      <c r="Z66" s="2"/>
      <c r="AA66" s="2"/>
      <c r="AB66" s="16"/>
      <c r="AC66" s="2"/>
      <c r="AD66" s="2"/>
      <c r="AE66" s="2"/>
      <c r="AF66" s="2"/>
      <c r="AG66" s="16"/>
      <c r="AH66" s="2"/>
      <c r="AI66" s="2"/>
      <c r="AJ66" s="2"/>
      <c r="AK66" s="2"/>
      <c r="AL66" s="16"/>
    </row>
    <row r="67" spans="2:38" x14ac:dyDescent="0.25">
      <c r="T67"/>
      <c r="U67"/>
    </row>
    <row r="68" spans="2:38" x14ac:dyDescent="0.25"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T68" s="21"/>
    </row>
    <row r="69" spans="2:38" x14ac:dyDescent="0.25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sqref="A1:O8"/>
    </sheetView>
  </sheetViews>
  <sheetFormatPr baseColWidth="10" defaultRowHeight="15" x14ac:dyDescent="0.25"/>
  <sheetData>
    <row r="1" spans="1:15" x14ac:dyDescent="0.25">
      <c r="A1">
        <v>150866.78554714104</v>
      </c>
      <c r="B1">
        <v>151004.78522356719</v>
      </c>
      <c r="C1">
        <v>165571.43304554812</v>
      </c>
      <c r="D1">
        <v>165067.79967826148</v>
      </c>
      <c r="E1">
        <v>167441.14608541472</v>
      </c>
      <c r="F1">
        <v>162233.19124730738</v>
      </c>
      <c r="G1">
        <v>158318.83697064655</v>
      </c>
      <c r="H1">
        <v>156165.54596364562</v>
      </c>
      <c r="I1">
        <v>168488.0972002284</v>
      </c>
      <c r="J1">
        <v>177015.96736931268</v>
      </c>
      <c r="K1">
        <v>190543.79386270975</v>
      </c>
      <c r="L1">
        <v>187219.19357017663</v>
      </c>
      <c r="M1">
        <v>183210.58889044492</v>
      </c>
      <c r="N1">
        <v>181877.23505226456</v>
      </c>
      <c r="O1">
        <v>172681</v>
      </c>
    </row>
    <row r="2" spans="1:15" x14ac:dyDescent="0.25">
      <c r="A2">
        <v>1799596.7084041026</v>
      </c>
      <c r="B2">
        <v>1801242.8213146194</v>
      </c>
      <c r="C2">
        <v>1974999.3667188932</v>
      </c>
      <c r="D2">
        <v>1968991.8353280404</v>
      </c>
      <c r="E2">
        <v>1997302.0188235396</v>
      </c>
      <c r="F2">
        <v>1935179.5420292907</v>
      </c>
      <c r="G2">
        <v>1888487.6273957333</v>
      </c>
      <c r="H2">
        <v>1862802.3488608883</v>
      </c>
      <c r="I2">
        <v>2009790.4520677805</v>
      </c>
      <c r="J2">
        <v>2111514.1484421971</v>
      </c>
      <c r="K2">
        <v>2272879.2358011524</v>
      </c>
      <c r="L2">
        <v>2233222.1322080465</v>
      </c>
      <c r="M2">
        <v>2185405.9627259681</v>
      </c>
      <c r="N2">
        <v>2169501.208279022</v>
      </c>
      <c r="O2">
        <v>2059805</v>
      </c>
    </row>
    <row r="3" spans="1:15" x14ac:dyDescent="0.25">
      <c r="A3">
        <v>167927.00480333614</v>
      </c>
      <c r="B3">
        <v>168080.60966899313</v>
      </c>
      <c r="C3">
        <v>184294.47364109955</v>
      </c>
      <c r="D3">
        <v>183733.88873448313</v>
      </c>
      <c r="E3">
        <v>186375.61634913739</v>
      </c>
      <c r="F3">
        <v>180578.73896527386</v>
      </c>
      <c r="G3">
        <v>176221.74423621609</v>
      </c>
      <c r="H3">
        <v>173824.95618267439</v>
      </c>
      <c r="I3">
        <v>187540.95810576438</v>
      </c>
      <c r="J3">
        <v>197033.17131659447</v>
      </c>
      <c r="K3">
        <v>212090.74264547759</v>
      </c>
      <c r="L3">
        <v>208390.19207519363</v>
      </c>
      <c r="M3">
        <v>203928.28898057481</v>
      </c>
      <c r="N3">
        <v>202444.1576949732</v>
      </c>
      <c r="O3">
        <v>192208</v>
      </c>
    </row>
    <row r="4" spans="1:15" x14ac:dyDescent="0.25">
      <c r="A4">
        <v>18417.033948921613</v>
      </c>
      <c r="B4">
        <v>18433.880232989133</v>
      </c>
      <c r="C4">
        <v>20212.100975788617</v>
      </c>
      <c r="D4">
        <v>20150.620028942107</v>
      </c>
      <c r="E4">
        <v>20440.34583700895</v>
      </c>
      <c r="F4">
        <v>19804.585747669051</v>
      </c>
      <c r="G4">
        <v>19326.741699093873</v>
      </c>
      <c r="H4">
        <v>19063.87911185162</v>
      </c>
      <c r="I4">
        <v>20568.152193818743</v>
      </c>
      <c r="J4">
        <v>21609.190311297196</v>
      </c>
      <c r="K4">
        <v>23260.597139383724</v>
      </c>
      <c r="L4">
        <v>22854.74719546055</v>
      </c>
      <c r="M4">
        <v>22365.397546983044</v>
      </c>
      <c r="N4">
        <v>22202.62863257531</v>
      </c>
      <c r="O4">
        <v>21080</v>
      </c>
    </row>
    <row r="5" spans="1:15" x14ac:dyDescent="0.25">
      <c r="A5">
        <v>18831.155110771178</v>
      </c>
      <c r="B5">
        <v>18848.38019648234</v>
      </c>
      <c r="C5">
        <v>20666.585599247999</v>
      </c>
      <c r="D5">
        <v>20603.722206063478</v>
      </c>
      <c r="E5">
        <v>20899.962721579261</v>
      </c>
      <c r="F5">
        <v>20249.907078048327</v>
      </c>
      <c r="G5">
        <v>19761.318338817331</v>
      </c>
      <c r="H5">
        <v>19492.545084290789</v>
      </c>
      <c r="I5">
        <v>21030.642902541229</v>
      </c>
      <c r="J5">
        <v>22095.089562129968</v>
      </c>
      <c r="K5">
        <v>23783.629541853737</v>
      </c>
      <c r="L5">
        <v>23368.653750045381</v>
      </c>
      <c r="M5">
        <v>22868.300698656189</v>
      </c>
      <c r="N5">
        <v>22701.871800119934</v>
      </c>
      <c r="O5">
        <v>21554</v>
      </c>
    </row>
    <row r="6" spans="1:15" x14ac:dyDescent="0.25">
      <c r="A6">
        <v>1135.7753384059818</v>
      </c>
      <c r="B6">
        <v>1136.8142458674513</v>
      </c>
      <c r="C6">
        <v>1246.4768153949335</v>
      </c>
      <c r="D6">
        <v>1242.6852959025016</v>
      </c>
      <c r="E6">
        <v>1260.5526370071932</v>
      </c>
      <c r="F6">
        <v>1221.3454208714311</v>
      </c>
      <c r="G6">
        <v>1191.8768600010453</v>
      </c>
      <c r="H6">
        <v>1175.6661691369595</v>
      </c>
      <c r="I6">
        <v>1268.4344332051405</v>
      </c>
      <c r="J6">
        <v>1332.6350761236411</v>
      </c>
      <c r="K6">
        <v>1434.4770531878009</v>
      </c>
      <c r="L6">
        <v>1409.4483564562956</v>
      </c>
      <c r="M6">
        <v>1379.2702472048366</v>
      </c>
      <c r="N6">
        <v>1369.2323160506594</v>
      </c>
      <c r="O6">
        <v>1300</v>
      </c>
    </row>
    <row r="7" spans="1:15" x14ac:dyDescent="0.25">
      <c r="A7">
        <v>32985.536847321418</v>
      </c>
      <c r="B7">
        <v>33015.709117481245</v>
      </c>
      <c r="C7">
        <v>36200.56320402748</v>
      </c>
      <c r="D7">
        <v>36090.448728306888</v>
      </c>
      <c r="E7">
        <v>36609.357546312756</v>
      </c>
      <c r="F7">
        <v>35470.689511539138</v>
      </c>
      <c r="G7">
        <v>34614.854499491899</v>
      </c>
      <c r="H7">
        <v>34144.05862751224</v>
      </c>
      <c r="I7">
        <v>36838.263096661605</v>
      </c>
      <c r="J7">
        <v>38702.797922344675</v>
      </c>
      <c r="K7">
        <v>41660.523956234945</v>
      </c>
      <c r="L7">
        <v>40933.632844621112</v>
      </c>
      <c r="M7">
        <v>40057.190910168159</v>
      </c>
      <c r="N7">
        <v>39765.666224994347</v>
      </c>
      <c r="O7">
        <v>37755</v>
      </c>
    </row>
    <row r="8" spans="1:15" x14ac:dyDescent="0.25">
      <c r="A8">
        <f t="shared" ref="A8:O8" si="0">+SUM(A1:A7)</f>
        <v>2189760</v>
      </c>
      <c r="B8">
        <f t="shared" si="0"/>
        <v>2191763</v>
      </c>
      <c r="C8">
        <f t="shared" si="0"/>
        <v>2403191</v>
      </c>
      <c r="D8">
        <f t="shared" si="0"/>
        <v>2395881</v>
      </c>
      <c r="E8">
        <f t="shared" si="0"/>
        <v>2430329</v>
      </c>
      <c r="F8">
        <f t="shared" si="0"/>
        <v>2354737.9999999995</v>
      </c>
      <c r="G8">
        <f t="shared" si="0"/>
        <v>2297923.0000000005</v>
      </c>
      <c r="H8">
        <f t="shared" si="0"/>
        <v>2266668.9999999995</v>
      </c>
      <c r="I8">
        <f t="shared" si="0"/>
        <v>2445525.0000000005</v>
      </c>
      <c r="J8">
        <f t="shared" si="0"/>
        <v>2569303.0000000005</v>
      </c>
      <c r="K8">
        <f t="shared" si="0"/>
        <v>2765653</v>
      </c>
      <c r="L8">
        <f t="shared" si="0"/>
        <v>2717397.9999999995</v>
      </c>
      <c r="M8">
        <f t="shared" si="0"/>
        <v>2659214.9999999995</v>
      </c>
      <c r="N8">
        <f t="shared" si="0"/>
        <v>2639862</v>
      </c>
      <c r="O8">
        <f t="shared" si="0"/>
        <v>2506383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Yañez Carvajal</dc:creator>
  <cp:lastModifiedBy>CODELCO</cp:lastModifiedBy>
  <dcterms:created xsi:type="dcterms:W3CDTF">2015-05-22T02:45:47Z</dcterms:created>
  <dcterms:modified xsi:type="dcterms:W3CDTF">2017-11-26T23:10:24Z</dcterms:modified>
</cp:coreProperties>
</file>