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ulmintz/Dissertation/Analysis (git)/Still-Falls Analysis/"/>
    </mc:Choice>
  </mc:AlternateContent>
  <xr:revisionPtr revIDLastSave="0" documentId="13_ncr:1_{2B25D024-4F4B-AE4E-8214-8558562597D8}" xr6:coauthVersionLast="36" xr6:coauthVersionMax="36" xr10:uidLastSave="{00000000-0000-0000-0000-000000000000}"/>
  <bookViews>
    <workbookView xWindow="14200" yWindow="540" windowWidth="27640" windowHeight="15480" xr2:uid="{BB9CCCC6-40EF-D449-9FA3-48EFF414DE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1" l="1"/>
  <c r="V43" i="1"/>
  <c r="U43" i="1"/>
  <c r="V42" i="1"/>
  <c r="U42" i="1"/>
  <c r="T43" i="1"/>
  <c r="S43" i="1"/>
  <c r="T42" i="1"/>
  <c r="Z39" i="1"/>
  <c r="Z38" i="1"/>
  <c r="Z37" i="1"/>
  <c r="Z36" i="1"/>
  <c r="Z35" i="1"/>
  <c r="F36" i="1"/>
  <c r="F34" i="1"/>
  <c r="O35" i="1"/>
  <c r="O36" i="1"/>
  <c r="O37" i="1"/>
  <c r="O38" i="1"/>
  <c r="O39" i="1"/>
  <c r="AB33" i="1"/>
  <c r="AA33" i="1"/>
  <c r="Z33" i="1"/>
  <c r="AA32" i="1"/>
  <c r="AB32" i="1"/>
  <c r="AC32" i="1"/>
  <c r="Z32" i="1"/>
  <c r="AA31" i="1"/>
  <c r="AB31" i="1"/>
  <c r="AC31" i="1"/>
  <c r="Z31" i="1"/>
  <c r="G31" i="1"/>
  <c r="G32" i="1" s="1"/>
  <c r="H31" i="1"/>
  <c r="H32" i="1" s="1"/>
  <c r="F31" i="1"/>
  <c r="F32" i="1" s="1"/>
  <c r="P31" i="1"/>
  <c r="P33" i="1" s="1"/>
  <c r="Q31" i="1"/>
  <c r="Q33" i="1" s="1"/>
  <c r="R31" i="1"/>
  <c r="R32" i="1" s="1"/>
  <c r="O31" i="1"/>
  <c r="O33" i="1" s="1"/>
  <c r="O32" i="1" l="1"/>
  <c r="P32" i="1"/>
  <c r="Q32" i="1"/>
</calcChain>
</file>

<file path=xl/sharedStrings.xml><?xml version="1.0" encoding="utf-8"?>
<sst xmlns="http://schemas.openxmlformats.org/spreadsheetml/2006/main" count="390" uniqueCount="101">
  <si>
    <t>id</t>
  </si>
  <si>
    <t>Human</t>
  </si>
  <si>
    <t>AI</t>
  </si>
  <si>
    <t>2b574</t>
  </si>
  <si>
    <t>unk</t>
  </si>
  <si>
    <t>TFT/TwoTFT/Psycho/PT2FT/T2/nnet/keras(0.8)</t>
  </si>
  <si>
    <t>3z144</t>
  </si>
  <si>
    <t>TwoTFT(1)</t>
  </si>
  <si>
    <t>WSLS/PTFT/PT2FT(0.8)</t>
  </si>
  <si>
    <t>6lk32</t>
  </si>
  <si>
    <t>GLM(0.8)</t>
  </si>
  <si>
    <t>nnet(0.9)</t>
  </si>
  <si>
    <t>7ic14</t>
  </si>
  <si>
    <t>8mh76</t>
  </si>
  <si>
    <t>TwoTFT/UC/PT2FT/T2(0.8)</t>
  </si>
  <si>
    <t>TwoTFT(0.8)</t>
  </si>
  <si>
    <t>9mp31</t>
  </si>
  <si>
    <t>UC(0.8)</t>
  </si>
  <si>
    <t>amm45</t>
  </si>
  <si>
    <t>AllD(1)</t>
  </si>
  <si>
    <t>b1462</t>
  </si>
  <si>
    <t>b8g12</t>
  </si>
  <si>
    <t>nnet/keras(1)</t>
  </si>
  <si>
    <t>epb14</t>
  </si>
  <si>
    <t>WSLS/PTFT(0.9)</t>
  </si>
  <si>
    <t>gdg26</t>
  </si>
  <si>
    <t>AllC/GLM(1)</t>
  </si>
  <si>
    <t>h0s22</t>
  </si>
  <si>
    <t>TFT/Psycho/PT2FT/FBF(0.9)</t>
  </si>
  <si>
    <t>TFT/Psycho(0.9)</t>
  </si>
  <si>
    <t>i5b85</t>
  </si>
  <si>
    <t>TFT/TwoTFT/Psycho/FBF(0.8)</t>
  </si>
  <si>
    <t>k1o66</t>
  </si>
  <si>
    <t>GLM(0.9)</t>
  </si>
  <si>
    <t>n1i23</t>
  </si>
  <si>
    <t>NotTF2T/nnet/keras(0.8)</t>
  </si>
  <si>
    <t>nab21</t>
  </si>
  <si>
    <t>oez14</t>
  </si>
  <si>
    <t>p8v34</t>
  </si>
  <si>
    <t>DTFT(1)</t>
  </si>
  <si>
    <t>qs924</t>
  </si>
  <si>
    <t>TFT/Psycho(1)</t>
  </si>
  <si>
    <t>rbq81</t>
  </si>
  <si>
    <t>GLM/nnet/keras(0.8)</t>
  </si>
  <si>
    <t>s4441</t>
  </si>
  <si>
    <t>TFT/TwoTFT/Psycho(0.8)</t>
  </si>
  <si>
    <t>snd43</t>
  </si>
  <si>
    <t>NotTF2T(0.9)</t>
  </si>
  <si>
    <t>DTFT/nnet/keras(0.8)</t>
  </si>
  <si>
    <t>txk36</t>
  </si>
  <si>
    <t>NotTF2T/PT2FT(0.8)</t>
  </si>
  <si>
    <t>v6i85</t>
  </si>
  <si>
    <t>TFT/Psycho/T2/GLM(0.8)</t>
  </si>
  <si>
    <t>w9c21</t>
  </si>
  <si>
    <t>yda14</t>
  </si>
  <si>
    <t>WSLS/PTFT/FBF/GLM(0.8)</t>
  </si>
  <si>
    <t>NotTwoTFT/UD(0.8)</t>
  </si>
  <si>
    <t>yyj35</t>
  </si>
  <si>
    <t>TFT/TwoTFT/Psycho/GLM/nnet/keras(0.8)</t>
  </si>
  <si>
    <t>GLM/nnet/keras(0.9)</t>
  </si>
  <si>
    <t>zxq33</t>
  </si>
  <si>
    <t>HumanAI</t>
  </si>
  <si>
    <t>PT2FT/nnet(0.9)</t>
  </si>
  <si>
    <t>PT2FT/GLM(0.8)</t>
  </si>
  <si>
    <t>NotTwoTFT(0.8)</t>
  </si>
  <si>
    <t>TFT/Psycho/FBF(0.8)</t>
  </si>
  <si>
    <t>UD(0.8)</t>
  </si>
  <si>
    <t>AllD/NotTF2T(1)</t>
  </si>
  <si>
    <t>PT2FT/nnet(1)</t>
  </si>
  <si>
    <t>PT2FT(0.8)</t>
  </si>
  <si>
    <t>WSLS/PTFT/PT2FT/nnet(0.9)</t>
  </si>
  <si>
    <t>TwoTFT/T2(1)</t>
  </si>
  <si>
    <t>keras(0.8)</t>
  </si>
  <si>
    <t>NotTF2T(0.8)</t>
  </si>
  <si>
    <t>UD/WSLS/GLM(0.8)</t>
  </si>
  <si>
    <t>TFT/Psycho/FBF(1)</t>
  </si>
  <si>
    <t>3 same</t>
  </si>
  <si>
    <t>2 same</t>
  </si>
  <si>
    <t>total perc</t>
  </si>
  <si>
    <t>total num</t>
  </si>
  <si>
    <t>total identifiable</t>
  </si>
  <si>
    <t>0 same</t>
  </si>
  <si>
    <t>no identifiable</t>
  </si>
  <si>
    <t>unidentifiable</t>
  </si>
  <si>
    <t>unidable</t>
  </si>
  <si>
    <t>sum</t>
  </si>
  <si>
    <t>idable perc</t>
  </si>
  <si>
    <t>perc total and idable</t>
  </si>
  <si>
    <t>No difference (total)</t>
  </si>
  <si>
    <t>no differnce (id'able</t>
  </si>
  <si>
    <t>Diff (total)</t>
  </si>
  <si>
    <t>Diff (idable)</t>
  </si>
  <si>
    <t>Unidab'e</t>
  </si>
  <si>
    <t>no difference</t>
  </si>
  <si>
    <t>Difference</t>
  </si>
  <si>
    <t>100 Confidence</t>
  </si>
  <si>
    <t>90% confidence</t>
  </si>
  <si>
    <t>80% confidence</t>
  </si>
  <si>
    <t>fingerprint 0.8</t>
  </si>
  <si>
    <t>Fingerprint 0.9</t>
  </si>
  <si>
    <t>Fingerprint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</si>
</sst>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9" fontId="0" fillId="0" borderId="0" xfId="1" applyFont="1"/>
    <xf numFmtId="9" fontId="0" fillId="0" borderId="0" xfId="0" applyNumberFormat="1"/>
    <xf numFmtId="9" fontId="0" fillId="3" borderId="0" xfId="0" applyNumberFormat="1" applyFill="1"/>
    <xf numFmtId="0" fontId="0" fillId="3" borderId="0" xfId="0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9" fontId="0" fillId="0" borderId="1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5" xfId="1" applyFont="1" applyBorder="1"/>
    <xf numFmtId="9" fontId="0" fillId="0" borderId="6" xfId="1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E4E8-1247-4C44-A3CC-D44DBE0689D7}">
  <dimension ref="A1:AC44"/>
  <sheetViews>
    <sheetView tabSelected="1" workbookViewId="0">
      <selection activeCell="C1" sqref="C1:E30"/>
    </sheetView>
  </sheetViews>
  <sheetFormatPr baseColWidth="10" defaultRowHeight="16" x14ac:dyDescent="0.2"/>
  <cols>
    <col min="3" max="3" width="36.6640625" bestFit="1" customWidth="1"/>
    <col min="4" max="4" width="40.83203125" bestFit="1" customWidth="1"/>
    <col min="5" max="5" width="30.83203125" customWidth="1"/>
    <col min="6" max="10" width="13.5" customWidth="1"/>
    <col min="12" max="12" width="24.5" bestFit="1" customWidth="1"/>
    <col min="13" max="13" width="18.6640625" bestFit="1" customWidth="1"/>
    <col min="14" max="14" width="25.1640625" bestFit="1" customWidth="1"/>
  </cols>
  <sheetData>
    <row r="1" spans="1:29" x14ac:dyDescent="0.2">
      <c r="C1" s="15" t="s">
        <v>98</v>
      </c>
      <c r="D1" s="15"/>
      <c r="E1" s="15"/>
      <c r="L1" s="15" t="s">
        <v>99</v>
      </c>
      <c r="M1" s="15"/>
      <c r="N1" s="15"/>
      <c r="W1" s="15" t="s">
        <v>100</v>
      </c>
      <c r="X1" s="15"/>
      <c r="Y1" s="15"/>
    </row>
    <row r="2" spans="1:29" x14ac:dyDescent="0.2">
      <c r="A2" s="1"/>
      <c r="B2" s="1" t="s">
        <v>0</v>
      </c>
      <c r="C2" s="1" t="s">
        <v>1</v>
      </c>
      <c r="D2" s="1" t="s">
        <v>2</v>
      </c>
      <c r="E2" s="1" t="s">
        <v>61</v>
      </c>
      <c r="F2" s="1">
        <v>3</v>
      </c>
      <c r="G2" s="1" t="s">
        <v>77</v>
      </c>
      <c r="H2" s="1" t="s">
        <v>81</v>
      </c>
      <c r="I2" s="1"/>
      <c r="K2" t="s">
        <v>0</v>
      </c>
      <c r="L2" t="s">
        <v>1</v>
      </c>
      <c r="M2" t="s">
        <v>2</v>
      </c>
      <c r="N2" t="s">
        <v>61</v>
      </c>
      <c r="O2" t="s">
        <v>76</v>
      </c>
      <c r="P2" t="s">
        <v>77</v>
      </c>
      <c r="Q2" t="s">
        <v>81</v>
      </c>
      <c r="R2" t="s">
        <v>82</v>
      </c>
      <c r="V2" t="s">
        <v>0</v>
      </c>
      <c r="W2" t="s">
        <v>1</v>
      </c>
      <c r="X2" t="s">
        <v>2</v>
      </c>
      <c r="Y2" t="s">
        <v>61</v>
      </c>
      <c r="Z2" t="s">
        <v>76</v>
      </c>
      <c r="AA2" t="s">
        <v>77</v>
      </c>
      <c r="AB2" t="s">
        <v>81</v>
      </c>
      <c r="AC2" t="s">
        <v>84</v>
      </c>
    </row>
    <row r="3" spans="1:29" x14ac:dyDescent="0.2">
      <c r="A3" s="1">
        <v>1</v>
      </c>
      <c r="B3" s="1" t="s">
        <v>3</v>
      </c>
      <c r="C3" s="1" t="s">
        <v>4</v>
      </c>
      <c r="D3" s="1" t="s">
        <v>5</v>
      </c>
      <c r="E3" s="1" t="s">
        <v>4</v>
      </c>
      <c r="F3" s="1"/>
      <c r="G3" s="1"/>
      <c r="H3" s="1">
        <v>1</v>
      </c>
      <c r="K3" t="s">
        <v>3</v>
      </c>
      <c r="L3" t="s">
        <v>4</v>
      </c>
      <c r="M3" t="s">
        <v>4</v>
      </c>
      <c r="N3" t="s">
        <v>4</v>
      </c>
      <c r="R3">
        <v>1</v>
      </c>
      <c r="U3">
        <v>1</v>
      </c>
      <c r="V3" t="s">
        <v>3</v>
      </c>
      <c r="W3" t="s">
        <v>4</v>
      </c>
      <c r="X3" t="s">
        <v>4</v>
      </c>
      <c r="Y3" t="s">
        <v>4</v>
      </c>
      <c r="AC3">
        <v>1</v>
      </c>
    </row>
    <row r="4" spans="1:29" x14ac:dyDescent="0.2">
      <c r="A4" s="1">
        <v>2</v>
      </c>
      <c r="B4" s="1" t="s">
        <v>6</v>
      </c>
      <c r="C4" s="1" t="s">
        <v>7</v>
      </c>
      <c r="D4" s="1" t="s">
        <v>8</v>
      </c>
      <c r="E4" s="1" t="s">
        <v>62</v>
      </c>
      <c r="F4" s="1"/>
      <c r="G4" s="1"/>
      <c r="H4" s="2">
        <v>1</v>
      </c>
      <c r="K4" t="s">
        <v>6</v>
      </c>
      <c r="L4" t="s">
        <v>7</v>
      </c>
      <c r="M4" t="s">
        <v>4</v>
      </c>
      <c r="N4" t="s">
        <v>62</v>
      </c>
      <c r="Q4">
        <v>1</v>
      </c>
      <c r="U4">
        <v>2</v>
      </c>
      <c r="V4" t="s">
        <v>6</v>
      </c>
      <c r="W4" t="s">
        <v>7</v>
      </c>
      <c r="X4" t="s">
        <v>4</v>
      </c>
      <c r="Y4" t="s">
        <v>4</v>
      </c>
      <c r="AB4">
        <v>1</v>
      </c>
    </row>
    <row r="5" spans="1:29" x14ac:dyDescent="0.2">
      <c r="A5" s="1">
        <v>3</v>
      </c>
      <c r="B5" s="1" t="s">
        <v>9</v>
      </c>
      <c r="C5" s="1" t="s">
        <v>10</v>
      </c>
      <c r="D5" s="1" t="s">
        <v>11</v>
      </c>
      <c r="E5" s="1" t="s">
        <v>63</v>
      </c>
      <c r="F5" s="1"/>
      <c r="G5" s="1">
        <v>1</v>
      </c>
      <c r="H5" s="1"/>
      <c r="K5" t="s">
        <v>9</v>
      </c>
      <c r="L5" t="s">
        <v>4</v>
      </c>
      <c r="M5" t="s">
        <v>11</v>
      </c>
      <c r="N5" t="s">
        <v>4</v>
      </c>
      <c r="Q5">
        <v>1</v>
      </c>
      <c r="U5">
        <v>3</v>
      </c>
      <c r="V5" t="s">
        <v>9</v>
      </c>
      <c r="W5" t="s">
        <v>4</v>
      </c>
      <c r="X5" t="s">
        <v>4</v>
      </c>
      <c r="Y5" t="s">
        <v>4</v>
      </c>
      <c r="AC5">
        <v>1</v>
      </c>
    </row>
    <row r="6" spans="1:29" x14ac:dyDescent="0.2">
      <c r="A6" s="1">
        <v>4</v>
      </c>
      <c r="B6" s="1" t="s">
        <v>12</v>
      </c>
      <c r="C6" s="1" t="s">
        <v>4</v>
      </c>
      <c r="D6" s="1" t="s">
        <v>4</v>
      </c>
      <c r="E6" s="1" t="s">
        <v>64</v>
      </c>
      <c r="F6" s="1"/>
      <c r="G6" s="1"/>
      <c r="H6" s="1">
        <v>1</v>
      </c>
      <c r="K6" t="s">
        <v>12</v>
      </c>
      <c r="L6" t="s">
        <v>4</v>
      </c>
      <c r="M6" t="s">
        <v>4</v>
      </c>
      <c r="N6" t="s">
        <v>4</v>
      </c>
      <c r="R6">
        <v>1</v>
      </c>
      <c r="U6">
        <v>4</v>
      </c>
      <c r="V6" t="s">
        <v>12</v>
      </c>
      <c r="W6" t="s">
        <v>4</v>
      </c>
      <c r="X6" t="s">
        <v>4</v>
      </c>
      <c r="Y6" t="s">
        <v>4</v>
      </c>
      <c r="AC6">
        <v>1</v>
      </c>
    </row>
    <row r="7" spans="1:29" x14ac:dyDescent="0.2">
      <c r="A7" s="1">
        <v>5</v>
      </c>
      <c r="B7" s="1" t="s">
        <v>13</v>
      </c>
      <c r="C7" s="1" t="s">
        <v>14</v>
      </c>
      <c r="D7" s="1" t="s">
        <v>15</v>
      </c>
      <c r="E7" s="1" t="s">
        <v>65</v>
      </c>
      <c r="F7" s="1"/>
      <c r="G7" s="1">
        <v>1</v>
      </c>
      <c r="H7" s="1"/>
      <c r="K7" t="s">
        <v>13</v>
      </c>
      <c r="L7" t="s">
        <v>4</v>
      </c>
      <c r="M7" t="s">
        <v>4</v>
      </c>
      <c r="N7" t="s">
        <v>4</v>
      </c>
      <c r="R7">
        <v>1</v>
      </c>
      <c r="U7">
        <v>5</v>
      </c>
      <c r="V7" t="s">
        <v>13</v>
      </c>
      <c r="W7" t="s">
        <v>4</v>
      </c>
      <c r="X7" t="s">
        <v>4</v>
      </c>
      <c r="Y7" t="s">
        <v>4</v>
      </c>
      <c r="AC7">
        <v>1</v>
      </c>
    </row>
    <row r="8" spans="1:29" x14ac:dyDescent="0.2">
      <c r="A8" s="1">
        <v>6</v>
      </c>
      <c r="B8" s="1" t="s">
        <v>16</v>
      </c>
      <c r="C8" s="1" t="s">
        <v>17</v>
      </c>
      <c r="D8" s="1" t="s">
        <v>15</v>
      </c>
      <c r="E8" s="1" t="s">
        <v>66</v>
      </c>
      <c r="F8" s="1"/>
      <c r="G8" s="1"/>
      <c r="H8" s="1">
        <v>1</v>
      </c>
      <c r="K8" t="s">
        <v>16</v>
      </c>
      <c r="L8" t="s">
        <v>4</v>
      </c>
      <c r="M8" t="s">
        <v>4</v>
      </c>
      <c r="N8" t="s">
        <v>4</v>
      </c>
      <c r="R8">
        <v>1</v>
      </c>
      <c r="U8">
        <v>6</v>
      </c>
      <c r="V8" t="s">
        <v>16</v>
      </c>
      <c r="W8" t="s">
        <v>4</v>
      </c>
      <c r="X8" t="s">
        <v>4</v>
      </c>
      <c r="Y8" t="s">
        <v>4</v>
      </c>
      <c r="AC8">
        <v>1</v>
      </c>
    </row>
    <row r="9" spans="1:29" x14ac:dyDescent="0.2">
      <c r="A9" s="1">
        <v>7</v>
      </c>
      <c r="B9" s="1" t="s">
        <v>18</v>
      </c>
      <c r="C9" s="1" t="s">
        <v>19</v>
      </c>
      <c r="D9" s="1" t="s">
        <v>19</v>
      </c>
      <c r="E9" s="1" t="s">
        <v>67</v>
      </c>
      <c r="F9" s="1">
        <v>1</v>
      </c>
      <c r="G9" s="1"/>
      <c r="H9" s="1"/>
      <c r="K9" t="s">
        <v>18</v>
      </c>
      <c r="L9" t="s">
        <v>19</v>
      </c>
      <c r="M9" t="s">
        <v>19</v>
      </c>
      <c r="N9" t="s">
        <v>67</v>
      </c>
      <c r="O9">
        <v>1</v>
      </c>
      <c r="U9">
        <v>7</v>
      </c>
      <c r="V9" t="s">
        <v>18</v>
      </c>
      <c r="W9" t="s">
        <v>19</v>
      </c>
      <c r="X9" t="s">
        <v>19</v>
      </c>
      <c r="Y9" t="s">
        <v>67</v>
      </c>
      <c r="Z9">
        <v>1</v>
      </c>
    </row>
    <row r="10" spans="1:29" x14ac:dyDescent="0.2">
      <c r="A10" s="1">
        <v>8</v>
      </c>
      <c r="B10" s="1" t="s">
        <v>20</v>
      </c>
      <c r="C10" s="1" t="s">
        <v>15</v>
      </c>
      <c r="D10" s="1" t="s">
        <v>4</v>
      </c>
      <c r="E10" s="1" t="s">
        <v>4</v>
      </c>
      <c r="F10" s="1"/>
      <c r="G10" s="1"/>
      <c r="H10" s="1">
        <v>1</v>
      </c>
      <c r="K10" t="s">
        <v>20</v>
      </c>
      <c r="L10" t="s">
        <v>4</v>
      </c>
      <c r="M10" t="s">
        <v>4</v>
      </c>
      <c r="N10" t="s">
        <v>4</v>
      </c>
      <c r="R10">
        <v>1</v>
      </c>
      <c r="U10">
        <v>8</v>
      </c>
      <c r="V10" t="s">
        <v>20</v>
      </c>
      <c r="W10" t="s">
        <v>4</v>
      </c>
      <c r="X10" t="s">
        <v>4</v>
      </c>
      <c r="Y10" t="s">
        <v>4</v>
      </c>
      <c r="AC10">
        <v>1</v>
      </c>
    </row>
    <row r="11" spans="1:29" x14ac:dyDescent="0.2">
      <c r="A11" s="1">
        <v>9</v>
      </c>
      <c r="B11" s="1" t="s">
        <v>21</v>
      </c>
      <c r="C11" s="1" t="s">
        <v>22</v>
      </c>
      <c r="D11" s="1" t="s">
        <v>22</v>
      </c>
      <c r="E11" s="1" t="s">
        <v>68</v>
      </c>
      <c r="F11" s="1">
        <v>1</v>
      </c>
      <c r="G11" s="1"/>
      <c r="H11" s="1"/>
      <c r="K11" t="s">
        <v>21</v>
      </c>
      <c r="L11" t="s">
        <v>22</v>
      </c>
      <c r="M11" t="s">
        <v>22</v>
      </c>
      <c r="N11" t="s">
        <v>68</v>
      </c>
      <c r="O11">
        <v>1</v>
      </c>
      <c r="U11">
        <v>9</v>
      </c>
      <c r="V11" t="s">
        <v>21</v>
      </c>
      <c r="W11" t="s">
        <v>22</v>
      </c>
      <c r="X11" t="s">
        <v>22</v>
      </c>
      <c r="Y11" t="s">
        <v>68</v>
      </c>
      <c r="Z11">
        <v>1</v>
      </c>
    </row>
    <row r="12" spans="1:29" x14ac:dyDescent="0.2">
      <c r="A12" s="1">
        <v>10</v>
      </c>
      <c r="B12" s="1" t="s">
        <v>23</v>
      </c>
      <c r="C12" s="1" t="s">
        <v>24</v>
      </c>
      <c r="D12" s="1" t="s">
        <v>15</v>
      </c>
      <c r="E12" s="1" t="s">
        <v>69</v>
      </c>
      <c r="F12" s="1"/>
      <c r="G12" s="1"/>
      <c r="H12" s="1">
        <v>1</v>
      </c>
      <c r="K12" t="s">
        <v>23</v>
      </c>
      <c r="L12" t="s">
        <v>24</v>
      </c>
      <c r="M12" t="s">
        <v>4</v>
      </c>
      <c r="N12" t="s">
        <v>4</v>
      </c>
      <c r="Q12">
        <v>1</v>
      </c>
      <c r="U12">
        <v>10</v>
      </c>
      <c r="V12" t="s">
        <v>23</v>
      </c>
      <c r="W12" t="s">
        <v>4</v>
      </c>
      <c r="X12" t="s">
        <v>4</v>
      </c>
      <c r="Y12" t="s">
        <v>4</v>
      </c>
      <c r="AC12">
        <v>1</v>
      </c>
    </row>
    <row r="13" spans="1:29" x14ac:dyDescent="0.2">
      <c r="A13" s="1">
        <v>11</v>
      </c>
      <c r="B13" s="1" t="s">
        <v>25</v>
      </c>
      <c r="C13" s="1" t="s">
        <v>26</v>
      </c>
      <c r="D13" s="1" t="s">
        <v>26</v>
      </c>
      <c r="E13" s="1" t="s">
        <v>26</v>
      </c>
      <c r="F13" s="1">
        <v>1</v>
      </c>
      <c r="G13" s="1"/>
      <c r="H13" s="1"/>
      <c r="K13" t="s">
        <v>25</v>
      </c>
      <c r="L13" t="s">
        <v>26</v>
      </c>
      <c r="M13" t="s">
        <v>26</v>
      </c>
      <c r="N13" t="s">
        <v>26</v>
      </c>
      <c r="O13">
        <v>1</v>
      </c>
      <c r="U13">
        <v>11</v>
      </c>
      <c r="V13" t="s">
        <v>25</v>
      </c>
      <c r="W13" t="s">
        <v>26</v>
      </c>
      <c r="X13" t="s">
        <v>26</v>
      </c>
      <c r="Y13" t="s">
        <v>26</v>
      </c>
      <c r="Z13">
        <v>1</v>
      </c>
    </row>
    <row r="14" spans="1:29" x14ac:dyDescent="0.2">
      <c r="A14" s="1">
        <v>12</v>
      </c>
      <c r="B14" s="1" t="s">
        <v>27</v>
      </c>
      <c r="C14" s="1" t="s">
        <v>28</v>
      </c>
      <c r="D14" s="1" t="s">
        <v>29</v>
      </c>
      <c r="E14" s="1" t="s">
        <v>70</v>
      </c>
      <c r="F14" s="1"/>
      <c r="G14" s="1">
        <v>1</v>
      </c>
      <c r="H14" s="1"/>
      <c r="K14" t="s">
        <v>27</v>
      </c>
      <c r="L14" t="s">
        <v>28</v>
      </c>
      <c r="M14" t="s">
        <v>29</v>
      </c>
      <c r="N14" t="s">
        <v>70</v>
      </c>
      <c r="P14">
        <v>1</v>
      </c>
      <c r="U14">
        <v>12</v>
      </c>
      <c r="V14" t="s">
        <v>27</v>
      </c>
      <c r="W14" t="s">
        <v>4</v>
      </c>
      <c r="X14" t="s">
        <v>4</v>
      </c>
      <c r="Y14" t="s">
        <v>4</v>
      </c>
      <c r="AC14">
        <v>1</v>
      </c>
    </row>
    <row r="15" spans="1:29" x14ac:dyDescent="0.2">
      <c r="A15" s="1">
        <v>13</v>
      </c>
      <c r="B15" s="1" t="s">
        <v>30</v>
      </c>
      <c r="C15" s="1" t="s">
        <v>31</v>
      </c>
      <c r="D15" s="1" t="s">
        <v>19</v>
      </c>
      <c r="E15" s="1" t="s">
        <v>69</v>
      </c>
      <c r="F15" s="1"/>
      <c r="G15" s="1"/>
      <c r="H15" s="1">
        <v>1</v>
      </c>
      <c r="K15" t="s">
        <v>30</v>
      </c>
      <c r="L15" t="s">
        <v>4</v>
      </c>
      <c r="M15" t="s">
        <v>19</v>
      </c>
      <c r="N15" t="s">
        <v>4</v>
      </c>
      <c r="Q15">
        <v>1</v>
      </c>
      <c r="U15">
        <v>13</v>
      </c>
      <c r="V15" t="s">
        <v>30</v>
      </c>
      <c r="W15" t="s">
        <v>4</v>
      </c>
      <c r="X15" t="s">
        <v>19</v>
      </c>
      <c r="Y15" t="s">
        <v>4</v>
      </c>
      <c r="AB15">
        <v>1</v>
      </c>
    </row>
    <row r="16" spans="1:29" x14ac:dyDescent="0.2">
      <c r="A16" s="1">
        <v>14</v>
      </c>
      <c r="B16" s="1" t="s">
        <v>32</v>
      </c>
      <c r="C16" s="1" t="s">
        <v>26</v>
      </c>
      <c r="D16" s="1" t="s">
        <v>33</v>
      </c>
      <c r="E16" s="1" t="s">
        <v>26</v>
      </c>
      <c r="F16" s="1"/>
      <c r="G16" s="1">
        <v>1</v>
      </c>
      <c r="H16" s="1"/>
      <c r="K16" t="s">
        <v>32</v>
      </c>
      <c r="L16" t="s">
        <v>26</v>
      </c>
      <c r="M16" t="s">
        <v>33</v>
      </c>
      <c r="N16" t="s">
        <v>26</v>
      </c>
      <c r="P16">
        <v>1</v>
      </c>
      <c r="U16">
        <v>14</v>
      </c>
      <c r="V16" t="s">
        <v>32</v>
      </c>
      <c r="W16" t="s">
        <v>26</v>
      </c>
      <c r="X16" t="s">
        <v>4</v>
      </c>
      <c r="Y16" t="s">
        <v>26</v>
      </c>
      <c r="AA16">
        <v>1</v>
      </c>
    </row>
    <row r="17" spans="1:29" x14ac:dyDescent="0.2">
      <c r="A17" s="1">
        <v>15</v>
      </c>
      <c r="B17" s="1" t="s">
        <v>34</v>
      </c>
      <c r="C17" s="1" t="s">
        <v>35</v>
      </c>
      <c r="D17" s="1" t="s">
        <v>24</v>
      </c>
      <c r="E17" s="1" t="s">
        <v>69</v>
      </c>
      <c r="F17" s="1"/>
      <c r="G17" s="1"/>
      <c r="H17" s="1">
        <v>1</v>
      </c>
      <c r="K17" t="s">
        <v>34</v>
      </c>
      <c r="L17" t="s">
        <v>4</v>
      </c>
      <c r="M17" t="s">
        <v>24</v>
      </c>
      <c r="N17" t="s">
        <v>4</v>
      </c>
      <c r="Q17">
        <v>1</v>
      </c>
      <c r="U17">
        <v>15</v>
      </c>
      <c r="V17" t="s">
        <v>34</v>
      </c>
      <c r="W17" t="s">
        <v>4</v>
      </c>
      <c r="X17" t="s">
        <v>4</v>
      </c>
      <c r="Y17" t="s">
        <v>4</v>
      </c>
      <c r="AC17">
        <v>1</v>
      </c>
    </row>
    <row r="18" spans="1:29" x14ac:dyDescent="0.2">
      <c r="A18" s="1">
        <v>16</v>
      </c>
      <c r="B18" s="1" t="s">
        <v>36</v>
      </c>
      <c r="C18" s="1" t="s">
        <v>19</v>
      </c>
      <c r="D18" s="1" t="s">
        <v>19</v>
      </c>
      <c r="E18" s="1" t="s">
        <v>67</v>
      </c>
      <c r="F18" s="1">
        <v>1</v>
      </c>
      <c r="G18" s="1"/>
      <c r="H18" s="1"/>
      <c r="K18" t="s">
        <v>36</v>
      </c>
      <c r="L18" t="s">
        <v>19</v>
      </c>
      <c r="M18" t="s">
        <v>19</v>
      </c>
      <c r="N18" t="s">
        <v>67</v>
      </c>
      <c r="O18">
        <v>1</v>
      </c>
      <c r="U18">
        <v>16</v>
      </c>
      <c r="V18" t="s">
        <v>36</v>
      </c>
      <c r="W18" t="s">
        <v>19</v>
      </c>
      <c r="X18" t="s">
        <v>19</v>
      </c>
      <c r="Y18" t="s">
        <v>67</v>
      </c>
      <c r="Z18">
        <v>1</v>
      </c>
    </row>
    <row r="19" spans="1:29" x14ac:dyDescent="0.2">
      <c r="A19" s="1">
        <v>17</v>
      </c>
      <c r="B19" s="1" t="s">
        <v>37</v>
      </c>
      <c r="C19" s="1" t="s">
        <v>19</v>
      </c>
      <c r="D19" s="1" t="s">
        <v>19</v>
      </c>
      <c r="E19" s="1" t="s">
        <v>67</v>
      </c>
      <c r="F19" s="1">
        <v>1</v>
      </c>
      <c r="G19" s="1"/>
      <c r="H19" s="1"/>
      <c r="K19" t="s">
        <v>37</v>
      </c>
      <c r="L19" t="s">
        <v>19</v>
      </c>
      <c r="M19" t="s">
        <v>19</v>
      </c>
      <c r="N19" t="s">
        <v>67</v>
      </c>
      <c r="O19">
        <v>1</v>
      </c>
      <c r="U19">
        <v>17</v>
      </c>
      <c r="V19" t="s">
        <v>37</v>
      </c>
      <c r="W19" t="s">
        <v>19</v>
      </c>
      <c r="X19" t="s">
        <v>19</v>
      </c>
      <c r="Y19" t="s">
        <v>67</v>
      </c>
      <c r="Z19">
        <v>1</v>
      </c>
    </row>
    <row r="20" spans="1:29" x14ac:dyDescent="0.2">
      <c r="A20" s="1">
        <v>18</v>
      </c>
      <c r="B20" s="1" t="s">
        <v>38</v>
      </c>
      <c r="C20" s="1" t="s">
        <v>4</v>
      </c>
      <c r="D20" s="1" t="s">
        <v>39</v>
      </c>
      <c r="E20" s="1" t="s">
        <v>10</v>
      </c>
      <c r="F20" s="1"/>
      <c r="G20" s="1"/>
      <c r="H20" s="1">
        <v>1</v>
      </c>
      <c r="K20" t="s">
        <v>38</v>
      </c>
      <c r="L20" t="s">
        <v>4</v>
      </c>
      <c r="M20" t="s">
        <v>39</v>
      </c>
      <c r="N20" t="s">
        <v>4</v>
      </c>
      <c r="Q20">
        <v>1</v>
      </c>
      <c r="U20">
        <v>18</v>
      </c>
      <c r="V20" t="s">
        <v>38</v>
      </c>
      <c r="W20" t="s">
        <v>4</v>
      </c>
      <c r="X20" t="s">
        <v>39</v>
      </c>
      <c r="Y20" t="s">
        <v>4</v>
      </c>
      <c r="AB20">
        <v>1</v>
      </c>
    </row>
    <row r="21" spans="1:29" x14ac:dyDescent="0.2">
      <c r="A21" s="1">
        <v>19</v>
      </c>
      <c r="B21" s="1" t="s">
        <v>40</v>
      </c>
      <c r="C21" s="1" t="s">
        <v>31</v>
      </c>
      <c r="D21" s="1" t="s">
        <v>41</v>
      </c>
      <c r="E21" s="1" t="s">
        <v>71</v>
      </c>
      <c r="F21" s="1"/>
      <c r="G21" s="1"/>
      <c r="H21" s="1">
        <v>1</v>
      </c>
      <c r="K21" t="s">
        <v>40</v>
      </c>
      <c r="L21" t="s">
        <v>4</v>
      </c>
      <c r="M21" t="s">
        <v>41</v>
      </c>
      <c r="N21" t="s">
        <v>71</v>
      </c>
      <c r="Q21">
        <v>1</v>
      </c>
      <c r="U21">
        <v>19</v>
      </c>
      <c r="V21" t="s">
        <v>40</v>
      </c>
      <c r="W21" t="s">
        <v>4</v>
      </c>
      <c r="X21" t="s">
        <v>41</v>
      </c>
      <c r="Y21" t="s">
        <v>71</v>
      </c>
      <c r="AB21">
        <v>1</v>
      </c>
    </row>
    <row r="22" spans="1:29" x14ac:dyDescent="0.2">
      <c r="A22" s="1">
        <v>20</v>
      </c>
      <c r="B22" s="1" t="s">
        <v>42</v>
      </c>
      <c r="C22" s="1" t="s">
        <v>43</v>
      </c>
      <c r="D22" s="1" t="s">
        <v>4</v>
      </c>
      <c r="E22" s="1" t="s">
        <v>69</v>
      </c>
      <c r="F22" s="1"/>
      <c r="G22" s="1"/>
      <c r="H22" s="1">
        <v>1</v>
      </c>
      <c r="K22" t="s">
        <v>42</v>
      </c>
      <c r="L22" t="s">
        <v>4</v>
      </c>
      <c r="M22" t="s">
        <v>4</v>
      </c>
      <c r="N22" t="s">
        <v>4</v>
      </c>
      <c r="R22">
        <v>1</v>
      </c>
      <c r="U22">
        <v>20</v>
      </c>
      <c r="V22" t="s">
        <v>42</v>
      </c>
      <c r="W22" t="s">
        <v>4</v>
      </c>
      <c r="X22" t="s">
        <v>4</v>
      </c>
      <c r="Y22" t="s">
        <v>4</v>
      </c>
      <c r="AC22">
        <v>1</v>
      </c>
    </row>
    <row r="23" spans="1:29" x14ac:dyDescent="0.2">
      <c r="A23" s="1">
        <v>21</v>
      </c>
      <c r="B23" s="1" t="s">
        <v>44</v>
      </c>
      <c r="C23" s="1" t="s">
        <v>24</v>
      </c>
      <c r="D23" s="1" t="s">
        <v>45</v>
      </c>
      <c r="E23" s="1" t="s">
        <v>72</v>
      </c>
      <c r="F23" s="1"/>
      <c r="G23" s="1"/>
      <c r="H23" s="1">
        <v>1</v>
      </c>
      <c r="K23" t="s">
        <v>44</v>
      </c>
      <c r="L23" t="s">
        <v>24</v>
      </c>
      <c r="M23" t="s">
        <v>4</v>
      </c>
      <c r="N23" t="s">
        <v>4</v>
      </c>
      <c r="Q23">
        <v>1</v>
      </c>
      <c r="U23">
        <v>21</v>
      </c>
      <c r="V23" t="s">
        <v>44</v>
      </c>
      <c r="W23" t="s">
        <v>4</v>
      </c>
      <c r="X23" t="s">
        <v>4</v>
      </c>
      <c r="Y23" t="s">
        <v>4</v>
      </c>
      <c r="AC23">
        <v>1</v>
      </c>
    </row>
    <row r="24" spans="1:29" x14ac:dyDescent="0.2">
      <c r="A24" s="1">
        <v>22</v>
      </c>
      <c r="B24" s="1" t="s">
        <v>46</v>
      </c>
      <c r="C24" s="1" t="s">
        <v>47</v>
      </c>
      <c r="D24" s="1" t="s">
        <v>48</v>
      </c>
      <c r="E24" s="1" t="s">
        <v>47</v>
      </c>
      <c r="F24" s="1"/>
      <c r="G24" s="1">
        <v>1</v>
      </c>
      <c r="H24" s="1"/>
      <c r="K24" t="s">
        <v>46</v>
      </c>
      <c r="L24" t="s">
        <v>47</v>
      </c>
      <c r="M24" t="s">
        <v>4</v>
      </c>
      <c r="N24" t="s">
        <v>47</v>
      </c>
      <c r="P24">
        <v>1</v>
      </c>
      <c r="U24">
        <v>22</v>
      </c>
      <c r="V24" t="s">
        <v>46</v>
      </c>
      <c r="W24" t="s">
        <v>4</v>
      </c>
      <c r="X24" t="s">
        <v>4</v>
      </c>
      <c r="Y24" t="s">
        <v>4</v>
      </c>
      <c r="AC24">
        <v>1</v>
      </c>
    </row>
    <row r="25" spans="1:29" x14ac:dyDescent="0.2">
      <c r="A25" s="1">
        <v>23</v>
      </c>
      <c r="B25" s="1" t="s">
        <v>49</v>
      </c>
      <c r="C25" s="1" t="s">
        <v>50</v>
      </c>
      <c r="D25" s="1" t="s">
        <v>22</v>
      </c>
      <c r="E25" s="1" t="s">
        <v>4</v>
      </c>
      <c r="F25" s="1"/>
      <c r="G25" s="1"/>
      <c r="H25" s="1">
        <v>1</v>
      </c>
      <c r="K25" t="s">
        <v>49</v>
      </c>
      <c r="L25" t="s">
        <v>4</v>
      </c>
      <c r="M25" t="s">
        <v>22</v>
      </c>
      <c r="N25" t="s">
        <v>4</v>
      </c>
      <c r="Q25">
        <v>1</v>
      </c>
      <c r="U25">
        <v>23</v>
      </c>
      <c r="V25" t="s">
        <v>49</v>
      </c>
      <c r="W25" t="s">
        <v>4</v>
      </c>
      <c r="X25" t="s">
        <v>22</v>
      </c>
      <c r="Y25" t="s">
        <v>4</v>
      </c>
      <c r="AB25">
        <v>1</v>
      </c>
    </row>
    <row r="26" spans="1:29" x14ac:dyDescent="0.2">
      <c r="A26" s="1">
        <v>24</v>
      </c>
      <c r="B26" s="1" t="s">
        <v>51</v>
      </c>
      <c r="C26" s="1" t="s">
        <v>52</v>
      </c>
      <c r="D26" s="1" t="s">
        <v>45</v>
      </c>
      <c r="E26" s="1" t="s">
        <v>26</v>
      </c>
      <c r="F26" s="1"/>
      <c r="G26" s="1">
        <v>1</v>
      </c>
      <c r="H26" s="1"/>
      <c r="K26" t="s">
        <v>51</v>
      </c>
      <c r="L26" t="s">
        <v>4</v>
      </c>
      <c r="M26" t="s">
        <v>4</v>
      </c>
      <c r="N26" t="s">
        <v>26</v>
      </c>
      <c r="Q26">
        <v>1</v>
      </c>
      <c r="U26">
        <v>24</v>
      </c>
      <c r="V26" t="s">
        <v>51</v>
      </c>
      <c r="W26" t="s">
        <v>4</v>
      </c>
      <c r="X26" t="s">
        <v>4</v>
      </c>
      <c r="Y26" t="s">
        <v>26</v>
      </c>
      <c r="AB26">
        <v>1</v>
      </c>
    </row>
    <row r="27" spans="1:29" x14ac:dyDescent="0.2">
      <c r="A27" s="1">
        <v>25</v>
      </c>
      <c r="B27" s="1" t="s">
        <v>53</v>
      </c>
      <c r="C27" s="1" t="s">
        <v>4</v>
      </c>
      <c r="D27" s="1" t="s">
        <v>4</v>
      </c>
      <c r="E27" s="1" t="s">
        <v>73</v>
      </c>
      <c r="F27" s="1"/>
      <c r="G27" s="1"/>
      <c r="H27" s="1">
        <v>1</v>
      </c>
      <c r="K27" t="s">
        <v>53</v>
      </c>
      <c r="L27" t="s">
        <v>4</v>
      </c>
      <c r="M27" t="s">
        <v>4</v>
      </c>
      <c r="N27" t="s">
        <v>4</v>
      </c>
      <c r="R27">
        <v>1</v>
      </c>
      <c r="U27">
        <v>25</v>
      </c>
      <c r="V27" t="s">
        <v>53</v>
      </c>
      <c r="W27" t="s">
        <v>4</v>
      </c>
      <c r="X27" t="s">
        <v>4</v>
      </c>
      <c r="Y27" t="s">
        <v>4</v>
      </c>
      <c r="AC27">
        <v>1</v>
      </c>
    </row>
    <row r="28" spans="1:29" x14ac:dyDescent="0.2">
      <c r="A28" s="1">
        <v>26</v>
      </c>
      <c r="B28" s="1" t="s">
        <v>54</v>
      </c>
      <c r="C28" s="1" t="s">
        <v>55</v>
      </c>
      <c r="D28" s="1" t="s">
        <v>56</v>
      </c>
      <c r="E28" s="1" t="s">
        <v>74</v>
      </c>
      <c r="F28" s="1"/>
      <c r="G28" s="1">
        <v>1</v>
      </c>
      <c r="H28" s="1"/>
      <c r="K28" t="s">
        <v>54</v>
      </c>
      <c r="L28" t="s">
        <v>4</v>
      </c>
      <c r="M28" t="s">
        <v>4</v>
      </c>
      <c r="N28" t="s">
        <v>4</v>
      </c>
      <c r="R28">
        <v>1</v>
      </c>
      <c r="U28">
        <v>26</v>
      </c>
      <c r="V28" t="s">
        <v>54</v>
      </c>
      <c r="W28" t="s">
        <v>4</v>
      </c>
      <c r="X28" t="s">
        <v>4</v>
      </c>
      <c r="Y28" t="s">
        <v>4</v>
      </c>
      <c r="AC28">
        <v>1</v>
      </c>
    </row>
    <row r="29" spans="1:29" x14ac:dyDescent="0.2">
      <c r="A29" s="1">
        <v>27</v>
      </c>
      <c r="B29" s="1" t="s">
        <v>57</v>
      </c>
      <c r="C29" s="1" t="s">
        <v>58</v>
      </c>
      <c r="D29" s="1" t="s">
        <v>59</v>
      </c>
      <c r="E29" s="1" t="s">
        <v>75</v>
      </c>
      <c r="F29" s="1"/>
      <c r="G29" s="1">
        <v>1</v>
      </c>
      <c r="H29" s="1"/>
      <c r="K29" t="s">
        <v>57</v>
      </c>
      <c r="L29" t="s">
        <v>4</v>
      </c>
      <c r="M29" t="s">
        <v>59</v>
      </c>
      <c r="N29" t="s">
        <v>75</v>
      </c>
      <c r="Q29">
        <v>1</v>
      </c>
      <c r="U29">
        <v>27</v>
      </c>
      <c r="V29" t="s">
        <v>57</v>
      </c>
      <c r="W29" t="s">
        <v>4</v>
      </c>
      <c r="X29" t="s">
        <v>4</v>
      </c>
      <c r="Y29" t="s">
        <v>75</v>
      </c>
      <c r="AB29">
        <v>1</v>
      </c>
    </row>
    <row r="30" spans="1:29" x14ac:dyDescent="0.2">
      <c r="A30" s="1">
        <v>28</v>
      </c>
      <c r="B30" s="1" t="s">
        <v>60</v>
      </c>
      <c r="C30" s="1" t="s">
        <v>26</v>
      </c>
      <c r="D30" s="1" t="s">
        <v>26</v>
      </c>
      <c r="E30" s="1" t="s">
        <v>26</v>
      </c>
      <c r="F30" s="1">
        <v>1</v>
      </c>
      <c r="G30" s="1"/>
      <c r="H30" s="1"/>
      <c r="K30" t="s">
        <v>60</v>
      </c>
      <c r="L30" t="s">
        <v>26</v>
      </c>
      <c r="M30" t="s">
        <v>26</v>
      </c>
      <c r="N30" t="s">
        <v>26</v>
      </c>
      <c r="O30">
        <v>1</v>
      </c>
      <c r="U30">
        <v>28</v>
      </c>
      <c r="V30" t="s">
        <v>60</v>
      </c>
      <c r="W30" t="s">
        <v>26</v>
      </c>
      <c r="X30" t="s">
        <v>26</v>
      </c>
      <c r="Y30" t="s">
        <v>26</v>
      </c>
      <c r="Z30">
        <v>1</v>
      </c>
    </row>
    <row r="31" spans="1:29" x14ac:dyDescent="0.2">
      <c r="E31" s="1" t="s">
        <v>79</v>
      </c>
      <c r="F31">
        <f>SUM(F3:F30)</f>
        <v>6</v>
      </c>
      <c r="G31">
        <f t="shared" ref="G31:H31" si="0">SUM(G3:G30)</f>
        <v>8</v>
      </c>
      <c r="H31">
        <f t="shared" si="0"/>
        <v>14</v>
      </c>
      <c r="N31" t="s">
        <v>79</v>
      </c>
      <c r="O31">
        <f>SUM(O3:O30)</f>
        <v>6</v>
      </c>
      <c r="P31">
        <f t="shared" ref="P31:R31" si="1">SUM(P3:P30)</f>
        <v>3</v>
      </c>
      <c r="Q31">
        <f t="shared" si="1"/>
        <v>11</v>
      </c>
      <c r="R31">
        <f t="shared" si="1"/>
        <v>8</v>
      </c>
      <c r="Y31" t="s">
        <v>85</v>
      </c>
      <c r="Z31">
        <f>SUM(Z3:Z30)</f>
        <v>6</v>
      </c>
      <c r="AA31">
        <f t="shared" ref="AA31:AC31" si="2">SUM(AA3:AA30)</f>
        <v>1</v>
      </c>
      <c r="AB31">
        <f t="shared" si="2"/>
        <v>7</v>
      </c>
      <c r="AC31">
        <f t="shared" si="2"/>
        <v>14</v>
      </c>
    </row>
    <row r="32" spans="1:29" x14ac:dyDescent="0.2">
      <c r="E32" s="1" t="s">
        <v>87</v>
      </c>
      <c r="F32" s="3">
        <f>F31/28</f>
        <v>0.21428571428571427</v>
      </c>
      <c r="G32" s="3">
        <f t="shared" ref="G32:H32" si="3">G31/28</f>
        <v>0.2857142857142857</v>
      </c>
      <c r="H32" s="3">
        <f t="shared" si="3"/>
        <v>0.5</v>
      </c>
      <c r="N32" t="s">
        <v>78</v>
      </c>
      <c r="O32" s="3">
        <f>O31/28</f>
        <v>0.21428571428571427</v>
      </c>
      <c r="P32" s="3">
        <f t="shared" ref="P32:R32" si="4">P31/28</f>
        <v>0.10714285714285714</v>
      </c>
      <c r="Q32" s="3">
        <f t="shared" si="4"/>
        <v>0.39285714285714285</v>
      </c>
      <c r="R32" s="3">
        <f t="shared" si="4"/>
        <v>0.2857142857142857</v>
      </c>
      <c r="Y32" t="s">
        <v>78</v>
      </c>
      <c r="Z32" s="3">
        <f>Z31/28</f>
        <v>0.21428571428571427</v>
      </c>
      <c r="AA32" s="3">
        <f t="shared" ref="AA32:AC32" si="5">AA31/28</f>
        <v>3.5714285714285712E-2</v>
      </c>
      <c r="AB32" s="3">
        <f t="shared" si="5"/>
        <v>0.25</v>
      </c>
      <c r="AC32" s="3">
        <f t="shared" si="5"/>
        <v>0.5</v>
      </c>
    </row>
    <row r="33" spans="5:28" x14ac:dyDescent="0.2">
      <c r="E33" s="1"/>
      <c r="N33" t="s">
        <v>80</v>
      </c>
      <c r="O33" s="3">
        <f>O31/SUM(O3:Q30)</f>
        <v>0.3</v>
      </c>
      <c r="P33" s="3">
        <f>P31/SUM(O3:Q30)</f>
        <v>0.15</v>
      </c>
      <c r="Q33" s="3">
        <f>Q31/SUM(O3:Q30)</f>
        <v>0.55000000000000004</v>
      </c>
      <c r="R33" s="3"/>
      <c r="S33" t="s">
        <v>83</v>
      </c>
      <c r="Y33" t="s">
        <v>86</v>
      </c>
      <c r="Z33" s="3">
        <f>Z31/SUM(Z31:AB31)</f>
        <v>0.42857142857142855</v>
      </c>
      <c r="AA33" s="3">
        <f>AA31/SUM(Z31:AB31)</f>
        <v>7.1428571428571425E-2</v>
      </c>
      <c r="AB33" s="3">
        <f>AB31/SUM(Z31:AB31)</f>
        <v>0.5</v>
      </c>
    </row>
    <row r="34" spans="5:28" x14ac:dyDescent="0.2">
      <c r="E34" s="6" t="s">
        <v>88</v>
      </c>
      <c r="F34" s="5">
        <f>F32</f>
        <v>0.21428571428571427</v>
      </c>
    </row>
    <row r="35" spans="5:28" x14ac:dyDescent="0.2">
      <c r="E35" t="s">
        <v>89</v>
      </c>
      <c r="N35" s="6" t="s">
        <v>88</v>
      </c>
      <c r="O35" s="5">
        <f>O32</f>
        <v>0.21428571428571427</v>
      </c>
      <c r="Y35" s="7" t="s">
        <v>88</v>
      </c>
      <c r="Z35" s="5">
        <f>Z32</f>
        <v>0.21428571428571427</v>
      </c>
    </row>
    <row r="36" spans="5:28" x14ac:dyDescent="0.2">
      <c r="E36" s="6" t="s">
        <v>90</v>
      </c>
      <c r="F36" s="5">
        <f>SUM(G32:H32)</f>
        <v>0.7857142857142857</v>
      </c>
      <c r="N36" t="s">
        <v>89</v>
      </c>
      <c r="O36" s="3">
        <f>O33</f>
        <v>0.3</v>
      </c>
      <c r="Y36" s="8" t="s">
        <v>89</v>
      </c>
      <c r="Z36" s="4">
        <f>Z33</f>
        <v>0.42857142857142855</v>
      </c>
    </row>
    <row r="37" spans="5:28" x14ac:dyDescent="0.2">
      <c r="E37" t="s">
        <v>91</v>
      </c>
      <c r="N37" s="6" t="s">
        <v>90</v>
      </c>
      <c r="O37" s="5">
        <f>SUM(P32:Q32)</f>
        <v>0.5</v>
      </c>
      <c r="Y37" s="7" t="s">
        <v>90</v>
      </c>
      <c r="Z37" s="5">
        <f>SUM(AA32:AB32)</f>
        <v>0.2857142857142857</v>
      </c>
    </row>
    <row r="38" spans="5:28" x14ac:dyDescent="0.2">
      <c r="E38" t="s">
        <v>92</v>
      </c>
      <c r="N38" t="s">
        <v>91</v>
      </c>
      <c r="O38" s="3">
        <f>SUM(P33:Q33)</f>
        <v>0.70000000000000007</v>
      </c>
      <c r="Y38" s="8" t="s">
        <v>91</v>
      </c>
      <c r="Z38" s="4">
        <f>SUM(AA33:AB33)</f>
        <v>0.5714285714285714</v>
      </c>
    </row>
    <row r="39" spans="5:28" x14ac:dyDescent="0.2">
      <c r="N39" t="s">
        <v>92</v>
      </c>
      <c r="O39" s="3">
        <f>R32</f>
        <v>0.2857142857142857</v>
      </c>
      <c r="Y39" s="8" t="s">
        <v>92</v>
      </c>
      <c r="Z39" s="4">
        <f>AC32</f>
        <v>0.5</v>
      </c>
    </row>
    <row r="41" spans="5:28" x14ac:dyDescent="0.2">
      <c r="O41" s="3"/>
      <c r="S41" t="s">
        <v>95</v>
      </c>
      <c r="T41" s="4"/>
      <c r="U41" t="s">
        <v>96</v>
      </c>
      <c r="W41" t="s">
        <v>97</v>
      </c>
    </row>
    <row r="42" spans="5:28" x14ac:dyDescent="0.2">
      <c r="R42" t="s">
        <v>93</v>
      </c>
      <c r="S42" s="9">
        <v>0.21</v>
      </c>
      <c r="T42" s="10">
        <f>20/28</f>
        <v>0.7142857142857143</v>
      </c>
      <c r="U42" s="9">
        <f>6/28</f>
        <v>0.21428571428571427</v>
      </c>
      <c r="V42" s="10">
        <f>14/28</f>
        <v>0.5</v>
      </c>
      <c r="W42" s="13">
        <v>0.21</v>
      </c>
      <c r="X42" s="3"/>
    </row>
    <row r="43" spans="5:28" x14ac:dyDescent="0.2">
      <c r="R43" t="s">
        <v>94</v>
      </c>
      <c r="S43" s="11">
        <f>8/28</f>
        <v>0.2857142857142857</v>
      </c>
      <c r="T43" s="12">
        <f>22/28</f>
        <v>0.7857142857142857</v>
      </c>
      <c r="U43" s="11">
        <f>14/28</f>
        <v>0.5</v>
      </c>
      <c r="V43" s="12">
        <f>22/28</f>
        <v>0.7857142857142857</v>
      </c>
      <c r="W43" s="14">
        <f>22/28</f>
        <v>0.7857142857142857</v>
      </c>
      <c r="X43" s="3"/>
    </row>
    <row r="44" spans="5:28" x14ac:dyDescent="0.2">
      <c r="V44" s="4"/>
    </row>
  </sheetData>
  <mergeCells count="3">
    <mergeCell ref="C1:E1"/>
    <mergeCell ref="L1:N1"/>
    <mergeCell ref="W1:Y1"/>
  </mergeCells>
  <conditionalFormatting sqref="C3:H30 N35:N41 E31:E33">
    <cfRule type="containsText" dxfId="3" priority="4" operator="containsText" text="unk">
      <formula>NOT(ISERROR(SEARCH("unk",C3)))</formula>
    </cfRule>
  </conditionalFormatting>
  <conditionalFormatting sqref="L3:N30 O16 N31:N33">
    <cfRule type="containsText" dxfId="2" priority="3" operator="containsText" text="unk">
      <formula>NOT(ISERROR(SEARCH("unk",L3)))</formula>
    </cfRule>
  </conditionalFormatting>
  <conditionalFormatting sqref="W3:Y30 Y31:Y33">
    <cfRule type="containsText" dxfId="1" priority="2" operator="containsText" text="unk">
      <formula>NOT(ISERROR(SEARCH("unk",W3)))</formula>
    </cfRule>
  </conditionalFormatting>
  <conditionalFormatting sqref="E34:E38">
    <cfRule type="containsText" dxfId="0" priority="1" operator="containsText" text="unk">
      <formula>NOT(ISERROR(SEARCH("unk",E34)))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2019-04-04T20:28:11Z</dcterms:created>
  <dcterms:modified xsi:type="dcterms:W3CDTF">2019-04-10T21:43:21Z</dcterms:modified>
</cp:coreProperties>
</file>