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jpmcair\sfinx\data\"/>
    </mc:Choice>
  </mc:AlternateContent>
  <xr:revisionPtr revIDLastSave="0" documentId="13_ncr:1_{196CDB3B-B4D1-4EF6-84D5-84B993B1989B}" xr6:coauthVersionLast="45" xr6:coauthVersionMax="45" xr10:uidLastSave="{00000000-0000-0000-0000-000000000000}"/>
  <bookViews>
    <workbookView xWindow="-120" yWindow="-120" windowWidth="21840" windowHeight="10380" xr2:uid="{DE50DC2F-2AA5-4D74-B3F0-4FDCD4C95DBF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J23" i="1" l="1"/>
  <c r="FI23" i="1"/>
  <c r="FH23" i="1"/>
  <c r="FG23" i="1"/>
  <c r="FB22" i="1"/>
  <c r="FA22" i="1"/>
  <c r="EZ22" i="1"/>
  <c r="FJ21" i="1"/>
  <c r="FI21" i="1"/>
  <c r="FH21" i="1"/>
  <c r="FG21" i="1"/>
  <c r="FJ20" i="1"/>
  <c r="FI20" i="1"/>
  <c r="FH20" i="1"/>
  <c r="FG20" i="1"/>
  <c r="FJ19" i="1"/>
  <c r="FI19" i="1"/>
  <c r="FH19" i="1"/>
  <c r="FG19" i="1"/>
  <c r="FJ18" i="1"/>
  <c r="FI18" i="1"/>
  <c r="FH18" i="1"/>
  <c r="FG18" i="1"/>
  <c r="FJ16" i="1"/>
  <c r="FI16" i="1"/>
  <c r="FH16" i="1"/>
  <c r="FG16" i="1"/>
  <c r="FJ15" i="1"/>
  <c r="FI15" i="1"/>
  <c r="FH15" i="1"/>
  <c r="FG15" i="1"/>
  <c r="FJ14" i="1"/>
  <c r="FI14" i="1"/>
  <c r="FH14" i="1"/>
  <c r="FG14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FJ12" i="1"/>
  <c r="FI12" i="1"/>
  <c r="FH12" i="1"/>
  <c r="FG12" i="1"/>
  <c r="FJ11" i="1"/>
  <c r="FI11" i="1"/>
  <c r="FH11" i="1"/>
  <c r="FG11" i="1"/>
  <c r="FJ10" i="1"/>
  <c r="FI10" i="1"/>
  <c r="FH10" i="1"/>
  <c r="FG10" i="1"/>
  <c r="FJ9" i="1"/>
  <c r="FI9" i="1"/>
  <c r="FH9" i="1"/>
  <c r="FG9" i="1"/>
  <c r="FJ8" i="1"/>
  <c r="FI8" i="1"/>
  <c r="FH8" i="1"/>
  <c r="FG8" i="1"/>
  <c r="FJ7" i="1"/>
  <c r="FI7" i="1"/>
  <c r="FH7" i="1"/>
  <c r="FG7" i="1"/>
  <c r="FJ6" i="1"/>
  <c r="FI6" i="1"/>
  <c r="FH6" i="1"/>
  <c r="FG6" i="1"/>
  <c r="FJ5" i="1"/>
  <c r="FI5" i="1"/>
  <c r="FH5" i="1"/>
  <c r="FG5" i="1"/>
  <c r="FJ4" i="1"/>
  <c r="FI4" i="1"/>
  <c r="FH4" i="1"/>
  <c r="FG4" i="1"/>
  <c r="FJ3" i="1"/>
  <c r="FI3" i="1"/>
  <c r="FH3" i="1"/>
  <c r="FG3" i="1"/>
  <c r="FN9" i="1" l="1"/>
  <c r="FK19" i="1"/>
  <c r="FL19" i="1" s="1"/>
  <c r="FM21" i="1"/>
  <c r="FK11" i="1"/>
  <c r="FL11" i="1" s="1"/>
  <c r="FJ22" i="1"/>
  <c r="FK12" i="1"/>
  <c r="FL12" i="1" s="1"/>
  <c r="FN8" i="1"/>
  <c r="FN15" i="1"/>
  <c r="FN16" i="1"/>
  <c r="FM18" i="1"/>
  <c r="FM11" i="1"/>
  <c r="FN20" i="1"/>
  <c r="FN11" i="1"/>
  <c r="FM14" i="1"/>
  <c r="FK18" i="1"/>
  <c r="FL18" i="1" s="1"/>
  <c r="FM19" i="1"/>
  <c r="FK20" i="1"/>
  <c r="FL20" i="1" s="1"/>
  <c r="FM20" i="1"/>
  <c r="FG13" i="1"/>
  <c r="FN4" i="1"/>
  <c r="FM12" i="1"/>
  <c r="FK16" i="1"/>
  <c r="FL16" i="1" s="1"/>
  <c r="FN23" i="1"/>
  <c r="FN6" i="1"/>
  <c r="FM8" i="1"/>
  <c r="FM10" i="1"/>
  <c r="FN14" i="1"/>
  <c r="FN21" i="1"/>
  <c r="FM16" i="1"/>
  <c r="FG22" i="1"/>
  <c r="FN19" i="1"/>
  <c r="FH22" i="1"/>
  <c r="FN3" i="1"/>
  <c r="FN5" i="1"/>
  <c r="FN7" i="1"/>
  <c r="FM9" i="1"/>
  <c r="FN10" i="1"/>
  <c r="FN12" i="1"/>
  <c r="FM15" i="1"/>
  <c r="FN18" i="1"/>
  <c r="FK21" i="1"/>
  <c r="FL21" i="1" s="1"/>
  <c r="FI22" i="1"/>
  <c r="FI13" i="1"/>
  <c r="FK14" i="1"/>
  <c r="FL14" i="1" s="1"/>
  <c r="FK15" i="1"/>
  <c r="FL15" i="1" s="1"/>
  <c r="FK3" i="1"/>
  <c r="FL3" i="1" s="1"/>
  <c r="FK4" i="1"/>
  <c r="FL4" i="1" s="1"/>
  <c r="FK5" i="1"/>
  <c r="FL5" i="1" s="1"/>
  <c r="FK6" i="1"/>
  <c r="FL6" i="1" s="1"/>
  <c r="FK7" i="1"/>
  <c r="FL7" i="1" s="1"/>
  <c r="FK8" i="1"/>
  <c r="FL8" i="1" s="1"/>
  <c r="FK10" i="1"/>
  <c r="FL10" i="1" s="1"/>
  <c r="FJ13" i="1"/>
  <c r="FK9" i="1"/>
  <c r="FL9" i="1" s="1"/>
  <c r="FM3" i="1"/>
  <c r="FM4" i="1"/>
  <c r="FM5" i="1"/>
  <c r="FM6" i="1"/>
  <c r="FM7" i="1"/>
  <c r="FK23" i="1"/>
  <c r="FL23" i="1" s="1"/>
  <c r="FH13" i="1"/>
  <c r="FM23" i="1"/>
  <c r="FM22" i="1" l="1"/>
  <c r="FK22" i="1"/>
  <c r="FL22" i="1" s="1"/>
  <c r="FN22" i="1"/>
  <c r="FN13" i="1"/>
  <c r="FM13" i="1"/>
  <c r="FK13" i="1"/>
  <c r="FL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3B562-5575-4E7A-A880-6C912A115914}" keepAlive="1" name="Query - 2021-03-30T21-14-49" description="Connection to the '2021-03-30T21-14-49' query in the workbook." type="5" refreshedVersion="6" background="1">
    <dbPr connection="Provider=Microsoft.Mashup.OleDb.1;Data Source=$Workbook$;Location=2021-03-30T21-14-49;Extended Properties=&quot;&quot;" command="SELECT * FROM [2021-03-30T21-14-49]"/>
  </connection>
  <connection id="2" xr16:uid="{C1354CF9-AC40-4231-AA03-EA9C82F4C2A6}" keepAlive="1" name="Query - 2021-03-30T21-16-23" description="Connection to the '2021-03-30T21-16-23' query in the workbook." type="5" refreshedVersion="6" background="1">
    <dbPr connection="Provider=Microsoft.Mashup.OleDb.1;Data Source=$Workbook$;Location=2021-03-30T21-16-23;Extended Properties=&quot;&quot;" command="SELECT * FROM [2021-03-30T21-16-23]"/>
  </connection>
</connections>
</file>

<file path=xl/sharedStrings.xml><?xml version="1.0" encoding="utf-8"?>
<sst xmlns="http://schemas.openxmlformats.org/spreadsheetml/2006/main" count="65" uniqueCount="55">
  <si>
    <t>Macroeconomic</t>
  </si>
  <si>
    <t>Standard Deviation</t>
  </si>
  <si>
    <t>Mean</t>
  </si>
  <si>
    <t>Max</t>
  </si>
  <si>
    <t>Min</t>
  </si>
  <si>
    <t>Red Trigger</t>
  </si>
  <si>
    <t>Amber Trigger</t>
  </si>
  <si>
    <t xml:space="preserve">1SD </t>
  </si>
  <si>
    <t xml:space="preserve"> 2SD</t>
  </si>
  <si>
    <t>Sources 1</t>
  </si>
  <si>
    <t>Rates &amp; Inflation</t>
  </si>
  <si>
    <t>Effective Fed Funds Rate</t>
  </si>
  <si>
    <t>https://fred.stlouisfed.org/series/FEDFUNDS</t>
  </si>
  <si>
    <t>Projections: https://www.federalreserve.gov/monetarypolicy/fomcprojtabl20190619.htm</t>
  </si>
  <si>
    <t>3M Libor</t>
  </si>
  <si>
    <t>https://fred.stlouisfed.org/series/USD3MTD156N</t>
  </si>
  <si>
    <t>10Y Treasury - 2Y Treasury spread</t>
  </si>
  <si>
    <t>https://fred.stlouisfed.org/series/T10Y2YM</t>
  </si>
  <si>
    <t>Inflation - Core CPI (YOY % Change Seasonally adj)</t>
  </si>
  <si>
    <t>https://fred.stlouisfed.org/graph/?g=8dGq&amp;utm_campaign=fredblog&amp;utm_campaign=graph?utm_source=series_page&amp;utm_content=&amp;utm_medium=Referral&amp;utm_medium=related_content&amp;utm_source=fred.stlouisfed.org&amp;utm_term=related_resources&amp;utm_term=related_resources</t>
  </si>
  <si>
    <t>Inflation - CPI (YOY % Change Seasonally adj)</t>
  </si>
  <si>
    <t>Core Stats &amp; Other</t>
  </si>
  <si>
    <t>Real PCE</t>
  </si>
  <si>
    <t>https://fred.stlouisfed.org/series/PCEC96</t>
  </si>
  <si>
    <t>Manufacturer durable goods orders</t>
  </si>
  <si>
    <t>https://fred.stlouisfed.org/series/DGORDER</t>
  </si>
  <si>
    <t>Crude oil price/barrel (WTI)</t>
  </si>
  <si>
    <t>https://fred.stlouisfed.org/series/WTISPLC</t>
  </si>
  <si>
    <t>Leading Index</t>
  </si>
  <si>
    <t>https://fred.stlouisfed.org/series/USSLIND</t>
  </si>
  <si>
    <t>Consumer &amp; Housing</t>
  </si>
  <si>
    <t>Initial jobless claims (4wk MA)</t>
  </si>
  <si>
    <t xml:space="preserve">https://fred.stlouisfed.org/series/IC4WSA  </t>
  </si>
  <si>
    <t>Unemployment Rate</t>
  </si>
  <si>
    <t>https://data.bls.gov/pdq/SurveyOutputServlet?request_action=wh&amp;graph_name=LN_cpsbref3</t>
  </si>
  <si>
    <t>Wage Growth (Unweighted hourly YoY Change %)</t>
  </si>
  <si>
    <t>https://www.frbatlanta.org/chcs/wage-growth-tracker.aspx</t>
  </si>
  <si>
    <t>Univ of Mich consumer sentiment index</t>
  </si>
  <si>
    <t>http://www.sca.isr.umich.edu/tables.html</t>
  </si>
  <si>
    <t>Home Pricing Index (Case-Shiller)</t>
  </si>
  <si>
    <t xml:space="preserve">https://fred.stlouisfed.org/series/CSUSHPINSA  </t>
  </si>
  <si>
    <t>Industry</t>
  </si>
  <si>
    <t>Buying Conditions for Vehicles</t>
  </si>
  <si>
    <t>https://data.sca.isr.umich.edu/tables.php</t>
  </si>
  <si>
    <t>Light Vehicle SAAR (MMs)</t>
  </si>
  <si>
    <t>https://fred.stlouisfed.org/series/ALTSALES</t>
  </si>
  <si>
    <t>OEM Days Supply</t>
  </si>
  <si>
    <t>Brinkman Report (Autodata and JPMorgan)</t>
  </si>
  <si>
    <t>Industry Avg Incentives per Vehicle ($)</t>
  </si>
  <si>
    <t>http://ncvrmis.jpmchase.net/secure/ReportPortal/default.aspx</t>
  </si>
  <si>
    <t>Avg Incentive 12 Month Moving Average</t>
  </si>
  <si>
    <t>Calculation</t>
  </si>
  <si>
    <t>Manheim Used Vehicle Index</t>
  </si>
  <si>
    <t>https://publish.manheim.com/en/services/consulting/used-vehicle-value-index.html</t>
  </si>
  <si>
    <t>NADA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</si>
</sst>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;@"/>
    <numFmt numFmtId="165" formatCode="0.000%"/>
    <numFmt numFmtId="166" formatCode="_(* #,##0.00_);_(* \(#,##0.00\);_(* \-??_);_(@_)"/>
    <numFmt numFmtId="167" formatCode="_(* #,##0_);_(* \(#,##0\);_(* \-??_);_(@_)"/>
    <numFmt numFmtId="168" formatCode="_(* #,##0.0_);_(* \(#,##0.0\);_(* \-??_);_(@_)"/>
    <numFmt numFmtId="169" formatCode="0.0%"/>
    <numFmt numFmtId="170" formatCode="_(\$* #,##0_);_(\$* \(#,##0\);_(\$* \-??_);_(@_)"/>
    <numFmt numFmtId="171" formatCode="0.0"/>
    <numFmt numFmtId="172" formatCode="_(* #,##0.000_);_(* \(#,##0.000\);_(* \-??_);_(@_)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20"/>
      <name val="Calibri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color rgb="FF478FBF"/>
      <name val="Calibri"/>
      <family val="2"/>
      <charset val="1"/>
    </font>
    <font>
      <u/>
      <sz val="10"/>
      <color rgb="FF478FBF"/>
      <name val="Arial"/>
      <family val="2"/>
      <charset val="1"/>
    </font>
    <font>
      <b/>
      <sz val="1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0E7FF"/>
        <bgColor rgb="FFCFECF5"/>
      </patternFill>
    </fill>
    <fill>
      <patternFill patternType="solid">
        <fgColor rgb="FFF2F2F2"/>
        <bgColor rgb="FFECF0F8"/>
      </patternFill>
    </fill>
    <fill>
      <patternFill patternType="solid">
        <fgColor rgb="FFB1C3D5"/>
        <bgColor rgb="FF99CCFF"/>
      </patternFill>
    </fill>
    <fill>
      <patternFill patternType="solid">
        <fgColor rgb="FFD9D9D9"/>
        <bgColor rgb="FFDCDCDC"/>
      </patternFill>
    </fill>
    <fill>
      <patternFill patternType="solid">
        <fgColor rgb="FF496987"/>
        <bgColor rgb="FF6D6E70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4">
    <xf numFmtId="0" fontId="0" fillId="0" borderId="0" xfId="0"/>
    <xf numFmtId="10" fontId="4" fillId="2" borderId="0" xfId="3" applyNumberFormat="1" applyFont="1" applyFill="1" applyBorder="1" applyAlignment="1" applyProtection="1">
      <alignment horizontal="center"/>
    </xf>
    <xf numFmtId="164" fontId="4" fillId="2" borderId="0" xfId="0" applyNumberFormat="1" applyFont="1" applyFill="1" applyAlignment="1">
      <alignment horizontal="center" wrapText="1"/>
    </xf>
    <xf numFmtId="165" fontId="4" fillId="2" borderId="0" xfId="3" applyNumberFormat="1" applyFont="1" applyFill="1" applyBorder="1" applyAlignment="1" applyProtection="1">
      <alignment horizontal="center" wrapText="1"/>
    </xf>
    <xf numFmtId="164" fontId="5" fillId="2" borderId="0" xfId="0" applyNumberFormat="1" applyFont="1" applyFill="1" applyAlignment="1">
      <alignment horizontal="center" wrapText="1"/>
    </xf>
    <xf numFmtId="164" fontId="5" fillId="2" borderId="0" xfId="0" applyNumberFormat="1" applyFont="1" applyFill="1" applyAlignment="1">
      <alignment horizontal="center"/>
    </xf>
    <xf numFmtId="0" fontId="0" fillId="2" borderId="0" xfId="0" applyFill="1"/>
    <xf numFmtId="0" fontId="6" fillId="0" borderId="0" xfId="0" applyFont="1"/>
    <xf numFmtId="164" fontId="4" fillId="2" borderId="1" xfId="0" applyNumberFormat="1" applyFont="1" applyFill="1" applyBorder="1" applyAlignment="1">
      <alignment horizontal="center" wrapText="1"/>
    </xf>
    <xf numFmtId="0" fontId="7" fillId="4" borderId="0" xfId="0" applyFont="1" applyFill="1"/>
    <xf numFmtId="10" fontId="8" fillId="4" borderId="0" xfId="0" applyNumberFormat="1" applyFont="1" applyFill="1"/>
    <xf numFmtId="10" fontId="8" fillId="2" borderId="0" xfId="0" applyNumberFormat="1" applyFont="1" applyFill="1"/>
    <xf numFmtId="10" fontId="8" fillId="4" borderId="3" xfId="0" applyNumberFormat="1" applyFont="1" applyFill="1" applyBorder="1"/>
    <xf numFmtId="10" fontId="8" fillId="4" borderId="4" xfId="0" applyNumberFormat="1" applyFont="1" applyFill="1" applyBorder="1"/>
    <xf numFmtId="10" fontId="8" fillId="4" borderId="5" xfId="0" applyNumberFormat="1" applyFont="1" applyFill="1" applyBorder="1"/>
    <xf numFmtId="0" fontId="10" fillId="4" borderId="3" xfId="4" applyFont="1" applyFill="1" applyBorder="1" applyAlignment="1" applyProtection="1"/>
    <xf numFmtId="0" fontId="10" fillId="4" borderId="5" xfId="4" applyFont="1" applyFill="1" applyBorder="1" applyAlignment="1" applyProtection="1"/>
    <xf numFmtId="0" fontId="7" fillId="2" borderId="0" xfId="0" applyFont="1" applyFill="1"/>
    <xf numFmtId="10" fontId="8" fillId="2" borderId="6" xfId="0" applyNumberFormat="1" applyFont="1" applyFill="1" applyBorder="1"/>
    <xf numFmtId="10" fontId="8" fillId="2" borderId="7" xfId="0" applyNumberFormat="1" applyFont="1" applyFill="1" applyBorder="1"/>
    <xf numFmtId="0" fontId="10" fillId="2" borderId="6" xfId="4" applyFont="1" applyFill="1" applyBorder="1" applyAlignment="1" applyProtection="1"/>
    <xf numFmtId="0" fontId="10" fillId="2" borderId="7" xfId="4" applyFont="1" applyFill="1" applyBorder="1" applyAlignment="1" applyProtection="1"/>
    <xf numFmtId="10" fontId="8" fillId="4" borderId="6" xfId="0" applyNumberFormat="1" applyFont="1" applyFill="1" applyBorder="1"/>
    <xf numFmtId="10" fontId="8" fillId="4" borderId="7" xfId="0" applyNumberFormat="1" applyFont="1" applyFill="1" applyBorder="1"/>
    <xf numFmtId="0" fontId="10" fillId="4" borderId="6" xfId="4" applyFont="1" applyFill="1" applyBorder="1" applyAlignment="1" applyProtection="1"/>
    <xf numFmtId="0" fontId="10" fillId="4" borderId="7" xfId="4" applyFont="1" applyFill="1" applyBorder="1" applyAlignment="1" applyProtection="1"/>
    <xf numFmtId="0" fontId="9" fillId="2" borderId="6" xfId="4" applyFont="1" applyFill="1" applyBorder="1" applyAlignment="1" applyProtection="1"/>
    <xf numFmtId="0" fontId="7" fillId="2" borderId="8" xfId="0" applyFont="1" applyFill="1" applyBorder="1"/>
    <xf numFmtId="10" fontId="8" fillId="2" borderId="8" xfId="0" applyNumberFormat="1" applyFont="1" applyFill="1" applyBorder="1"/>
    <xf numFmtId="10" fontId="8" fillId="2" borderId="9" xfId="0" applyNumberFormat="1" applyFont="1" applyFill="1" applyBorder="1"/>
    <xf numFmtId="10" fontId="8" fillId="2" borderId="10" xfId="0" applyNumberFormat="1" applyFont="1" applyFill="1" applyBorder="1"/>
    <xf numFmtId="0" fontId="10" fillId="2" borderId="9" xfId="4" applyFont="1" applyFill="1" applyBorder="1" applyAlignment="1" applyProtection="1"/>
    <xf numFmtId="0" fontId="10" fillId="2" borderId="10" xfId="4" applyFont="1" applyFill="1" applyBorder="1" applyAlignment="1" applyProtection="1"/>
    <xf numFmtId="0" fontId="7" fillId="0" borderId="0" xfId="0" applyFont="1"/>
    <xf numFmtId="167" fontId="8" fillId="4" borderId="0" xfId="1" applyNumberFormat="1" applyFont="1" applyFill="1" applyBorder="1" applyAlignment="1" applyProtection="1"/>
    <xf numFmtId="167" fontId="8" fillId="2" borderId="0" xfId="1" applyNumberFormat="1" applyFont="1" applyFill="1" applyBorder="1" applyAlignment="1" applyProtection="1"/>
    <xf numFmtId="167" fontId="8" fillId="4" borderId="6" xfId="1" applyNumberFormat="1" applyFont="1" applyFill="1" applyBorder="1" applyAlignment="1" applyProtection="1"/>
    <xf numFmtId="167" fontId="8" fillId="4" borderId="7" xfId="1" applyNumberFormat="1" applyFont="1" applyFill="1" applyBorder="1" applyAlignment="1" applyProtection="1"/>
    <xf numFmtId="0" fontId="8" fillId="2" borderId="0" xfId="0" applyFont="1" applyFill="1"/>
    <xf numFmtId="167" fontId="8" fillId="2" borderId="6" xfId="1" applyNumberFormat="1" applyFont="1" applyFill="1" applyBorder="1" applyAlignment="1" applyProtection="1"/>
    <xf numFmtId="167" fontId="8" fillId="2" borderId="7" xfId="1" applyNumberFormat="1" applyFont="1" applyFill="1" applyBorder="1" applyAlignment="1" applyProtection="1"/>
    <xf numFmtId="44" fontId="8" fillId="4" borderId="0" xfId="2" applyFont="1" applyFill="1" applyBorder="1" applyAlignment="1" applyProtection="1"/>
    <xf numFmtId="44" fontId="8" fillId="2" borderId="0" xfId="2" applyFont="1" applyFill="1" applyBorder="1" applyAlignment="1" applyProtection="1"/>
    <xf numFmtId="44" fontId="8" fillId="4" borderId="6" xfId="2" applyFont="1" applyFill="1" applyBorder="1" applyAlignment="1" applyProtection="1"/>
    <xf numFmtId="44" fontId="8" fillId="4" borderId="7" xfId="2" applyFont="1" applyFill="1" applyBorder="1" applyAlignment="1" applyProtection="1"/>
    <xf numFmtId="44" fontId="10" fillId="4" borderId="6" xfId="2" applyFont="1" applyFill="1" applyBorder="1" applyAlignment="1" applyProtection="1"/>
    <xf numFmtId="44" fontId="10" fillId="4" borderId="7" xfId="2" applyFont="1" applyFill="1" applyBorder="1" applyAlignment="1" applyProtection="1"/>
    <xf numFmtId="44" fontId="0" fillId="2" borderId="0" xfId="2" applyFont="1" applyFill="1" applyBorder="1" applyAlignment="1" applyProtection="1"/>
    <xf numFmtId="168" fontId="8" fillId="2" borderId="0" xfId="1" applyNumberFormat="1" applyFont="1" applyFill="1" applyBorder="1" applyAlignment="1" applyProtection="1"/>
    <xf numFmtId="169" fontId="7" fillId="4" borderId="0" xfId="3" applyNumberFormat="1" applyFont="1" applyFill="1" applyBorder="1" applyAlignment="1" applyProtection="1"/>
    <xf numFmtId="169" fontId="0" fillId="2" borderId="0" xfId="3" applyNumberFormat="1" applyFont="1" applyFill="1" applyBorder="1" applyAlignment="1" applyProtection="1"/>
    <xf numFmtId="0" fontId="7" fillId="4" borderId="8" xfId="0" applyFont="1" applyFill="1" applyBorder="1"/>
    <xf numFmtId="43" fontId="8" fillId="4" borderId="8" xfId="1" applyFont="1" applyFill="1" applyBorder="1" applyAlignment="1" applyProtection="1"/>
    <xf numFmtId="43" fontId="8" fillId="2" borderId="0" xfId="1" applyFont="1" applyFill="1" applyBorder="1" applyAlignment="1" applyProtection="1"/>
    <xf numFmtId="43" fontId="8" fillId="4" borderId="9" xfId="1" applyFont="1" applyFill="1" applyBorder="1" applyAlignment="1" applyProtection="1"/>
    <xf numFmtId="43" fontId="8" fillId="4" borderId="10" xfId="1" applyFont="1" applyFill="1" applyBorder="1" applyAlignment="1" applyProtection="1"/>
    <xf numFmtId="0" fontId="10" fillId="4" borderId="9" xfId="4" applyFont="1" applyFill="1" applyBorder="1" applyAlignment="1" applyProtection="1"/>
    <xf numFmtId="0" fontId="10" fillId="4" borderId="10" xfId="4" applyFont="1" applyFill="1" applyBorder="1" applyAlignment="1" applyProtection="1"/>
    <xf numFmtId="168" fontId="8" fillId="2" borderId="0" xfId="0" applyNumberFormat="1" applyFont="1" applyFill="1"/>
    <xf numFmtId="168" fontId="7" fillId="2" borderId="0" xfId="0" applyNumberFormat="1" applyFont="1" applyFill="1"/>
    <xf numFmtId="168" fontId="7" fillId="2" borderId="6" xfId="0" applyNumberFormat="1" applyFont="1" applyFill="1" applyBorder="1"/>
    <xf numFmtId="168" fontId="7" fillId="2" borderId="7" xfId="0" applyNumberFormat="1" applyFont="1" applyFill="1" applyBorder="1"/>
    <xf numFmtId="0" fontId="10" fillId="2" borderId="6" xfId="4" applyFont="1" applyFill="1" applyBorder="1" applyAlignment="1" applyProtection="1">
      <alignment vertical="center"/>
    </xf>
    <xf numFmtId="0" fontId="10" fillId="2" borderId="7" xfId="4" applyFont="1" applyFill="1" applyBorder="1" applyAlignment="1" applyProtection="1">
      <alignment vertical="center"/>
    </xf>
    <xf numFmtId="10" fontId="8" fillId="4" borderId="0" xfId="3" applyNumberFormat="1" applyFont="1" applyFill="1" applyBorder="1" applyAlignment="1" applyProtection="1"/>
    <xf numFmtId="10" fontId="8" fillId="2" borderId="0" xfId="3" applyNumberFormat="1" applyFont="1" applyFill="1" applyBorder="1" applyAlignment="1" applyProtection="1"/>
    <xf numFmtId="10" fontId="8" fillId="4" borderId="6" xfId="3" applyNumberFormat="1" applyFont="1" applyFill="1" applyBorder="1" applyAlignment="1" applyProtection="1"/>
    <xf numFmtId="10" fontId="8" fillId="4" borderId="7" xfId="3" applyNumberFormat="1" applyFont="1" applyFill="1" applyBorder="1" applyAlignment="1" applyProtection="1"/>
    <xf numFmtId="169" fontId="10" fillId="4" borderId="6" xfId="3" applyNumberFormat="1" applyFont="1" applyFill="1" applyBorder="1" applyAlignment="1" applyProtection="1"/>
    <xf numFmtId="169" fontId="10" fillId="4" borderId="7" xfId="3" applyNumberFormat="1" applyFont="1" applyFill="1" applyBorder="1" applyAlignment="1" applyProtection="1"/>
    <xf numFmtId="0" fontId="9" fillId="4" borderId="6" xfId="4" applyFont="1" applyFill="1" applyBorder="1" applyAlignment="1" applyProtection="1"/>
    <xf numFmtId="169" fontId="0" fillId="2" borderId="6" xfId="3" applyNumberFormat="1" applyFont="1" applyFill="1" applyBorder="1" applyAlignment="1" applyProtection="1"/>
    <xf numFmtId="169" fontId="0" fillId="2" borderId="7" xfId="3" applyNumberFormat="1" applyFont="1" applyFill="1" applyBorder="1" applyAlignment="1" applyProtection="1"/>
    <xf numFmtId="168" fontId="8" fillId="4" borderId="0" xfId="0" applyNumberFormat="1" applyFont="1" applyFill="1"/>
    <xf numFmtId="168" fontId="8" fillId="4" borderId="6" xfId="0" applyNumberFormat="1" applyFont="1" applyFill="1" applyBorder="1"/>
    <xf numFmtId="168" fontId="8" fillId="4" borderId="7" xfId="0" applyNumberFormat="1" applyFont="1" applyFill="1" applyBorder="1"/>
    <xf numFmtId="170" fontId="8" fillId="2" borderId="0" xfId="2" applyNumberFormat="1" applyFont="1" applyFill="1" applyBorder="1" applyAlignment="1" applyProtection="1"/>
    <xf numFmtId="170" fontId="8" fillId="4" borderId="0" xfId="2" applyNumberFormat="1" applyFont="1" applyFill="1" applyBorder="1" applyAlignment="1" applyProtection="1"/>
    <xf numFmtId="43" fontId="8" fillId="4" borderId="0" xfId="1" applyFont="1" applyFill="1" applyBorder="1" applyAlignment="1" applyProtection="1"/>
    <xf numFmtId="43" fontId="0" fillId="2" borderId="0" xfId="1" applyFont="1" applyFill="1" applyBorder="1" applyAlignment="1" applyProtection="1"/>
    <xf numFmtId="0" fontId="7" fillId="4" borderId="1" xfId="0" applyFont="1" applyFill="1" applyBorder="1"/>
    <xf numFmtId="171" fontId="8" fillId="4" borderId="1" xfId="0" applyNumberFormat="1" applyFont="1" applyFill="1" applyBorder="1"/>
    <xf numFmtId="171" fontId="8" fillId="4" borderId="0" xfId="0" applyNumberFormat="1" applyFont="1" applyFill="1"/>
    <xf numFmtId="171" fontId="8" fillId="4" borderId="0" xfId="1" applyNumberFormat="1" applyFont="1" applyFill="1" applyBorder="1" applyAlignment="1" applyProtection="1"/>
    <xf numFmtId="171" fontId="8" fillId="4" borderId="0" xfId="3" applyNumberFormat="1" applyFont="1" applyFill="1" applyBorder="1" applyAlignment="1" applyProtection="1"/>
    <xf numFmtId="171" fontId="8" fillId="4" borderId="1" xfId="3" applyNumberFormat="1" applyFont="1" applyFill="1" applyBorder="1" applyAlignment="1" applyProtection="1"/>
    <xf numFmtId="171" fontId="8" fillId="2" borderId="0" xfId="3" applyNumberFormat="1" applyFont="1" applyFill="1" applyBorder="1" applyAlignment="1" applyProtection="1"/>
    <xf numFmtId="171" fontId="8" fillId="4" borderId="11" xfId="3" applyNumberFormat="1" applyFont="1" applyFill="1" applyBorder="1" applyAlignment="1" applyProtection="1"/>
    <xf numFmtId="171" fontId="8" fillId="4" borderId="12" xfId="3" applyNumberFormat="1" applyFont="1" applyFill="1" applyBorder="1" applyAlignment="1" applyProtection="1"/>
    <xf numFmtId="0" fontId="10" fillId="4" borderId="11" xfId="4" applyFont="1" applyFill="1" applyBorder="1" applyAlignment="1" applyProtection="1"/>
    <xf numFmtId="0" fontId="10" fillId="4" borderId="12" xfId="4" applyFont="1" applyFill="1" applyBorder="1" applyAlignment="1" applyProtection="1"/>
    <xf numFmtId="0" fontId="11" fillId="2" borderId="1" xfId="0" applyFont="1" applyFill="1" applyBorder="1" applyAlignment="1">
      <alignment wrapText="1"/>
    </xf>
    <xf numFmtId="164" fontId="4" fillId="2" borderId="13" xfId="0" applyNumberFormat="1" applyFont="1" applyFill="1" applyBorder="1" applyAlignment="1">
      <alignment horizontal="center" wrapText="1"/>
    </xf>
    <xf numFmtId="16" fontId="8" fillId="2" borderId="0" xfId="0" applyNumberFormat="1" applyFont="1" applyFill="1"/>
    <xf numFmtId="0" fontId="8" fillId="2" borderId="3" xfId="0" applyFont="1" applyFill="1" applyBorder="1"/>
    <xf numFmtId="0" fontId="8" fillId="2" borderId="4" xfId="0" applyFont="1" applyFill="1" applyBorder="1"/>
    <xf numFmtId="0" fontId="8" fillId="2" borderId="5" xfId="0" applyFont="1" applyFill="1" applyBorder="1"/>
    <xf numFmtId="0" fontId="9" fillId="2" borderId="3" xfId="4" applyFont="1" applyFill="1" applyBorder="1" applyAlignment="1" applyProtection="1"/>
    <xf numFmtId="43" fontId="7" fillId="4" borderId="0" xfId="1" applyFont="1" applyFill="1" applyBorder="1" applyAlignment="1" applyProtection="1"/>
    <xf numFmtId="43" fontId="8" fillId="2" borderId="6" xfId="1" applyFont="1" applyFill="1" applyBorder="1" applyAlignment="1" applyProtection="1"/>
    <xf numFmtId="43" fontId="8" fillId="2" borderId="7" xfId="1" applyFont="1" applyFill="1" applyBorder="1" applyAlignment="1" applyProtection="1"/>
    <xf numFmtId="43" fontId="7" fillId="2" borderId="0" xfId="1" applyFont="1" applyFill="1" applyBorder="1" applyAlignment="1" applyProtection="1"/>
    <xf numFmtId="166" fontId="9" fillId="4" borderId="6" xfId="4" applyNumberFormat="1" applyFont="1" applyFill="1" applyBorder="1" applyAlignment="1" applyProtection="1">
      <alignment vertical="top" wrapText="1"/>
    </xf>
    <xf numFmtId="43" fontId="8" fillId="4" borderId="7" xfId="1" applyFont="1" applyFill="1" applyBorder="1" applyAlignment="1" applyProtection="1"/>
    <xf numFmtId="0" fontId="8" fillId="2" borderId="6" xfId="0" applyFont="1" applyFill="1" applyBorder="1"/>
    <xf numFmtId="0" fontId="8" fillId="2" borderId="7" xfId="0" applyFont="1" applyFill="1" applyBorder="1"/>
    <xf numFmtId="172" fontId="8" fillId="2" borderId="0" xfId="1" applyNumberFormat="1" applyFont="1" applyFill="1" applyBorder="1" applyAlignment="1" applyProtection="1"/>
    <xf numFmtId="0" fontId="8" fillId="4" borderId="0" xfId="0" applyFont="1" applyFill="1"/>
    <xf numFmtId="170" fontId="8" fillId="4" borderId="6" xfId="2" applyNumberFormat="1" applyFont="1" applyFill="1" applyBorder="1" applyAlignment="1" applyProtection="1"/>
    <xf numFmtId="170" fontId="8" fillId="4" borderId="7" xfId="2" applyNumberFormat="1" applyFont="1" applyFill="1" applyBorder="1" applyAlignment="1" applyProtection="1"/>
    <xf numFmtId="0" fontId="9" fillId="0" borderId="6" xfId="4" applyFont="1" applyBorder="1" applyAlignment="1" applyProtection="1"/>
    <xf numFmtId="0" fontId="8" fillId="4" borderId="7" xfId="0" applyFont="1" applyFill="1" applyBorder="1"/>
    <xf numFmtId="168" fontId="8" fillId="2" borderId="6" xfId="1" applyNumberFormat="1" applyFont="1" applyFill="1" applyBorder="1" applyAlignment="1" applyProtection="1"/>
    <xf numFmtId="168" fontId="8" fillId="2" borderId="7" xfId="1" applyNumberFormat="1" applyFont="1" applyFill="1" applyBorder="1" applyAlignment="1" applyProtection="1"/>
    <xf numFmtId="1" fontId="0" fillId="2" borderId="0" xfId="0" applyNumberFormat="1" applyFill="1"/>
    <xf numFmtId="170" fontId="0" fillId="2" borderId="0" xfId="0" applyNumberFormat="1" applyFill="1"/>
    <xf numFmtId="0" fontId="0" fillId="7" borderId="0" xfId="0" applyFill="1"/>
    <xf numFmtId="1" fontId="0" fillId="7" borderId="0" xfId="0" applyNumberFormat="1" applyFill="1"/>
    <xf numFmtId="0" fontId="3" fillId="2" borderId="0" xfId="0" applyFont="1" applyFill="1" applyAlignment="1">
      <alignment horizont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</xdr:colOff>
      <xdr:row>0</xdr:row>
      <xdr:rowOff>0</xdr:rowOff>
    </xdr:from>
    <xdr:to>
      <xdr:col>1</xdr:col>
      <xdr:colOff>720</xdr:colOff>
      <xdr:row>0</xdr:row>
      <xdr:rowOff>360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7F97A316-8CB5-4FB5-BA41-B8EB857D2CAF}"/>
            </a:ext>
          </a:extLst>
        </xdr:cNvPr>
        <xdr:cNvSpPr/>
      </xdr:nvSpPr>
      <xdr:spPr>
        <a:xfrm>
          <a:off x="1381485" y="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arminouri/Downloads/home/arminouri/Downloads/home/arminouri/Downloads/home/arminouri/Downloads/Users/e009640/AppData/Local/Microsoft/Windows/Temporary%20Internet%20Files/Content.Outlook/XDLLOY3D/Key%20Risk%20Metric%20Trending%20November%202017.xlsx?CAAEE68F" TargetMode="External"/><Relationship Id="rId1" Type="http://schemas.openxmlformats.org/officeDocument/2006/relationships/externalLinkPath" Target="file:///\\CAAEE68F\Key%20Risk%20Metric%20Trending%20Nov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ome/arminouri/Downloads/home/arminouri/Downloads/home/arminouri/Downloads/home/arminouri/Downloads/Users/e009640/AppData/Local/Microsoft/Windows/Temporary%20Internet%20Files/Content.Outlook/XDLLOY3D/Key%20Risk%20Metric%20Trending%20December%202017.xlsx?CAAEE68F" TargetMode="External"/><Relationship Id="rId1" Type="http://schemas.openxmlformats.org/officeDocument/2006/relationships/externalLinkPath" Target="file:///\\CAAEE68F\Key%20Risk%20Metric%20Trending%20December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ome/arminouri/Downloads/home/arminouri/Downloads/home/arminouri/Downloads/home/arminouri/Downloads/Users/e009640/AppData/Local/Microsoft/Windows/Temporary%20Internet%20Files/Content.Outlook/XDLLOY3D/Key%20Risk%20Metric%20Trending%20January%202018.xlsx?CAAEE68F" TargetMode="External"/><Relationship Id="rId1" Type="http://schemas.openxmlformats.org/officeDocument/2006/relationships/externalLinkPath" Target="file:///\\CAAEE68F\Key%20Risk%20Metric%20Trending%20January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home/arminouri/Downloads/home/arminouri/Downloads/home/arminouri/Downloads/home/arminouri/Downloads/Users/e009640/AppData/Local/Microsoft/Windows/Temporary%20Internet%20Files/Content.Outlook/XDLLOY3D/Key%20Risk%20Metric%20Trending%20February%202018.xlsx?CAAEE68F" TargetMode="External"/><Relationship Id="rId1" Type="http://schemas.openxmlformats.org/officeDocument/2006/relationships/externalLinkPath" Target="file:///\\CAAEE68F\Key%20Risk%20Metric%20Trending%20February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ome/arminouri/Downloads/home/arminouri/Downloads/home/arminouri/Downloads/home/arminouri/Downloads/Users/e009640/AppData/Local/Microsoft/Windows/Temporary%20Internet%20Files/Content.Outlook/XDLLOY3D/Key%20Risk%20Metric%20Trending%20March%202018.xlsx?CAAEE68F" TargetMode="External"/><Relationship Id="rId1" Type="http://schemas.openxmlformats.org/officeDocument/2006/relationships/externalLinkPath" Target="file:///\\CAAEE68F\Key%20Risk%20Metric%20Trending%20March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Data"/>
      <sheetName val="Dashboard Data"/>
      <sheetName val="Quarters"/>
      <sheetName val="Graphs"/>
      <sheetName val="Dashboard Template"/>
      <sheetName val="Data Sources"/>
    </sheetNames>
    <sheetDataSet>
      <sheetData sheetId="0" refreshError="1">
        <row r="257">
          <cell r="AL257">
            <v>4.5999999999999999E-2</v>
          </cell>
          <cell r="AM257">
            <v>4.4999999999999998E-2</v>
          </cell>
          <cell r="AN257">
            <v>4.3999999999999997E-2</v>
          </cell>
          <cell r="AO257">
            <v>4.4999999999999998E-2</v>
          </cell>
          <cell r="AP257">
            <v>4.3999999999999997E-2</v>
          </cell>
          <cell r="AQ257">
            <v>4.5999999999999999E-2</v>
          </cell>
          <cell r="AR257">
            <v>4.7E-2</v>
          </cell>
          <cell r="AS257">
            <v>4.5999999999999999E-2</v>
          </cell>
          <cell r="AT257">
            <v>4.7E-2</v>
          </cell>
          <cell r="AU257">
            <v>4.7E-2</v>
          </cell>
          <cell r="AV257">
            <v>4.7E-2</v>
          </cell>
          <cell r="AW257">
            <v>0.05</v>
          </cell>
          <cell r="AX257">
            <v>0.05</v>
          </cell>
          <cell r="AY257">
            <v>4.9000000000000002E-2</v>
          </cell>
          <cell r="AZ257">
            <v>5.0999999999999997E-2</v>
          </cell>
          <cell r="BA257">
            <v>0.05</v>
          </cell>
          <cell r="BB257">
            <v>5.3999999999999999E-2</v>
          </cell>
          <cell r="BC257">
            <v>5.6000000000000001E-2</v>
          </cell>
          <cell r="BD257">
            <v>5.8000000000000003E-2</v>
          </cell>
          <cell r="BE257">
            <v>6.0999999999999999E-2</v>
          </cell>
          <cell r="BF257">
            <v>6.0999999999999999E-2</v>
          </cell>
          <cell r="BG257">
            <v>6.5000000000000002E-2</v>
          </cell>
          <cell r="BH257">
            <v>6.8000000000000005E-2</v>
          </cell>
          <cell r="BI257">
            <v>7.2999999999999995E-2</v>
          </cell>
          <cell r="BJ257">
            <v>7.8E-2</v>
          </cell>
          <cell r="BK257">
            <v>8.3000000000000004E-2</v>
          </cell>
          <cell r="BL257">
            <v>8.6999999999999994E-2</v>
          </cell>
          <cell r="BM257">
            <v>8.8999999999999996E-2</v>
          </cell>
          <cell r="BN257">
            <v>9.4E-2</v>
          </cell>
          <cell r="BO257">
            <v>9.5000000000000001E-2</v>
          </cell>
          <cell r="BP257">
            <v>9.5000000000000001E-2</v>
          </cell>
          <cell r="BQ257">
            <v>9.6000000000000002E-2</v>
          </cell>
          <cell r="BR257">
            <v>9.8000000000000004E-2</v>
          </cell>
          <cell r="BS257">
            <v>0.1</v>
          </cell>
          <cell r="BT257">
            <v>9.9000000000000005E-2</v>
          </cell>
          <cell r="BU257">
            <v>9.9000000000000005E-2</v>
          </cell>
          <cell r="BV257">
            <v>9.7000000000000003E-2</v>
          </cell>
          <cell r="BW257">
            <v>9.8000000000000004E-2</v>
          </cell>
          <cell r="BX257">
            <v>9.8000000000000004E-2</v>
          </cell>
          <cell r="BY257">
            <v>9.9000000000000005E-2</v>
          </cell>
          <cell r="BZ257">
            <v>9.6000000000000002E-2</v>
          </cell>
          <cell r="CA257">
            <v>9.4E-2</v>
          </cell>
          <cell r="CB257">
            <v>9.5000000000000001E-2</v>
          </cell>
          <cell r="CC257">
            <v>9.6000000000000002E-2</v>
          </cell>
          <cell r="CD257">
            <v>9.5000000000000001E-2</v>
          </cell>
          <cell r="CE257">
            <v>9.5000000000000001E-2</v>
          </cell>
          <cell r="CF257">
            <v>9.8000000000000004E-2</v>
          </cell>
          <cell r="CG257">
            <v>9.4E-2</v>
          </cell>
          <cell r="CH257">
            <v>9.0999999999999998E-2</v>
          </cell>
          <cell r="CI257">
            <v>0.09</v>
          </cell>
          <cell r="CJ257">
            <v>8.8999999999999996E-2</v>
          </cell>
          <cell r="CK257">
            <v>0.09</v>
          </cell>
          <cell r="CL257">
            <v>0.09</v>
          </cell>
          <cell r="CM257">
            <v>9.0999999999999998E-2</v>
          </cell>
          <cell r="CN257">
            <v>9.0999999999999998E-2</v>
          </cell>
          <cell r="CO257">
            <v>9.0999999999999998E-2</v>
          </cell>
          <cell r="CP257">
            <v>0.09</v>
          </cell>
          <cell r="CQ257">
            <v>8.8999999999999996E-2</v>
          </cell>
          <cell r="CR257">
            <v>8.6999999999999994E-2</v>
          </cell>
          <cell r="CS257">
            <v>8.5000000000000006E-2</v>
          </cell>
          <cell r="CT257">
            <v>8.3000000000000004E-2</v>
          </cell>
          <cell r="CU257">
            <v>8.3000000000000004E-2</v>
          </cell>
          <cell r="CV257">
            <v>8.2000000000000003E-2</v>
          </cell>
          <cell r="CW257">
            <v>8.1000000000000003E-2</v>
          </cell>
          <cell r="CX257">
            <v>8.2000000000000003E-2</v>
          </cell>
          <cell r="CY257">
            <v>8.2000000000000003E-2</v>
          </cell>
          <cell r="CZ257">
            <v>8.3000000000000004E-2</v>
          </cell>
          <cell r="DA257">
            <v>8.1000000000000003E-2</v>
          </cell>
          <cell r="DB257">
            <v>7.8E-2</v>
          </cell>
          <cell r="DC257">
            <v>7.9000000000000001E-2</v>
          </cell>
          <cell r="DD257">
            <v>7.8E-2</v>
          </cell>
          <cell r="DE257">
            <v>7.8E-2</v>
          </cell>
          <cell r="DF257">
            <v>7.9000000000000001E-2</v>
          </cell>
          <cell r="DG257">
            <v>7.6999999999999999E-2</v>
          </cell>
          <cell r="DH257">
            <v>7.5999999999999998E-2</v>
          </cell>
          <cell r="DI257">
            <v>7.4999999999999997E-2</v>
          </cell>
          <cell r="DJ257">
            <v>7.5999999999999998E-2</v>
          </cell>
          <cell r="DK257">
            <v>7.5999999999999998E-2</v>
          </cell>
          <cell r="DL257">
            <v>7.3999999999999996E-2</v>
          </cell>
          <cell r="DM257">
            <v>7.2999999999999995E-2</v>
          </cell>
          <cell r="DN257">
            <v>7.1999999999999995E-2</v>
          </cell>
          <cell r="DO257">
            <v>7.2999999999999995E-2</v>
          </cell>
          <cell r="DP257">
            <v>7.0000000000000007E-2</v>
          </cell>
          <cell r="DQ257">
            <v>6.7000000000000004E-2</v>
          </cell>
          <cell r="DR257">
            <v>6.6000000000000003E-2</v>
          </cell>
          <cell r="DS257">
            <v>6.7000000000000004E-2</v>
          </cell>
          <cell r="DT257">
            <v>6.7000000000000004E-2</v>
          </cell>
          <cell r="DU257">
            <v>6.3E-2</v>
          </cell>
          <cell r="DV257">
            <v>6.3E-2</v>
          </cell>
          <cell r="DW257">
            <v>6.0999999999999999E-2</v>
          </cell>
          <cell r="DX257">
            <v>6.2E-2</v>
          </cell>
          <cell r="DY257">
            <v>6.0999999999999999E-2</v>
          </cell>
          <cell r="DZ257">
            <v>5.8999999999999997E-2</v>
          </cell>
          <cell r="EA257">
            <v>5.8000000000000003E-2</v>
          </cell>
          <cell r="EB257">
            <v>5.8000000000000003E-2</v>
          </cell>
          <cell r="EC257">
            <v>5.6000000000000001E-2</v>
          </cell>
          <cell r="ED257">
            <v>5.7000000000000002E-2</v>
          </cell>
          <cell r="EE257">
            <v>5.5E-2</v>
          </cell>
          <cell r="EF257">
            <v>5.5E-2</v>
          </cell>
          <cell r="EG257">
            <v>5.3999999999999999E-2</v>
          </cell>
          <cell r="EH257">
            <v>5.5E-2</v>
          </cell>
          <cell r="EI257">
            <v>5.2999999999999999E-2</v>
          </cell>
          <cell r="EJ257">
            <v>5.2999999999999999E-2</v>
          </cell>
          <cell r="EK257">
            <v>5.0999999999999997E-2</v>
          </cell>
          <cell r="EL257">
            <v>5.0999999999999997E-2</v>
          </cell>
          <cell r="EM257">
            <v>0.05</v>
          </cell>
          <cell r="EN257">
            <v>0.05</v>
          </cell>
          <cell r="EO257">
            <v>0.05</v>
          </cell>
          <cell r="EP257">
            <v>4.9000000000000002E-2</v>
          </cell>
          <cell r="EQ257">
            <v>4.9000000000000002E-2</v>
          </cell>
          <cell r="ER257">
            <v>0.05</v>
          </cell>
          <cell r="ES257">
            <v>0.05</v>
          </cell>
          <cell r="ET257">
            <v>4.7E-2</v>
          </cell>
          <cell r="EU257">
            <v>4.9000000000000002E-2</v>
          </cell>
          <cell r="EV257">
            <v>4.9000000000000002E-2</v>
          </cell>
          <cell r="EW257">
            <v>4.9000000000000002E-2</v>
          </cell>
          <cell r="EX257">
            <v>0.05</v>
          </cell>
          <cell r="EY257">
            <v>4.9000000000000002E-2</v>
          </cell>
          <cell r="EZ257">
            <v>4.5999999999999999E-2</v>
          </cell>
          <cell r="FA257">
            <v>4.7E-2</v>
          </cell>
          <cell r="FB257">
            <v>4.8000000000000001E-2</v>
          </cell>
          <cell r="FC257">
            <v>4.7E-2</v>
          </cell>
          <cell r="FD257">
            <v>4.4999999999999998E-2</v>
          </cell>
          <cell r="FE257">
            <v>4.3999999999999997E-2</v>
          </cell>
          <cell r="FF257">
            <v>4.2999999999999997E-2</v>
          </cell>
          <cell r="FG257">
            <v>4.3999999999999997E-2</v>
          </cell>
          <cell r="FH257">
            <v>4.2999999999999997E-2</v>
          </cell>
          <cell r="FI257">
            <v>4.3999999999999997E-2</v>
          </cell>
          <cell r="FJ257">
            <v>4.2000000000000003E-2</v>
          </cell>
          <cell r="FK257">
            <v>4.1000000000000002E-2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Data"/>
      <sheetName val="Dashboard Data"/>
      <sheetName val="Quarters"/>
      <sheetName val="Graphs"/>
      <sheetName val="Dashboard Template"/>
      <sheetName val="Data Sources"/>
    </sheetNames>
    <sheetDataSet>
      <sheetData sheetId="0" refreshError="1">
        <row r="257">
          <cell r="FL257">
            <v>4.1000000000000002E-2</v>
          </cell>
          <cell r="FM257">
            <v>4.1000000000000002E-2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urces"/>
      <sheetName val="Monthly Data"/>
      <sheetName val="Dashboard Data"/>
      <sheetName val="Quarters"/>
      <sheetName val="Graphs"/>
      <sheetName val="Dashboard Template"/>
    </sheetNames>
    <sheetDataSet>
      <sheetData sheetId="0" refreshError="1"/>
      <sheetData sheetId="1" refreshError="1">
        <row r="257">
          <cell r="FN257">
            <v>4.1000000000000002E-2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urces"/>
      <sheetName val="Monthly Data"/>
      <sheetName val="Dashboard Data"/>
      <sheetName val="Quarters"/>
      <sheetName val="Graphs"/>
      <sheetName val="Dashboard Template"/>
    </sheetNames>
    <sheetDataSet>
      <sheetData sheetId="0" refreshError="1"/>
      <sheetData sheetId="1" refreshError="1">
        <row r="257">
          <cell r="FO257">
            <v>4.1000000000000002E-2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urces"/>
      <sheetName val="Monthly Data"/>
      <sheetName val="Dashboard Data"/>
      <sheetName val="Quarters"/>
      <sheetName val="Graphs"/>
      <sheetName val="Dashboard Template"/>
    </sheetNames>
    <sheetDataSet>
      <sheetData sheetId="0" refreshError="1"/>
      <sheetData sheetId="1" refreshError="1">
        <row r="257">
          <cell r="FP257">
            <v>4.1000000000000002E-2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WTISPLC" TargetMode="External"/><Relationship Id="rId13" Type="http://schemas.openxmlformats.org/officeDocument/2006/relationships/hyperlink" Target="http://www.sca.isr.umich.edu/tables.html" TargetMode="External"/><Relationship Id="rId18" Type="http://schemas.openxmlformats.org/officeDocument/2006/relationships/hyperlink" Target="https://publish.manheim.com/en/services/consulting/used-vehicle-value-index.html" TargetMode="External"/><Relationship Id="rId3" Type="http://schemas.openxmlformats.org/officeDocument/2006/relationships/hyperlink" Target="https://fred.stlouisfed.org/series/T10Y2YM" TargetMode="External"/><Relationship Id="rId7" Type="http://schemas.openxmlformats.org/officeDocument/2006/relationships/hyperlink" Target="https://fred.stlouisfed.org/series/DGORDER" TargetMode="External"/><Relationship Id="rId12" Type="http://schemas.openxmlformats.org/officeDocument/2006/relationships/hyperlink" Target="https://www.frbatlanta.org/chcs/wage-growth-tracker.aspx" TargetMode="External"/><Relationship Id="rId17" Type="http://schemas.openxmlformats.org/officeDocument/2006/relationships/hyperlink" Target="http://ncvrmis.jpmchase.net/secure/ReportPortal/default.aspx" TargetMode="External"/><Relationship Id="rId2" Type="http://schemas.openxmlformats.org/officeDocument/2006/relationships/hyperlink" Target="https://fred.stlouisfed.org/series/USD3MTD156N" TargetMode="External"/><Relationship Id="rId16" Type="http://schemas.openxmlformats.org/officeDocument/2006/relationships/hyperlink" Target="https://fred.stlouisfed.org/series/ALTSALES" TargetMode="External"/><Relationship Id="rId1" Type="http://schemas.openxmlformats.org/officeDocument/2006/relationships/hyperlink" Target="https://fred.stlouisfed.org/series/FEDFUNDS" TargetMode="External"/><Relationship Id="rId6" Type="http://schemas.openxmlformats.org/officeDocument/2006/relationships/hyperlink" Target="https://fred.stlouisfed.org/series/PCEC96" TargetMode="External"/><Relationship Id="rId11" Type="http://schemas.openxmlformats.org/officeDocument/2006/relationships/hyperlink" Target="https://data.bls.gov/pdq/SurveyOutputServlet?request_action=wh&amp;graph_name=LN_cpsbref3" TargetMode="External"/><Relationship Id="rId5" Type="http://schemas.openxmlformats.org/officeDocument/2006/relationships/hyperlink" Target="https://fred.stlouisfed.org/graph/?g=8dGq&amp;utm_campaign=fredblog&amp;utm_campaign=graph?utm_source=series_page&amp;utm_content=&amp;utm_medium=Referral&amp;utm_medium=related_content&amp;utm_source=fred.stlouisfed.org&amp;utm_term=related_resources&amp;utm_term=related_resources" TargetMode="External"/><Relationship Id="rId15" Type="http://schemas.openxmlformats.org/officeDocument/2006/relationships/hyperlink" Target="https://data.sca.isr.umich.edu/tables.php" TargetMode="External"/><Relationship Id="rId10" Type="http://schemas.openxmlformats.org/officeDocument/2006/relationships/hyperlink" Target="https://fred.stlouisfed.org/series/IC4WSA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fred.stlouisfed.org/graph/?g=8dGq&amp;utm_campaign=fredblog&amp;utm_campaign=graph?utm_source=series_page&amp;utm_content=&amp;utm_medium=Referral&amp;utm_medium=related_content&amp;utm_source=fred.stlouisfed.org&amp;utm_term=related_resources&amp;utm_term=related_resources" TargetMode="External"/><Relationship Id="rId9" Type="http://schemas.openxmlformats.org/officeDocument/2006/relationships/hyperlink" Target="https://fred.stlouisfed.org/series/USSLIND" TargetMode="External"/><Relationship Id="rId14" Type="http://schemas.openxmlformats.org/officeDocument/2006/relationships/hyperlink" Target="https://fred.stlouisfed.org/series/CSUSHPIN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1DB2-4529-4BA6-83DE-642FB3D98A81}">
  <dimension ref="A1:AMJ26"/>
  <sheetViews>
    <sheetView tabSelected="1" zoomScale="90" zoomScaleNormal="90" workbookViewId="0">
      <selection activeCell="H13" sqref="H13"/>
    </sheetView>
  </sheetViews>
  <sheetFormatPr defaultRowHeight="12.75" x14ac:dyDescent="0.2"/>
  <cols>
    <col min="1" max="1" width="20.7109375" style="6" customWidth="1"/>
    <col min="2" max="2" width="45.140625" style="6" customWidth="1"/>
    <col min="3" max="3" width="24" style="6" customWidth="1"/>
    <col min="4" max="7" width="13.28515625" style="6" customWidth="1"/>
    <col min="8" max="8" width="11.5703125" style="6" customWidth="1"/>
    <col min="9" max="10" width="9.85546875" style="6" customWidth="1"/>
    <col min="11" max="11" width="11.5703125" style="6" customWidth="1"/>
    <col min="12" max="13" width="9.85546875" style="6" customWidth="1"/>
    <col min="14" max="14" width="11.5703125" style="6" customWidth="1"/>
    <col min="15" max="16" width="9.85546875" style="6" customWidth="1"/>
    <col min="17" max="17" width="11.5703125" style="6" customWidth="1"/>
    <col min="18" max="19" width="9.85546875" style="6" customWidth="1"/>
    <col min="20" max="20" width="11.5703125" style="6" customWidth="1"/>
    <col min="21" max="22" width="9.85546875" style="6" customWidth="1"/>
    <col min="23" max="23" width="11.5703125" style="6" customWidth="1"/>
    <col min="24" max="25" width="9.85546875" style="6" customWidth="1"/>
    <col min="26" max="26" width="11.5703125" style="6" customWidth="1"/>
    <col min="27" max="28" width="9.85546875" style="6" customWidth="1"/>
    <col min="29" max="29" width="11.5703125" style="6" customWidth="1"/>
    <col min="30" max="31" width="9.85546875" style="6" customWidth="1"/>
    <col min="32" max="32" width="11.5703125" style="6" customWidth="1"/>
    <col min="33" max="34" width="9.85546875" style="6" customWidth="1"/>
    <col min="35" max="35" width="11.5703125" style="6" customWidth="1"/>
    <col min="36" max="37" width="9.85546875" style="6" customWidth="1"/>
    <col min="38" max="38" width="11.5703125" style="6" customWidth="1"/>
    <col min="39" max="40" width="9.85546875" style="6" customWidth="1"/>
    <col min="41" max="41" width="11.5703125" style="6" customWidth="1"/>
    <col min="42" max="43" width="9.85546875" style="6" customWidth="1"/>
    <col min="44" max="44" width="11.5703125" style="6" customWidth="1"/>
    <col min="45" max="46" width="9.85546875" style="6" customWidth="1"/>
    <col min="47" max="47" width="11.5703125" style="6" customWidth="1"/>
    <col min="48" max="49" width="9.85546875" style="6" customWidth="1"/>
    <col min="50" max="50" width="11.5703125" style="6" customWidth="1"/>
    <col min="51" max="52" width="9.85546875" style="6" customWidth="1"/>
    <col min="53" max="53" width="11.5703125" style="6" customWidth="1"/>
    <col min="54" max="55" width="9.85546875" style="6" customWidth="1"/>
    <col min="56" max="56" width="11.5703125" style="6" customWidth="1"/>
    <col min="57" max="58" width="9.85546875" style="6" customWidth="1"/>
    <col min="59" max="59" width="11.5703125" style="6" customWidth="1"/>
    <col min="60" max="61" width="9.85546875" style="6" customWidth="1"/>
    <col min="62" max="62" width="12.7109375" style="6" customWidth="1"/>
    <col min="63" max="64" width="9.85546875" style="6" customWidth="1"/>
    <col min="65" max="65" width="11.5703125" style="6" customWidth="1"/>
    <col min="66" max="67" width="9.85546875" style="6" customWidth="1"/>
    <col min="68" max="68" width="11.5703125" style="6" customWidth="1"/>
    <col min="69" max="70" width="9.85546875" style="6" customWidth="1"/>
    <col min="71" max="71" width="11.5703125" style="6" customWidth="1"/>
    <col min="72" max="73" width="9.85546875" style="6" customWidth="1"/>
    <col min="74" max="74" width="12.7109375" style="6" customWidth="1"/>
    <col min="75" max="76" width="9.85546875" style="6" customWidth="1"/>
    <col min="77" max="77" width="11.5703125" style="6" customWidth="1"/>
    <col min="78" max="79" width="9.85546875" style="6" customWidth="1"/>
    <col min="80" max="80" width="11.5703125" style="6" customWidth="1"/>
    <col min="81" max="82" width="9.85546875" style="6" customWidth="1"/>
    <col min="83" max="83" width="11.5703125" style="6" customWidth="1"/>
    <col min="84" max="85" width="9.85546875" style="6" customWidth="1"/>
    <col min="86" max="86" width="12.7109375" style="6" customWidth="1"/>
    <col min="87" max="88" width="9.85546875" style="6" customWidth="1"/>
    <col min="89" max="89" width="11.5703125" style="6" customWidth="1"/>
    <col min="90" max="91" width="9.85546875" style="6" customWidth="1"/>
    <col min="92" max="92" width="11.5703125" style="6" customWidth="1"/>
    <col min="93" max="94" width="9.85546875" style="6" customWidth="1"/>
    <col min="95" max="95" width="11.5703125" style="6" customWidth="1"/>
    <col min="96" max="97" width="9.85546875" style="6" customWidth="1"/>
    <col min="98" max="98" width="12.7109375" style="6" customWidth="1"/>
    <col min="99" max="100" width="9.85546875" style="6" customWidth="1"/>
    <col min="101" max="101" width="11.5703125" style="6" customWidth="1"/>
    <col min="102" max="103" width="9.85546875" style="6" customWidth="1"/>
    <col min="104" max="104" width="11.5703125" style="6" customWidth="1"/>
    <col min="105" max="105" width="9.140625" style="6"/>
    <col min="106" max="106" width="9.85546875" style="6" customWidth="1"/>
    <col min="107" max="107" width="11.5703125" style="6" customWidth="1"/>
    <col min="108" max="109" width="9.85546875" style="6" customWidth="1"/>
    <col min="110" max="110" width="15.42578125" style="6" customWidth="1"/>
    <col min="111" max="112" width="9.85546875" style="6" customWidth="1"/>
    <col min="113" max="113" width="11.5703125" style="6" customWidth="1"/>
    <col min="114" max="115" width="9.85546875" style="6" customWidth="1"/>
    <col min="116" max="116" width="11.5703125" style="6" customWidth="1"/>
    <col min="117" max="118" width="9.85546875" style="6" customWidth="1"/>
    <col min="119" max="119" width="11.5703125" style="6" customWidth="1"/>
    <col min="120" max="121" width="9.85546875" style="6" customWidth="1"/>
    <col min="122" max="122" width="12.7109375" style="6" customWidth="1"/>
    <col min="123" max="124" width="9.85546875" style="6" customWidth="1"/>
    <col min="125" max="125" width="12.5703125" style="6" customWidth="1"/>
    <col min="126" max="127" width="9.85546875" style="6" customWidth="1"/>
    <col min="128" max="128" width="12.5703125" style="6" customWidth="1"/>
    <col min="129" max="130" width="9.85546875" style="6" customWidth="1"/>
    <col min="131" max="131" width="12.5703125" style="6" customWidth="1"/>
    <col min="132" max="133" width="9.85546875" style="6" customWidth="1"/>
    <col min="134" max="134" width="12.7109375" style="6" customWidth="1"/>
    <col min="135" max="136" width="9.85546875" style="6" customWidth="1"/>
    <col min="137" max="137" width="12.5703125" style="6" customWidth="1"/>
    <col min="138" max="139" width="9.85546875" style="6" customWidth="1"/>
    <col min="140" max="140" width="12.5703125" style="6" customWidth="1"/>
    <col min="141" max="142" width="9.85546875" style="6" customWidth="1"/>
    <col min="143" max="143" width="12.5703125" style="6" customWidth="1"/>
    <col min="144" max="145" width="9.85546875" style="6" customWidth="1"/>
    <col min="146" max="146" width="12.7109375" style="6" customWidth="1"/>
    <col min="147" max="148" width="10.7109375" style="6" customWidth="1"/>
    <col min="149" max="149" width="12.5703125" style="6" customWidth="1"/>
    <col min="150" max="152" width="9.85546875" style="6" customWidth="1"/>
    <col min="153" max="154" width="10.42578125" style="6" customWidth="1"/>
    <col min="155" max="155" width="15.140625" style="6" customWidth="1"/>
    <col min="156" max="157" width="10.42578125" style="6" customWidth="1"/>
    <col min="158" max="158" width="12.85546875" style="6" customWidth="1"/>
    <col min="159" max="161" width="10.42578125" style="6" customWidth="1"/>
    <col min="162" max="162" width="10.42578125" style="6" hidden="1" customWidth="1"/>
    <col min="163" max="163" width="18.7109375" style="6" hidden="1" customWidth="1"/>
    <col min="164" max="166" width="9.85546875" style="6" hidden="1" customWidth="1"/>
    <col min="167" max="167" width="11.85546875" style="6" hidden="1" customWidth="1"/>
    <col min="168" max="170" width="14.42578125" style="6" hidden="1" customWidth="1"/>
    <col min="171" max="171" width="7.85546875" style="6" customWidth="1"/>
    <col min="172" max="173" width="61.5703125" style="6" customWidth="1"/>
    <col min="174" max="176" width="9.140625" style="6"/>
    <col min="177" max="177" width="11" style="6" customWidth="1"/>
    <col min="178" max="1023" width="9.140625" style="6"/>
  </cols>
  <sheetData>
    <row r="1" spans="1:1024" ht="36" customHeight="1" x14ac:dyDescent="0.4">
      <c r="A1" s="118"/>
      <c r="B1" s="11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2"/>
      <c r="FA1" s="2"/>
      <c r="FB1" s="3"/>
      <c r="FC1" s="3"/>
      <c r="FD1" s="3"/>
      <c r="FE1" s="3"/>
      <c r="FF1" s="3"/>
      <c r="FG1" s="4"/>
      <c r="FH1" s="4"/>
      <c r="FI1" s="4"/>
      <c r="FJ1" s="4"/>
      <c r="FK1" s="5"/>
      <c r="FL1" s="5"/>
      <c r="FM1" s="5"/>
      <c r="FN1" s="5"/>
      <c r="FO1" s="5"/>
      <c r="FP1" s="5"/>
      <c r="FQ1" s="5"/>
    </row>
    <row r="2" spans="1:1024" ht="26.25" customHeight="1" thickBot="1" x14ac:dyDescent="0.4">
      <c r="A2" s="7" t="s">
        <v>0</v>
      </c>
      <c r="C2" s="8">
        <v>39113</v>
      </c>
      <c r="D2" s="8">
        <v>39141</v>
      </c>
      <c r="E2" s="8">
        <v>39172</v>
      </c>
      <c r="F2" s="8">
        <v>39202</v>
      </c>
      <c r="G2" s="8">
        <v>39233</v>
      </c>
      <c r="H2" s="8">
        <v>39263</v>
      </c>
      <c r="I2" s="8">
        <v>39294</v>
      </c>
      <c r="J2" s="8">
        <v>39325</v>
      </c>
      <c r="K2" s="8">
        <v>39355</v>
      </c>
      <c r="L2" s="8">
        <v>39386</v>
      </c>
      <c r="M2" s="8">
        <v>39416</v>
      </c>
      <c r="N2" s="8">
        <v>39447</v>
      </c>
      <c r="O2" s="8">
        <v>39478</v>
      </c>
      <c r="P2" s="8">
        <v>39507</v>
      </c>
      <c r="Q2" s="8">
        <v>39538</v>
      </c>
      <c r="R2" s="8">
        <v>39568</v>
      </c>
      <c r="S2" s="8">
        <v>39599</v>
      </c>
      <c r="T2" s="8">
        <v>39629</v>
      </c>
      <c r="U2" s="8">
        <v>39660</v>
      </c>
      <c r="V2" s="8">
        <v>39691</v>
      </c>
      <c r="W2" s="8">
        <v>39721</v>
      </c>
      <c r="X2" s="8">
        <v>39752</v>
      </c>
      <c r="Y2" s="8">
        <v>39782</v>
      </c>
      <c r="Z2" s="8">
        <v>39813</v>
      </c>
      <c r="AA2" s="8">
        <v>39844</v>
      </c>
      <c r="AB2" s="8">
        <v>39872</v>
      </c>
      <c r="AC2" s="8">
        <v>39903</v>
      </c>
      <c r="AD2" s="8">
        <v>39933</v>
      </c>
      <c r="AE2" s="8">
        <v>39964</v>
      </c>
      <c r="AF2" s="8">
        <v>39994</v>
      </c>
      <c r="AG2" s="8">
        <v>40025</v>
      </c>
      <c r="AH2" s="8">
        <v>40056</v>
      </c>
      <c r="AI2" s="8">
        <v>40086</v>
      </c>
      <c r="AJ2" s="8">
        <v>40117</v>
      </c>
      <c r="AK2" s="8">
        <v>40147</v>
      </c>
      <c r="AL2" s="8">
        <v>40178</v>
      </c>
      <c r="AM2" s="8">
        <v>40209</v>
      </c>
      <c r="AN2" s="8">
        <v>40237</v>
      </c>
      <c r="AO2" s="8">
        <v>40268</v>
      </c>
      <c r="AP2" s="8">
        <v>40298</v>
      </c>
      <c r="AQ2" s="8">
        <v>40329</v>
      </c>
      <c r="AR2" s="8">
        <v>40359</v>
      </c>
      <c r="AS2" s="8">
        <v>40390</v>
      </c>
      <c r="AT2" s="8">
        <v>40421</v>
      </c>
      <c r="AU2" s="8">
        <v>40451</v>
      </c>
      <c r="AV2" s="8">
        <v>40482</v>
      </c>
      <c r="AW2" s="8">
        <v>40512</v>
      </c>
      <c r="AX2" s="8">
        <v>40543</v>
      </c>
      <c r="AY2" s="8">
        <v>40574</v>
      </c>
      <c r="AZ2" s="8">
        <v>40602</v>
      </c>
      <c r="BA2" s="8">
        <v>40633</v>
      </c>
      <c r="BB2" s="8">
        <v>40663</v>
      </c>
      <c r="BC2" s="8">
        <v>40694</v>
      </c>
      <c r="BD2" s="8">
        <v>40724</v>
      </c>
      <c r="BE2" s="8">
        <v>40755</v>
      </c>
      <c r="BF2" s="8">
        <v>40786</v>
      </c>
      <c r="BG2" s="8">
        <v>40816</v>
      </c>
      <c r="BH2" s="8">
        <v>40847</v>
      </c>
      <c r="BI2" s="8">
        <v>40877</v>
      </c>
      <c r="BJ2" s="8">
        <v>40908</v>
      </c>
      <c r="BK2" s="8">
        <v>40939</v>
      </c>
      <c r="BL2" s="8">
        <v>40968</v>
      </c>
      <c r="BM2" s="8">
        <v>40999</v>
      </c>
      <c r="BN2" s="8">
        <v>41029</v>
      </c>
      <c r="BO2" s="8">
        <v>41060</v>
      </c>
      <c r="BP2" s="8">
        <v>41090</v>
      </c>
      <c r="BQ2" s="8">
        <v>41121</v>
      </c>
      <c r="BR2" s="8">
        <v>41152</v>
      </c>
      <c r="BS2" s="8">
        <v>41182</v>
      </c>
      <c r="BT2" s="8">
        <v>41213</v>
      </c>
      <c r="BU2" s="8">
        <v>41243</v>
      </c>
      <c r="BV2" s="8">
        <v>41274</v>
      </c>
      <c r="BW2" s="8">
        <v>41305</v>
      </c>
      <c r="BX2" s="8">
        <v>41333</v>
      </c>
      <c r="BY2" s="8">
        <v>41364</v>
      </c>
      <c r="BZ2" s="8">
        <v>41394</v>
      </c>
      <c r="CA2" s="8">
        <v>41425</v>
      </c>
      <c r="CB2" s="8">
        <v>41455</v>
      </c>
      <c r="CC2" s="8">
        <v>41486</v>
      </c>
      <c r="CD2" s="8">
        <v>41517</v>
      </c>
      <c r="CE2" s="8">
        <v>41547</v>
      </c>
      <c r="CF2" s="8">
        <v>41578</v>
      </c>
      <c r="CG2" s="8">
        <v>41608</v>
      </c>
      <c r="CH2" s="8">
        <v>41639</v>
      </c>
      <c r="CI2" s="8">
        <v>41670</v>
      </c>
      <c r="CJ2" s="8">
        <v>41698</v>
      </c>
      <c r="CK2" s="8">
        <v>41729</v>
      </c>
      <c r="CL2" s="8">
        <v>41759</v>
      </c>
      <c r="CM2" s="8">
        <v>41790</v>
      </c>
      <c r="CN2" s="8">
        <v>41820</v>
      </c>
      <c r="CO2" s="8">
        <v>41851</v>
      </c>
      <c r="CP2" s="8">
        <v>41882</v>
      </c>
      <c r="CQ2" s="8">
        <v>41912</v>
      </c>
      <c r="CR2" s="8">
        <v>41943</v>
      </c>
      <c r="CS2" s="8">
        <v>41973</v>
      </c>
      <c r="CT2" s="8">
        <v>42004</v>
      </c>
      <c r="CU2" s="8">
        <v>42035</v>
      </c>
      <c r="CV2" s="8">
        <v>42063</v>
      </c>
      <c r="CW2" s="8">
        <v>42094</v>
      </c>
      <c r="CX2" s="8">
        <v>42124</v>
      </c>
      <c r="CY2" s="8">
        <v>42155</v>
      </c>
      <c r="CZ2" s="8">
        <v>42185</v>
      </c>
      <c r="DA2" s="8">
        <v>42216</v>
      </c>
      <c r="DB2" s="8">
        <v>42247</v>
      </c>
      <c r="DC2" s="8">
        <v>42277</v>
      </c>
      <c r="DD2" s="8">
        <v>42308</v>
      </c>
      <c r="DE2" s="8">
        <v>42338</v>
      </c>
      <c r="DF2" s="8">
        <v>42369</v>
      </c>
      <c r="DG2" s="8">
        <v>42400</v>
      </c>
      <c r="DH2" s="8">
        <v>42429</v>
      </c>
      <c r="DI2" s="8">
        <v>42460</v>
      </c>
      <c r="DJ2" s="8">
        <v>42490</v>
      </c>
      <c r="DK2" s="8">
        <v>42521</v>
      </c>
      <c r="DL2" s="8">
        <v>42551</v>
      </c>
      <c r="DM2" s="8">
        <v>42582</v>
      </c>
      <c r="DN2" s="8">
        <v>42613</v>
      </c>
      <c r="DO2" s="8">
        <v>42643</v>
      </c>
      <c r="DP2" s="8">
        <v>42674</v>
      </c>
      <c r="DQ2" s="8">
        <v>42704</v>
      </c>
      <c r="DR2" s="8">
        <v>42735</v>
      </c>
      <c r="DS2" s="8">
        <v>42766</v>
      </c>
      <c r="DT2" s="8">
        <v>42794</v>
      </c>
      <c r="DU2" s="8">
        <v>42825</v>
      </c>
      <c r="DV2" s="8">
        <v>42855</v>
      </c>
      <c r="DW2" s="8">
        <v>42886</v>
      </c>
      <c r="DX2" s="8">
        <v>42916</v>
      </c>
      <c r="DY2" s="8">
        <v>42947</v>
      </c>
      <c r="DZ2" s="8">
        <v>42978</v>
      </c>
      <c r="EA2" s="8">
        <v>43008</v>
      </c>
      <c r="EB2" s="8">
        <v>43039</v>
      </c>
      <c r="EC2" s="8">
        <v>43069</v>
      </c>
      <c r="ED2" s="8">
        <v>43100</v>
      </c>
      <c r="EE2" s="8">
        <v>43131</v>
      </c>
      <c r="EF2" s="8">
        <v>43159</v>
      </c>
      <c r="EG2" s="8">
        <v>43190</v>
      </c>
      <c r="EH2" s="8">
        <v>43220</v>
      </c>
      <c r="EI2" s="8">
        <v>43251</v>
      </c>
      <c r="EJ2" s="8">
        <v>43281</v>
      </c>
      <c r="EK2" s="8">
        <v>43312</v>
      </c>
      <c r="EL2" s="8">
        <v>43343</v>
      </c>
      <c r="EM2" s="8">
        <v>43373</v>
      </c>
      <c r="EN2" s="8">
        <v>43404</v>
      </c>
      <c r="EO2" s="8">
        <v>43434</v>
      </c>
      <c r="EP2" s="8">
        <v>43465</v>
      </c>
      <c r="EQ2" s="8">
        <v>43496</v>
      </c>
      <c r="ER2" s="8">
        <v>43524</v>
      </c>
      <c r="ES2" s="8">
        <v>43555</v>
      </c>
      <c r="ET2" s="8">
        <v>43585</v>
      </c>
      <c r="EU2" s="8">
        <v>43616</v>
      </c>
      <c r="EV2" s="8">
        <v>43646</v>
      </c>
      <c r="EW2" s="8">
        <v>43677</v>
      </c>
      <c r="EX2" s="8">
        <v>43708</v>
      </c>
      <c r="EY2" s="8">
        <v>43738</v>
      </c>
      <c r="EZ2" s="8">
        <v>43769</v>
      </c>
      <c r="FA2" s="8">
        <v>43799</v>
      </c>
      <c r="FB2" s="8">
        <v>43830</v>
      </c>
      <c r="FC2" s="8">
        <v>43861</v>
      </c>
      <c r="FD2" s="8">
        <v>43890</v>
      </c>
      <c r="FE2" s="8">
        <v>43921</v>
      </c>
      <c r="FF2" s="2"/>
      <c r="FG2" s="8" t="s">
        <v>1</v>
      </c>
      <c r="FH2" s="8" t="s">
        <v>2</v>
      </c>
      <c r="FI2" s="8" t="s">
        <v>3</v>
      </c>
      <c r="FJ2" s="8" t="s">
        <v>4</v>
      </c>
      <c r="FK2" s="8" t="s">
        <v>5</v>
      </c>
      <c r="FL2" s="8" t="s">
        <v>6</v>
      </c>
      <c r="FM2" s="8" t="s">
        <v>7</v>
      </c>
      <c r="FN2" s="8" t="s">
        <v>8</v>
      </c>
      <c r="FO2" s="2"/>
      <c r="FP2" s="8" t="s">
        <v>9</v>
      </c>
      <c r="FQ2" s="8"/>
    </row>
    <row r="3" spans="1:1024" ht="13.9" customHeight="1" thickBot="1" x14ac:dyDescent="0.25">
      <c r="A3" s="119" t="s">
        <v>10</v>
      </c>
      <c r="B3" s="9" t="s">
        <v>11</v>
      </c>
      <c r="C3" s="10">
        <v>5.2499999999999998E-2</v>
      </c>
      <c r="D3" s="10">
        <v>5.2600000000000001E-2</v>
      </c>
      <c r="E3" s="10">
        <v>5.2600000000000001E-2</v>
      </c>
      <c r="F3" s="10">
        <v>5.2499999999999998E-2</v>
      </c>
      <c r="G3" s="10">
        <v>5.2499999999999998E-2</v>
      </c>
      <c r="H3" s="10">
        <v>5.2499999999999998E-2</v>
      </c>
      <c r="I3" s="10">
        <v>5.2600000000000001E-2</v>
      </c>
      <c r="J3" s="10">
        <v>5.0200000000000002E-2</v>
      </c>
      <c r="K3" s="10">
        <v>4.9399999999999999E-2</v>
      </c>
      <c r="L3" s="10">
        <v>4.7600000000000003E-2</v>
      </c>
      <c r="M3" s="10">
        <v>4.4900000000000002E-2</v>
      </c>
      <c r="N3" s="10">
        <v>4.24E-2</v>
      </c>
      <c r="O3" s="10">
        <v>3.9399999999999998E-2</v>
      </c>
      <c r="P3" s="10">
        <v>2.98E-2</v>
      </c>
      <c r="Q3" s="10">
        <v>2.6100000000000002E-2</v>
      </c>
      <c r="R3" s="10">
        <v>2.2800000000000001E-2</v>
      </c>
      <c r="S3" s="10">
        <v>1.9800000000000002E-2</v>
      </c>
      <c r="T3" s="10">
        <v>0.02</v>
      </c>
      <c r="U3" s="10">
        <v>2.01E-2</v>
      </c>
      <c r="V3" s="10">
        <v>0.02</v>
      </c>
      <c r="W3" s="10">
        <v>1.8100000000000002E-2</v>
      </c>
      <c r="X3" s="10">
        <v>9.7000000000000003E-3</v>
      </c>
      <c r="Y3" s="10">
        <v>3.8999999999999998E-3</v>
      </c>
      <c r="Z3" s="10">
        <v>1.6000000000000001E-3</v>
      </c>
      <c r="AA3" s="10">
        <v>1.5E-3</v>
      </c>
      <c r="AB3" s="10">
        <v>2.2000000000000001E-3</v>
      </c>
      <c r="AC3" s="10">
        <v>1.8E-3</v>
      </c>
      <c r="AD3" s="10">
        <v>1.5E-3</v>
      </c>
      <c r="AE3" s="10">
        <v>1.8E-3</v>
      </c>
      <c r="AF3" s="10">
        <v>2.0999999999999999E-3</v>
      </c>
      <c r="AG3" s="10">
        <v>1.6000000000000001E-3</v>
      </c>
      <c r="AH3" s="10">
        <v>1.6000000000000001E-3</v>
      </c>
      <c r="AI3" s="10">
        <v>1.5E-3</v>
      </c>
      <c r="AJ3" s="10">
        <v>1.1999999999999999E-3</v>
      </c>
      <c r="AK3" s="10">
        <v>1.1999999999999999E-3</v>
      </c>
      <c r="AL3" s="10">
        <v>1.1999999999999999E-3</v>
      </c>
      <c r="AM3" s="10">
        <v>1.1000000000000001E-3</v>
      </c>
      <c r="AN3" s="10">
        <v>1.2999999999999999E-3</v>
      </c>
      <c r="AO3" s="10">
        <v>1.6000000000000001E-3</v>
      </c>
      <c r="AP3" s="10">
        <v>2E-3</v>
      </c>
      <c r="AQ3" s="10">
        <v>2E-3</v>
      </c>
      <c r="AR3" s="10">
        <v>1.8E-3</v>
      </c>
      <c r="AS3" s="10">
        <v>1.8E-3</v>
      </c>
      <c r="AT3" s="10">
        <v>1.9E-3</v>
      </c>
      <c r="AU3" s="10">
        <v>1.9E-3</v>
      </c>
      <c r="AV3" s="10">
        <v>1.9E-3</v>
      </c>
      <c r="AW3" s="10">
        <v>1.9E-3</v>
      </c>
      <c r="AX3" s="10">
        <v>1.8E-3</v>
      </c>
      <c r="AY3" s="10">
        <v>1.6999999999999999E-3</v>
      </c>
      <c r="AZ3" s="10">
        <v>1.6000000000000001E-3</v>
      </c>
      <c r="BA3" s="10">
        <v>1.4E-3</v>
      </c>
      <c r="BB3" s="10">
        <v>1E-3</v>
      </c>
      <c r="BC3" s="10">
        <v>8.9999999999999998E-4</v>
      </c>
      <c r="BD3" s="10">
        <v>8.9999999999999998E-4</v>
      </c>
      <c r="BE3" s="10">
        <v>6.9999999999999999E-4</v>
      </c>
      <c r="BF3" s="10">
        <v>1E-3</v>
      </c>
      <c r="BG3" s="10">
        <v>8.0000000000000004E-4</v>
      </c>
      <c r="BH3" s="10">
        <v>6.9999999999999999E-4</v>
      </c>
      <c r="BI3" s="10">
        <v>8.0000000000000004E-4</v>
      </c>
      <c r="BJ3" s="10">
        <v>6.9999999999999999E-4</v>
      </c>
      <c r="BK3" s="10">
        <v>8.0000000000000004E-4</v>
      </c>
      <c r="BL3" s="10">
        <v>1E-3</v>
      </c>
      <c r="BM3" s="10">
        <v>1.2999999999999999E-3</v>
      </c>
      <c r="BN3" s="10">
        <v>1.4E-3</v>
      </c>
      <c r="BO3" s="10">
        <v>1.6000000000000001E-3</v>
      </c>
      <c r="BP3" s="10">
        <v>1.6000000000000001E-3</v>
      </c>
      <c r="BQ3" s="10">
        <v>1.6000000000000001E-3</v>
      </c>
      <c r="BR3" s="10">
        <v>1.2999999999999999E-3</v>
      </c>
      <c r="BS3" s="10">
        <v>1.4E-3</v>
      </c>
      <c r="BT3" s="10">
        <v>1.6000000000000001E-3</v>
      </c>
      <c r="BU3" s="10">
        <v>1.6000000000000001E-3</v>
      </c>
      <c r="BV3" s="10">
        <v>1.6000000000000001E-3</v>
      </c>
      <c r="BW3" s="10">
        <v>1.4E-3</v>
      </c>
      <c r="BX3" s="10">
        <v>1.5E-3</v>
      </c>
      <c r="BY3" s="10">
        <v>1.4E-3</v>
      </c>
      <c r="BZ3" s="10">
        <v>1.5E-3</v>
      </c>
      <c r="CA3" s="10">
        <v>1.1000000000000001E-3</v>
      </c>
      <c r="CB3" s="10">
        <v>8.9999999999999998E-4</v>
      </c>
      <c r="CC3" s="10">
        <v>8.9999999999999998E-4</v>
      </c>
      <c r="CD3" s="10">
        <v>8.0000000000000004E-4</v>
      </c>
      <c r="CE3" s="10">
        <v>8.0000000000000004E-4</v>
      </c>
      <c r="CF3" s="10">
        <v>8.9999999999999998E-4</v>
      </c>
      <c r="CG3" s="10">
        <v>8.0000000000000004E-4</v>
      </c>
      <c r="CH3" s="10">
        <v>8.9999999999999998E-4</v>
      </c>
      <c r="CI3" s="10">
        <v>6.9999999999999999E-4</v>
      </c>
      <c r="CJ3" s="10">
        <v>6.9999999999999999E-4</v>
      </c>
      <c r="CK3" s="10">
        <v>8.0000000000000004E-4</v>
      </c>
      <c r="CL3" s="10">
        <v>8.9999999999999998E-4</v>
      </c>
      <c r="CM3" s="10">
        <v>8.9999999999999998E-4</v>
      </c>
      <c r="CN3" s="10">
        <v>1E-3</v>
      </c>
      <c r="CO3" s="10">
        <v>8.9999999999999998E-4</v>
      </c>
      <c r="CP3" s="10">
        <v>8.9999999999999998E-4</v>
      </c>
      <c r="CQ3" s="10">
        <v>8.9999999999999998E-4</v>
      </c>
      <c r="CR3" s="10">
        <v>8.9999999999999998E-4</v>
      </c>
      <c r="CS3" s="10">
        <v>8.9999999999999998E-4</v>
      </c>
      <c r="CT3" s="10">
        <v>1.1999999999999999E-3</v>
      </c>
      <c r="CU3" s="10">
        <v>1.1000000000000001E-3</v>
      </c>
      <c r="CV3" s="10">
        <v>1.1000000000000001E-3</v>
      </c>
      <c r="CW3" s="10">
        <v>1.1000000000000001E-3</v>
      </c>
      <c r="CX3" s="10">
        <v>1.1999999999999999E-3</v>
      </c>
      <c r="CY3" s="10">
        <v>1.1999999999999999E-3</v>
      </c>
      <c r="CZ3" s="10">
        <v>1.2999999999999999E-3</v>
      </c>
      <c r="DA3" s="10">
        <v>1.2999999999999999E-3</v>
      </c>
      <c r="DB3" s="10">
        <v>1.4E-3</v>
      </c>
      <c r="DC3" s="10">
        <v>1.4E-3</v>
      </c>
      <c r="DD3" s="10">
        <v>1.1999999999999999E-3</v>
      </c>
      <c r="DE3" s="10">
        <v>1.1999999999999999E-3</v>
      </c>
      <c r="DF3" s="10">
        <v>2.3999999999999998E-3</v>
      </c>
      <c r="DG3" s="10">
        <v>3.3999999999999998E-3</v>
      </c>
      <c r="DH3" s="10">
        <v>3.8E-3</v>
      </c>
      <c r="DI3" s="10">
        <v>3.5999999999999999E-3</v>
      </c>
      <c r="DJ3" s="10">
        <v>3.7000000000000002E-3</v>
      </c>
      <c r="DK3" s="10">
        <v>3.7000000000000002E-3</v>
      </c>
      <c r="DL3" s="10">
        <v>3.8E-3</v>
      </c>
      <c r="DM3" s="10">
        <v>3.8999999999999998E-3</v>
      </c>
      <c r="DN3" s="10">
        <v>4.0000000000000001E-3</v>
      </c>
      <c r="DO3" s="10">
        <v>4.0000000000000001E-3</v>
      </c>
      <c r="DP3" s="10">
        <v>4.0000000000000001E-3</v>
      </c>
      <c r="DQ3" s="10">
        <v>4.1000000000000003E-3</v>
      </c>
      <c r="DR3" s="10">
        <v>5.4000000000000003E-3</v>
      </c>
      <c r="DS3" s="10">
        <v>6.4999999999999997E-3</v>
      </c>
      <c r="DT3" s="10">
        <v>6.6E-3</v>
      </c>
      <c r="DU3" s="10">
        <v>7.9000000000000008E-3</v>
      </c>
      <c r="DV3" s="10">
        <v>8.9999999999999993E-3</v>
      </c>
      <c r="DW3" s="10">
        <v>9.1000000000000004E-3</v>
      </c>
      <c r="DX3" s="10">
        <v>1.04E-2</v>
      </c>
      <c r="DY3" s="10">
        <v>1.15E-2</v>
      </c>
      <c r="DZ3" s="10">
        <v>1.1599999999999999E-2</v>
      </c>
      <c r="EA3" s="10">
        <v>1.15E-2</v>
      </c>
      <c r="EB3" s="10">
        <v>1.15E-2</v>
      </c>
      <c r="EC3" s="10">
        <v>1.1599999999999999E-2</v>
      </c>
      <c r="ED3" s="10">
        <v>1.2999999999999999E-2</v>
      </c>
      <c r="EE3" s="10">
        <v>1.41E-2</v>
      </c>
      <c r="EF3" s="10">
        <v>1.4200000000000001E-2</v>
      </c>
      <c r="EG3" s="10">
        <v>1.5100000000000001E-2</v>
      </c>
      <c r="EH3" s="10">
        <v>1.6899999999999998E-2</v>
      </c>
      <c r="EI3" s="10">
        <v>1.7000000000000001E-2</v>
      </c>
      <c r="EJ3" s="10">
        <v>1.8200000000000001E-2</v>
      </c>
      <c r="EK3" s="10">
        <v>1.9099999999999999E-2</v>
      </c>
      <c r="EL3" s="10">
        <v>1.9099999999999999E-2</v>
      </c>
      <c r="EM3" s="10">
        <v>1.95E-2</v>
      </c>
      <c r="EN3" s="10">
        <v>2.1899999999999999E-2</v>
      </c>
      <c r="EO3" s="10">
        <v>2.1999999999999999E-2</v>
      </c>
      <c r="EP3" s="10">
        <v>2.2700000000000001E-2</v>
      </c>
      <c r="EQ3" s="10">
        <v>2.4E-2</v>
      </c>
      <c r="ER3" s="10">
        <v>2.4E-2</v>
      </c>
      <c r="ES3" s="10">
        <v>2.41E-2</v>
      </c>
      <c r="ET3" s="10">
        <v>2.4199999999999999E-2</v>
      </c>
      <c r="EU3" s="10">
        <v>2.3900000000000001E-2</v>
      </c>
      <c r="EV3" s="10">
        <v>2.3800000000000002E-2</v>
      </c>
      <c r="EW3" s="10">
        <v>2.4E-2</v>
      </c>
      <c r="EX3" s="10">
        <v>2.1299999999999999E-2</v>
      </c>
      <c r="EY3" s="10">
        <v>2.0400000000000001E-2</v>
      </c>
      <c r="EZ3" s="10">
        <v>1.83E-2</v>
      </c>
      <c r="FA3" s="10">
        <v>1.55E-2</v>
      </c>
      <c r="FB3" s="10">
        <v>1.55E-2</v>
      </c>
      <c r="FC3" s="10">
        <v>1.55E-2</v>
      </c>
      <c r="FD3" s="10">
        <v>1.5800000000000002E-2</v>
      </c>
      <c r="FE3" s="10">
        <v>6.4999999999999997E-3</v>
      </c>
      <c r="FF3" s="11"/>
      <c r="FG3" s="12">
        <f t="shared" ref="FG3:FG16" si="0">_xlfn.STDEV.P(C3:FE3)</f>
        <v>1.404753186074E-2</v>
      </c>
      <c r="FH3" s="13">
        <f t="shared" ref="FH3:FH16" si="1">AVERAGE(C3:FE3)</f>
        <v>1.0229559748427677E-2</v>
      </c>
      <c r="FI3" s="13">
        <f t="shared" ref="FI3:FI16" si="2">MAX(C3:FE3)</f>
        <v>5.2600000000000001E-2</v>
      </c>
      <c r="FJ3" s="13">
        <f t="shared" ref="FJ3:FJ16" si="3">MIN(C3:FE3)</f>
        <v>6.9999999999999999E-4</v>
      </c>
      <c r="FK3" s="13">
        <f t="shared" ref="FK3:FK16" si="4">+FH3+FG3</f>
        <v>2.4277091609167675E-2</v>
      </c>
      <c r="FL3" s="13">
        <f t="shared" ref="FL3:FL16" si="5">+FK3/1.15</f>
        <v>2.1110514442754504E-2</v>
      </c>
      <c r="FM3" s="13">
        <f t="shared" ref="FM3:FM16" si="6">FH3+FG3</f>
        <v>2.4277091609167675E-2</v>
      </c>
      <c r="FN3" s="14">
        <f t="shared" ref="FN3:FN16" si="7">FH3+(2*FG3)</f>
        <v>3.8324623469907677E-2</v>
      </c>
      <c r="FO3" s="11"/>
      <c r="FP3" s="15" t="s">
        <v>12</v>
      </c>
      <c r="FQ3" s="16" t="s">
        <v>13</v>
      </c>
    </row>
    <row r="4" spans="1:1024" ht="13.5" thickBot="1" x14ac:dyDescent="0.25">
      <c r="A4" s="119"/>
      <c r="B4" s="17" t="s">
        <v>14</v>
      </c>
      <c r="C4" s="11">
        <v>5.3600000000000002E-2</v>
      </c>
      <c r="D4" s="11">
        <v>5.3481300000000002E-2</v>
      </c>
      <c r="E4" s="11">
        <v>5.3499999999999999E-2</v>
      </c>
      <c r="F4" s="11">
        <v>5.355E-2</v>
      </c>
      <c r="G4" s="11">
        <v>5.3600000000000002E-2</v>
      </c>
      <c r="H4" s="11">
        <v>5.3600000000000002E-2</v>
      </c>
      <c r="I4" s="11">
        <v>5.3586599999999998E-2</v>
      </c>
      <c r="J4" s="11">
        <v>5.6212499999999999E-2</v>
      </c>
      <c r="K4" s="11">
        <v>5.2287500000000001E-2</v>
      </c>
      <c r="L4" s="11">
        <v>4.8937500000000002E-2</v>
      </c>
      <c r="M4" s="11">
        <v>5.1312499999999997E-2</v>
      </c>
      <c r="N4" s="11">
        <v>4.7024999999999997E-2</v>
      </c>
      <c r="O4" s="11">
        <v>3.1118799999999999E-2</v>
      </c>
      <c r="P4" s="11">
        <v>3.07563E-2</v>
      </c>
      <c r="Q4" s="11">
        <v>2.68813E-2</v>
      </c>
      <c r="R4" s="11">
        <v>2.8500000000000001E-2</v>
      </c>
      <c r="S4" s="11">
        <v>2.6806300000000002E-2</v>
      </c>
      <c r="T4" s="11">
        <v>2.78313E-2</v>
      </c>
      <c r="U4" s="11">
        <v>2.79125E-2</v>
      </c>
      <c r="V4" s="11">
        <v>2.8106300000000001E-2</v>
      </c>
      <c r="W4" s="11">
        <v>4.0524999999999999E-2</v>
      </c>
      <c r="X4" s="11">
        <v>3.0262500000000001E-2</v>
      </c>
      <c r="Y4" s="11">
        <v>2.2168799999999999E-2</v>
      </c>
      <c r="Z4" s="11">
        <v>1.4250000000000001E-2</v>
      </c>
      <c r="AA4" s="11">
        <v>1.18438E-2</v>
      </c>
      <c r="AB4" s="11">
        <v>1.26438E-2</v>
      </c>
      <c r="AC4" s="11">
        <v>1.19188E-2</v>
      </c>
      <c r="AD4" s="11">
        <v>1.01625E-2</v>
      </c>
      <c r="AE4" s="11">
        <v>6.5624999999999998E-3</v>
      </c>
      <c r="AF4" s="11">
        <v>5.9500000000000004E-3</v>
      </c>
      <c r="AG4" s="11">
        <v>4.7938E-3</v>
      </c>
      <c r="AH4" s="11">
        <v>3.4749999999999998E-3</v>
      </c>
      <c r="AI4" s="11">
        <v>2.8687999999999999E-3</v>
      </c>
      <c r="AJ4" s="11">
        <v>2.8062999999999999E-3</v>
      </c>
      <c r="AK4" s="11">
        <v>2.5655999999999999E-3</v>
      </c>
      <c r="AL4" s="11">
        <v>2.5062999999999999E-3</v>
      </c>
      <c r="AM4" s="11">
        <v>2.4905999999999999E-3</v>
      </c>
      <c r="AN4" s="11">
        <v>2.5168999999999999E-3</v>
      </c>
      <c r="AO4" s="11">
        <v>2.9150000000000001E-3</v>
      </c>
      <c r="AP4" s="11">
        <v>3.4656000000000001E-3</v>
      </c>
      <c r="AQ4" s="11">
        <v>5.3625000000000001E-3</v>
      </c>
      <c r="AR4" s="11">
        <v>5.3394000000000002E-3</v>
      </c>
      <c r="AS4" s="11">
        <v>4.5374999999999999E-3</v>
      </c>
      <c r="AT4" s="11">
        <v>2.9562999999999998E-3</v>
      </c>
      <c r="AU4" s="11">
        <v>2.8999999999999998E-3</v>
      </c>
      <c r="AV4" s="11">
        <v>2.8593999999999998E-3</v>
      </c>
      <c r="AW4" s="11">
        <v>3.0030999999999999E-3</v>
      </c>
      <c r="AX4" s="11">
        <v>3.0281000000000001E-3</v>
      </c>
      <c r="AY4" s="11">
        <v>3.0438000000000002E-3</v>
      </c>
      <c r="AZ4" s="11">
        <v>3.0950000000000001E-3</v>
      </c>
      <c r="BA4" s="11">
        <v>3.0300000000000001E-3</v>
      </c>
      <c r="BB4" s="11">
        <v>2.7299999999999998E-3</v>
      </c>
      <c r="BC4" s="11">
        <v>2.5287999999999999E-3</v>
      </c>
      <c r="BD4" s="11">
        <v>2.4575E-3</v>
      </c>
      <c r="BE4" s="11">
        <v>2.555E-3</v>
      </c>
      <c r="BF4" s="11">
        <v>3.2721999999999998E-3</v>
      </c>
      <c r="BG4" s="11">
        <v>3.7433000000000002E-3</v>
      </c>
      <c r="BH4" s="11">
        <v>4.2944000000000003E-3</v>
      </c>
      <c r="BI4" s="11">
        <v>5.2889E-3</v>
      </c>
      <c r="BJ4" s="11">
        <v>5.8100000000000001E-3</v>
      </c>
      <c r="BK4" s="11">
        <v>5.4235000000000004E-3</v>
      </c>
      <c r="BL4" s="11">
        <v>4.875E-3</v>
      </c>
      <c r="BM4" s="11">
        <v>4.6814999999999999E-3</v>
      </c>
      <c r="BN4" s="11">
        <v>4.6585000000000003E-3</v>
      </c>
      <c r="BO4" s="11">
        <v>4.6684999999999999E-3</v>
      </c>
      <c r="BP4" s="11">
        <v>4.6059999999999999E-3</v>
      </c>
      <c r="BQ4" s="11">
        <v>4.4260000000000002E-3</v>
      </c>
      <c r="BR4" s="11">
        <v>4.1824999999999996E-3</v>
      </c>
      <c r="BS4" s="11">
        <v>3.5850000000000001E-3</v>
      </c>
      <c r="BT4" s="11">
        <v>3.1275000000000001E-3</v>
      </c>
      <c r="BU4" s="11">
        <v>3.1050000000000001E-3</v>
      </c>
      <c r="BV4" s="11">
        <v>3.0599999999999998E-3</v>
      </c>
      <c r="BW4" s="11">
        <v>2.98E-3</v>
      </c>
      <c r="BX4" s="11">
        <v>2.8709999999999999E-3</v>
      </c>
      <c r="BY4" s="11">
        <v>2.826E-3</v>
      </c>
      <c r="BZ4" s="11">
        <v>2.7309999999999999E-3</v>
      </c>
      <c r="CA4" s="11">
        <v>2.7525000000000002E-3</v>
      </c>
      <c r="CB4" s="11">
        <v>2.7309999999999999E-3</v>
      </c>
      <c r="CC4" s="11">
        <v>2.6559999999999999E-3</v>
      </c>
      <c r="CD4" s="11">
        <v>2.5950000000000001E-3</v>
      </c>
      <c r="CE4" s="11">
        <v>2.4884999999999998E-3</v>
      </c>
      <c r="CF4" s="11">
        <v>2.4199999999999998E-3</v>
      </c>
      <c r="CG4" s="11">
        <v>2.3909999999999999E-3</v>
      </c>
      <c r="CH4" s="11">
        <v>2.4610000000000001E-3</v>
      </c>
      <c r="CI4" s="11">
        <v>2.366E-3</v>
      </c>
      <c r="CJ4" s="11">
        <v>2.3565000000000001E-3</v>
      </c>
      <c r="CK4" s="11">
        <v>2.3059999999999999E-3</v>
      </c>
      <c r="CL4" s="11">
        <v>2.2334999999999998E-3</v>
      </c>
      <c r="CM4" s="11">
        <v>2.274E-3</v>
      </c>
      <c r="CN4" s="11">
        <v>2.307E-3</v>
      </c>
      <c r="CO4" s="11">
        <v>2.3909999999999999E-3</v>
      </c>
      <c r="CP4" s="11">
        <v>2.336E-3</v>
      </c>
      <c r="CQ4" s="11">
        <v>2.3509999999999998E-3</v>
      </c>
      <c r="CR4" s="11">
        <v>2.3210000000000001E-3</v>
      </c>
      <c r="CS4" s="11">
        <v>2.336E-3</v>
      </c>
      <c r="CT4" s="11">
        <v>2.5560000000000001E-3</v>
      </c>
      <c r="CU4" s="11">
        <v>2.5309999999999998E-3</v>
      </c>
      <c r="CV4" s="11">
        <v>2.6185000000000002E-3</v>
      </c>
      <c r="CW4" s="11">
        <v>2.7074999999999998E-3</v>
      </c>
      <c r="CX4" s="11">
        <v>2.7875E-3</v>
      </c>
      <c r="CY4" s="11">
        <v>2.8375000000000002E-3</v>
      </c>
      <c r="CZ4" s="11">
        <v>2.8319999999999999E-3</v>
      </c>
      <c r="DA4" s="11">
        <v>3.0860000000000002E-3</v>
      </c>
      <c r="DB4" s="11">
        <v>3.29E-3</v>
      </c>
      <c r="DC4" s="11">
        <v>3.2499999999999999E-3</v>
      </c>
      <c r="DD4" s="11">
        <v>3.3409999999999998E-3</v>
      </c>
      <c r="DE4" s="11">
        <v>4.1619999999999999E-3</v>
      </c>
      <c r="DF4" s="11">
        <v>6.1269999999999996E-3</v>
      </c>
      <c r="DG4" s="11">
        <v>6.1260000000000004E-3</v>
      </c>
      <c r="DH4" s="11">
        <v>6.3509999999999999E-3</v>
      </c>
      <c r="DI4" s="11">
        <v>6.2859999999999999E-3</v>
      </c>
      <c r="DJ4" s="11">
        <v>6.3660000000000001E-3</v>
      </c>
      <c r="DK4" s="11">
        <v>6.8580000000000004E-3</v>
      </c>
      <c r="DL4" s="11">
        <v>6.5409999999999999E-3</v>
      </c>
      <c r="DM4" s="11">
        <v>7.5909999999999997E-3</v>
      </c>
      <c r="DN4" s="11">
        <v>8.3932999999999994E-3</v>
      </c>
      <c r="DO4" s="11">
        <v>8.5366999999999995E-3</v>
      </c>
      <c r="DP4" s="11">
        <v>8.8427999999999996E-3</v>
      </c>
      <c r="DQ4" s="11">
        <v>9.3416999999999997E-3</v>
      </c>
      <c r="DR4" s="11">
        <v>9.9789000000000006E-3</v>
      </c>
      <c r="DS4" s="11">
        <v>1.03456E-2</v>
      </c>
      <c r="DT4" s="11">
        <v>1.064E-2</v>
      </c>
      <c r="DU4" s="11">
        <v>1.14956E-2</v>
      </c>
      <c r="DV4" s="11">
        <v>1.1723300000000001E-2</v>
      </c>
      <c r="DW4" s="11">
        <v>1.21E-2</v>
      </c>
      <c r="DX4" s="11">
        <v>1.29917E-2</v>
      </c>
      <c r="DY4" s="11">
        <v>1.31056E-2</v>
      </c>
      <c r="DZ4" s="11">
        <v>1.31778E-2</v>
      </c>
      <c r="EA4" s="11">
        <v>1.3338900000000001E-2</v>
      </c>
      <c r="EB4" s="11">
        <v>1.38122E-2</v>
      </c>
      <c r="EC4" s="11">
        <v>1.48738E-2</v>
      </c>
      <c r="ED4" s="11">
        <v>1.6933900000000002E-2</v>
      </c>
      <c r="EE4" s="11">
        <v>1.77777E-2</v>
      </c>
      <c r="EF4" s="11">
        <v>2.01719E-2</v>
      </c>
      <c r="EG4" s="11">
        <v>2.3117499999999999E-2</v>
      </c>
      <c r="EH4" s="11">
        <v>2.3629399999999998E-2</v>
      </c>
      <c r="EI4" s="11">
        <v>2.32125E-2</v>
      </c>
      <c r="EJ4" s="11">
        <v>2.33575E-2</v>
      </c>
      <c r="EK4" s="11">
        <v>2.3485599999999999E-2</v>
      </c>
      <c r="EL4" s="11">
        <v>2.3207499999999999E-2</v>
      </c>
      <c r="EM4" s="11">
        <v>2.3983899999999999E-2</v>
      </c>
      <c r="EN4" s="11">
        <v>2.5585E-2</v>
      </c>
      <c r="EO4" s="11">
        <v>2.7066300000000001E-2</v>
      </c>
      <c r="EP4" s="11">
        <v>2.7969999999999998E-2</v>
      </c>
      <c r="EQ4" s="11">
        <v>2.7375E-2</v>
      </c>
      <c r="ER4" s="11">
        <v>2.6151299999999999E-2</v>
      </c>
      <c r="ES4" s="11">
        <v>2.5977500000000001E-2</v>
      </c>
      <c r="ET4" s="11">
        <v>2.5756000000000001E-2</v>
      </c>
      <c r="EU4" s="11">
        <v>2.5202499999999999E-2</v>
      </c>
      <c r="EV4" s="11">
        <v>2.3198E-2</v>
      </c>
      <c r="EW4" s="11">
        <v>2.2530000000000001E-2</v>
      </c>
      <c r="EX4" s="11">
        <v>2.1376300000000001E-2</v>
      </c>
      <c r="EY4" s="11">
        <v>2.08513E-2</v>
      </c>
      <c r="EZ4" s="11">
        <v>1.9022500000000001E-2</v>
      </c>
      <c r="FA4" s="11">
        <v>1.9054999999999999E-2</v>
      </c>
      <c r="FB4" s="11">
        <v>1.9083800000000001E-2</v>
      </c>
      <c r="FC4" s="11">
        <v>1.7510999999999999E-2</v>
      </c>
      <c r="FD4" s="11">
        <v>1.4630000000000001E-2</v>
      </c>
      <c r="FE4" s="11">
        <v>1.4500000000000001E-2</v>
      </c>
      <c r="FF4" s="11"/>
      <c r="FG4" s="18">
        <f t="shared" si="0"/>
        <v>1.4331813690999531E-2</v>
      </c>
      <c r="FH4" s="11">
        <f t="shared" si="1"/>
        <v>1.3381599371069178E-2</v>
      </c>
      <c r="FI4" s="11">
        <f t="shared" si="2"/>
        <v>5.6212499999999999E-2</v>
      </c>
      <c r="FJ4" s="11">
        <f t="shared" si="3"/>
        <v>2.2334999999999998E-3</v>
      </c>
      <c r="FK4" s="11">
        <f t="shared" si="4"/>
        <v>2.7713413062068711E-2</v>
      </c>
      <c r="FL4" s="11">
        <f t="shared" si="5"/>
        <v>2.4098620053972793E-2</v>
      </c>
      <c r="FM4" s="11">
        <f t="shared" si="6"/>
        <v>2.7713413062068711E-2</v>
      </c>
      <c r="FN4" s="19">
        <f t="shared" si="7"/>
        <v>4.2045226753068238E-2</v>
      </c>
      <c r="FO4" s="11"/>
      <c r="FP4" s="20" t="s">
        <v>15</v>
      </c>
      <c r="FQ4" s="21"/>
    </row>
    <row r="5" spans="1:1024" ht="13.5" thickBot="1" x14ac:dyDescent="0.25">
      <c r="A5" s="119"/>
      <c r="B5" s="9" t="s">
        <v>16</v>
      </c>
      <c r="C5" s="10">
        <v>-1.1999999999999999E-3</v>
      </c>
      <c r="D5" s="10">
        <v>-1.2999999999999999E-3</v>
      </c>
      <c r="E5" s="10">
        <v>-1E-4</v>
      </c>
      <c r="F5" s="10">
        <v>2.0000000000000001E-4</v>
      </c>
      <c r="G5" s="10">
        <v>-2.0000000000000001E-4</v>
      </c>
      <c r="H5" s="10">
        <v>1.1999999999999999E-3</v>
      </c>
      <c r="I5" s="10">
        <v>1.8E-3</v>
      </c>
      <c r="J5" s="10">
        <v>3.5999999999999999E-3</v>
      </c>
      <c r="K5" s="10">
        <v>5.1000000000000004E-3</v>
      </c>
      <c r="L5" s="10">
        <v>5.5999999999999999E-3</v>
      </c>
      <c r="M5" s="10">
        <v>8.0999999999999996E-3</v>
      </c>
      <c r="N5" s="10">
        <v>9.7999999999999997E-3</v>
      </c>
      <c r="O5" s="10">
        <v>1.26E-2</v>
      </c>
      <c r="P5" s="10">
        <v>1.77E-2</v>
      </c>
      <c r="Q5" s="10">
        <v>1.89E-2</v>
      </c>
      <c r="R5" s="10">
        <v>1.6299999999999999E-2</v>
      </c>
      <c r="S5" s="10">
        <v>1.43E-2</v>
      </c>
      <c r="T5" s="10">
        <v>1.3299999999999999E-2</v>
      </c>
      <c r="U5" s="10">
        <v>1.44E-2</v>
      </c>
      <c r="V5" s="10">
        <v>1.47E-2</v>
      </c>
      <c r="W5" s="10">
        <v>1.61E-2</v>
      </c>
      <c r="X5" s="10">
        <v>2.1999999999999999E-2</v>
      </c>
      <c r="Y5" s="10">
        <v>2.3199999999999998E-2</v>
      </c>
      <c r="Z5" s="10">
        <v>1.6E-2</v>
      </c>
      <c r="AA5" s="10">
        <v>1.7100000000000001E-2</v>
      </c>
      <c r="AB5" s="10">
        <v>1.89E-2</v>
      </c>
      <c r="AC5" s="10">
        <v>1.89E-2</v>
      </c>
      <c r="AD5" s="10">
        <v>0.02</v>
      </c>
      <c r="AE5" s="10">
        <v>2.3599999999999999E-2</v>
      </c>
      <c r="AF5" s="10">
        <v>2.5399999999999999E-2</v>
      </c>
      <c r="AG5" s="10">
        <v>2.5399999999999999E-2</v>
      </c>
      <c r="AH5" s="10">
        <v>2.47E-2</v>
      </c>
      <c r="AI5" s="10">
        <v>2.4400000000000002E-2</v>
      </c>
      <c r="AJ5" s="10">
        <v>2.4400000000000002E-2</v>
      </c>
      <c r="AK5" s="10">
        <v>2.5999999999999999E-2</v>
      </c>
      <c r="AL5" s="10">
        <v>2.7199999999999998E-2</v>
      </c>
      <c r="AM5" s="10">
        <v>2.8000000000000001E-2</v>
      </c>
      <c r="AN5" s="10">
        <v>2.8299999999999999E-2</v>
      </c>
      <c r="AO5" s="10">
        <v>2.7699999999999999E-2</v>
      </c>
      <c r="AP5" s="10">
        <v>2.7900000000000001E-2</v>
      </c>
      <c r="AQ5" s="10">
        <v>2.5899999999999999E-2</v>
      </c>
      <c r="AR5" s="10">
        <v>2.4799999999999999E-2</v>
      </c>
      <c r="AS5" s="10">
        <v>2.3900000000000001E-2</v>
      </c>
      <c r="AT5" s="10">
        <v>2.18E-2</v>
      </c>
      <c r="AU5" s="10">
        <v>2.1700000000000001E-2</v>
      </c>
      <c r="AV5" s="10">
        <v>2.1600000000000001E-2</v>
      </c>
      <c r="AW5" s="10">
        <v>2.3099999999999999E-2</v>
      </c>
      <c r="AX5" s="10">
        <v>2.6700000000000002E-2</v>
      </c>
      <c r="AY5" s="10">
        <v>2.7799999999999998E-2</v>
      </c>
      <c r="AZ5" s="10">
        <v>2.81E-2</v>
      </c>
      <c r="BA5" s="10">
        <v>2.7099999999999999E-2</v>
      </c>
      <c r="BB5" s="10">
        <v>2.7300000000000001E-2</v>
      </c>
      <c r="BC5" s="10">
        <v>2.6100000000000002E-2</v>
      </c>
      <c r="BD5" s="10">
        <v>2.5899999999999999E-2</v>
      </c>
      <c r="BE5" s="10">
        <v>2.5899999999999999E-2</v>
      </c>
      <c r="BF5" s="10">
        <v>2.07E-2</v>
      </c>
      <c r="BG5" s="10">
        <v>1.77E-2</v>
      </c>
      <c r="BH5" s="10">
        <v>1.8700000000000001E-2</v>
      </c>
      <c r="BI5" s="10">
        <v>1.7600000000000001E-2</v>
      </c>
      <c r="BJ5" s="10">
        <v>1.72E-2</v>
      </c>
      <c r="BK5" s="10">
        <v>1.7299999999999999E-2</v>
      </c>
      <c r="BL5" s="10">
        <v>1.6899999999999998E-2</v>
      </c>
      <c r="BM5" s="10">
        <v>1.83E-2</v>
      </c>
      <c r="BN5" s="10">
        <v>1.7600000000000001E-2</v>
      </c>
      <c r="BO5" s="10">
        <v>1.5100000000000001E-2</v>
      </c>
      <c r="BP5" s="10">
        <v>1.3299999999999999E-2</v>
      </c>
      <c r="BQ5" s="10">
        <v>1.2800000000000001E-2</v>
      </c>
      <c r="BR5" s="10">
        <v>1.41E-2</v>
      </c>
      <c r="BS5" s="10">
        <v>1.46E-2</v>
      </c>
      <c r="BT5" s="10">
        <v>1.47E-2</v>
      </c>
      <c r="BU5" s="10">
        <v>1.38E-2</v>
      </c>
      <c r="BV5" s="10">
        <v>1.46E-2</v>
      </c>
      <c r="BW5" s="10">
        <v>1.6400000000000001E-2</v>
      </c>
      <c r="BX5" s="10">
        <v>1.7100000000000001E-2</v>
      </c>
      <c r="BY5" s="10">
        <v>1.7000000000000001E-2</v>
      </c>
      <c r="BZ5" s="10">
        <v>1.5299999999999999E-2</v>
      </c>
      <c r="CA5" s="10">
        <v>1.6799999999999999E-2</v>
      </c>
      <c r="CB5" s="10">
        <v>1.9699999999999999E-2</v>
      </c>
      <c r="CC5" s="10">
        <v>2.24E-2</v>
      </c>
      <c r="CD5" s="10">
        <v>2.3800000000000002E-2</v>
      </c>
      <c r="CE5" s="10">
        <v>2.41E-2</v>
      </c>
      <c r="CF5" s="10">
        <v>2.2800000000000001E-2</v>
      </c>
      <c r="CG5" s="10">
        <v>2.4199999999999999E-2</v>
      </c>
      <c r="CH5" s="10">
        <v>2.5600000000000001E-2</v>
      </c>
      <c r="CI5" s="10">
        <v>2.47E-2</v>
      </c>
      <c r="CJ5" s="10">
        <v>2.3800000000000002E-2</v>
      </c>
      <c r="CK5" s="10">
        <v>2.3199999999999998E-2</v>
      </c>
      <c r="CL5" s="10">
        <v>2.29E-2</v>
      </c>
      <c r="CM5" s="10">
        <v>2.1700000000000001E-2</v>
      </c>
      <c r="CN5" s="10">
        <v>2.1499999999999998E-2</v>
      </c>
      <c r="CO5" s="10">
        <v>2.0299999999999999E-2</v>
      </c>
      <c r="CP5" s="10">
        <v>1.95E-2</v>
      </c>
      <c r="CQ5" s="10">
        <v>1.9599999999999999E-2</v>
      </c>
      <c r="CR5" s="10">
        <v>1.8499999999999999E-2</v>
      </c>
      <c r="CS5" s="10">
        <v>1.7999999999999999E-2</v>
      </c>
      <c r="CT5" s="10">
        <v>1.5699999999999999E-2</v>
      </c>
      <c r="CU5" s="10">
        <v>1.3299999999999999E-2</v>
      </c>
      <c r="CV5" s="10">
        <v>1.3599999999999999E-2</v>
      </c>
      <c r="CW5" s="10">
        <v>1.4E-2</v>
      </c>
      <c r="CX5" s="10">
        <v>1.4E-2</v>
      </c>
      <c r="CY5" s="10">
        <v>1.5900000000000001E-2</v>
      </c>
      <c r="CZ5" s="10">
        <v>1.67E-2</v>
      </c>
      <c r="DA5" s="10">
        <v>1.6500000000000001E-2</v>
      </c>
      <c r="DB5" s="10">
        <v>1.47E-2</v>
      </c>
      <c r="DC5" s="10">
        <v>1.46E-2</v>
      </c>
      <c r="DD5" s="10">
        <v>1.43E-2</v>
      </c>
      <c r="DE5" s="10">
        <v>1.38E-2</v>
      </c>
      <c r="DF5" s="10">
        <v>1.26E-2</v>
      </c>
      <c r="DG5" s="10">
        <v>1.1900000000000001E-2</v>
      </c>
      <c r="DH5" s="10">
        <v>1.0500000000000001E-2</v>
      </c>
      <c r="DI5" s="10">
        <v>1.01E-2</v>
      </c>
      <c r="DJ5" s="10">
        <v>1.04E-2</v>
      </c>
      <c r="DK5" s="10">
        <v>9.9000000000000008E-3</v>
      </c>
      <c r="DL5" s="10">
        <v>9.1000000000000004E-3</v>
      </c>
      <c r="DM5" s="10">
        <v>8.3000000000000001E-3</v>
      </c>
      <c r="DN5" s="10">
        <v>8.2000000000000007E-3</v>
      </c>
      <c r="DO5" s="10">
        <v>8.6E-3</v>
      </c>
      <c r="DP5" s="10">
        <v>9.1999999999999998E-3</v>
      </c>
      <c r="DQ5" s="10">
        <v>1.1599999999999999E-2</v>
      </c>
      <c r="DR5" s="10">
        <v>1.29E-2</v>
      </c>
      <c r="DS5" s="10">
        <v>1.2200000000000001E-2</v>
      </c>
      <c r="DT5" s="10">
        <v>1.2200000000000001E-2</v>
      </c>
      <c r="DU5" s="10">
        <v>1.17E-2</v>
      </c>
      <c r="DV5" s="10">
        <v>1.06E-2</v>
      </c>
      <c r="DW5" s="10">
        <v>0.01</v>
      </c>
      <c r="DX5" s="10">
        <v>8.5000000000000006E-3</v>
      </c>
      <c r="DY5" s="10">
        <v>9.4999999999999998E-3</v>
      </c>
      <c r="DZ5" s="10">
        <v>8.6999999999999994E-3</v>
      </c>
      <c r="EA5" s="10">
        <v>8.2000000000000007E-3</v>
      </c>
      <c r="EB5" s="10">
        <v>8.0999999999999996E-3</v>
      </c>
      <c r="EC5" s="10">
        <v>6.4999999999999997E-3</v>
      </c>
      <c r="ED5" s="10">
        <v>5.5999999999999999E-3</v>
      </c>
      <c r="EE5" s="10">
        <v>5.4999999999999997E-3</v>
      </c>
      <c r="EF5" s="10">
        <v>6.7999999999999996E-3</v>
      </c>
      <c r="EG5" s="10">
        <v>5.5999999999999999E-3</v>
      </c>
      <c r="EH5" s="10">
        <v>4.8999999999999998E-3</v>
      </c>
      <c r="EI5" s="10">
        <v>4.7000000000000002E-3</v>
      </c>
      <c r="EJ5" s="10">
        <v>3.8E-3</v>
      </c>
      <c r="EK5" s="10">
        <v>2.8E-3</v>
      </c>
      <c r="EL5" s="10">
        <v>2.5000000000000001E-3</v>
      </c>
      <c r="EM5" s="10">
        <v>2.3E-3</v>
      </c>
      <c r="EN5" s="10">
        <v>2.8999999999999998E-3</v>
      </c>
      <c r="EO5" s="10">
        <v>2.5999999999999999E-3</v>
      </c>
      <c r="EP5" s="10">
        <v>1.5E-3</v>
      </c>
      <c r="EQ5" s="10">
        <v>1.6999999999999999E-3</v>
      </c>
      <c r="ER5" s="10">
        <v>1.8E-3</v>
      </c>
      <c r="ES5" s="10">
        <v>1.6000000000000001E-3</v>
      </c>
      <c r="ET5" s="10">
        <v>1.9E-3</v>
      </c>
      <c r="EU5" s="10">
        <v>1.9E-3</v>
      </c>
      <c r="EV5" s="10">
        <v>2.5999999999999999E-3</v>
      </c>
      <c r="EW5" s="10">
        <v>2.2000000000000001E-3</v>
      </c>
      <c r="EX5" s="10">
        <v>5.9999999999999995E-4</v>
      </c>
      <c r="EY5" s="10">
        <v>5.0000000000000001E-4</v>
      </c>
      <c r="EZ5" s="10">
        <v>1.6000000000000001E-3</v>
      </c>
      <c r="FA5" s="10">
        <v>2E-3</v>
      </c>
      <c r="FB5" s="10">
        <v>2.5000000000000001E-3</v>
      </c>
      <c r="FC5" s="10">
        <v>2.3999999999999998E-3</v>
      </c>
      <c r="FD5" s="10">
        <v>1.6999999999999999E-3</v>
      </c>
      <c r="FE5" s="10">
        <v>4.1999999999999997E-3</v>
      </c>
      <c r="FF5" s="11"/>
      <c r="FG5" s="22">
        <f t="shared" si="0"/>
        <v>8.3732472394346807E-3</v>
      </c>
      <c r="FH5" s="10">
        <f t="shared" si="1"/>
        <v>1.4144025157232709E-2</v>
      </c>
      <c r="FI5" s="10">
        <f t="shared" si="2"/>
        <v>2.8299999999999999E-2</v>
      </c>
      <c r="FJ5" s="10">
        <f t="shared" si="3"/>
        <v>-1.2999999999999999E-3</v>
      </c>
      <c r="FK5" s="10">
        <f t="shared" si="4"/>
        <v>2.2517272396667391E-2</v>
      </c>
      <c r="FL5" s="10">
        <f t="shared" si="5"/>
        <v>1.9580236866667298E-2</v>
      </c>
      <c r="FM5" s="10">
        <f t="shared" si="6"/>
        <v>2.2517272396667391E-2</v>
      </c>
      <c r="FN5" s="23">
        <f t="shared" si="7"/>
        <v>3.0890519636102072E-2</v>
      </c>
      <c r="FO5" s="11"/>
      <c r="FP5" s="24" t="s">
        <v>17</v>
      </c>
      <c r="FQ5" s="25"/>
    </row>
    <row r="6" spans="1:1024" ht="15.75" thickBot="1" x14ac:dyDescent="0.3">
      <c r="A6" s="119"/>
      <c r="B6" s="17" t="s">
        <v>18</v>
      </c>
      <c r="C6" s="11">
        <v>2.07577E-2</v>
      </c>
      <c r="D6" s="11">
        <v>2.4202600000000001E-2</v>
      </c>
      <c r="E6" s="11">
        <v>2.7982E-2</v>
      </c>
      <c r="F6" s="11">
        <v>2.5929199999999999E-2</v>
      </c>
      <c r="G6" s="11">
        <v>2.7098899999999999E-2</v>
      </c>
      <c r="H6" s="11">
        <v>2.6927699999999999E-2</v>
      </c>
      <c r="I6" s="11">
        <v>2.3178899999999999E-2</v>
      </c>
      <c r="J6" s="11">
        <v>1.8974499999999998E-2</v>
      </c>
      <c r="K6" s="11">
        <v>2.83383E-2</v>
      </c>
      <c r="L6" s="11">
        <v>3.6107E-2</v>
      </c>
      <c r="M6" s="11">
        <v>4.3732699999999999E-2</v>
      </c>
      <c r="N6" s="11">
        <v>4.1088100000000002E-2</v>
      </c>
      <c r="O6" s="11">
        <v>4.2946999999999999E-2</v>
      </c>
      <c r="P6" s="11">
        <v>4.1429599999999997E-2</v>
      </c>
      <c r="Q6" s="11">
        <v>3.9749E-2</v>
      </c>
      <c r="R6" s="11">
        <v>3.9037599999999999E-2</v>
      </c>
      <c r="S6" s="11">
        <v>4.08841E-2</v>
      </c>
      <c r="T6" s="11">
        <v>4.9359699999999999E-2</v>
      </c>
      <c r="U6" s="11">
        <v>5.4975099999999999E-2</v>
      </c>
      <c r="V6" s="11">
        <v>5.3080200000000001E-2</v>
      </c>
      <c r="W6" s="11">
        <v>4.9533199999999999E-2</v>
      </c>
      <c r="X6" s="11">
        <v>3.7310599999999999E-2</v>
      </c>
      <c r="Y6" s="11">
        <v>1.0999200000000001E-2</v>
      </c>
      <c r="Z6" s="11">
        <v>-2.2230000000000001E-4</v>
      </c>
      <c r="AA6" s="11">
        <v>-1.1359E-3</v>
      </c>
      <c r="AB6" s="11">
        <v>8.4599999999999996E-5</v>
      </c>
      <c r="AC6" s="11">
        <v>-4.4647999999999997E-3</v>
      </c>
      <c r="AD6" s="11">
        <v>-5.7631999999999996E-3</v>
      </c>
      <c r="AE6" s="11">
        <v>-1.0157599999999999E-2</v>
      </c>
      <c r="AF6" s="11">
        <v>-1.2291699999999999E-2</v>
      </c>
      <c r="AG6" s="11">
        <v>-1.95876E-2</v>
      </c>
      <c r="AH6" s="11">
        <v>-1.48384E-2</v>
      </c>
      <c r="AI6" s="11">
        <v>-1.3779400000000001E-2</v>
      </c>
      <c r="AJ6" s="11">
        <v>-2.2396999999999999E-3</v>
      </c>
      <c r="AK6" s="11">
        <v>1.91459E-2</v>
      </c>
      <c r="AL6" s="11">
        <v>2.8141200000000002E-2</v>
      </c>
      <c r="AM6" s="11">
        <v>2.6211100000000001E-2</v>
      </c>
      <c r="AN6" s="11">
        <v>2.1513399999999998E-2</v>
      </c>
      <c r="AO6" s="11">
        <v>2.2861699999999999E-2</v>
      </c>
      <c r="AP6" s="11">
        <v>2.2067699999999999E-2</v>
      </c>
      <c r="AQ6" s="11">
        <v>2.0035500000000001E-2</v>
      </c>
      <c r="AR6" s="11">
        <v>1.1215599999999999E-2</v>
      </c>
      <c r="AS6" s="11">
        <v>1.3407799999999999E-2</v>
      </c>
      <c r="AT6" s="11">
        <v>1.15018E-2</v>
      </c>
      <c r="AU6" s="11">
        <v>1.11831E-2</v>
      </c>
      <c r="AV6" s="11">
        <v>1.1667E-2</v>
      </c>
      <c r="AW6" s="11">
        <v>1.08454E-2</v>
      </c>
      <c r="AX6" s="11">
        <v>1.4377900000000001E-2</v>
      </c>
      <c r="AY6" s="11">
        <v>1.70078E-2</v>
      </c>
      <c r="AZ6" s="11">
        <v>2.1249000000000001E-2</v>
      </c>
      <c r="BA6" s="11">
        <v>2.6192400000000001E-2</v>
      </c>
      <c r="BB6" s="11">
        <v>3.0772299999999999E-2</v>
      </c>
      <c r="BC6" s="11">
        <v>3.4589700000000001E-2</v>
      </c>
      <c r="BD6" s="11">
        <v>3.5023199999999997E-2</v>
      </c>
      <c r="BE6" s="11">
        <v>3.5798799999999999E-2</v>
      </c>
      <c r="BF6" s="11">
        <v>3.755E-2</v>
      </c>
      <c r="BG6" s="11">
        <v>3.8126199999999999E-2</v>
      </c>
      <c r="BH6" s="11">
        <v>3.5222700000000003E-2</v>
      </c>
      <c r="BI6" s="11">
        <v>3.4514299999999998E-2</v>
      </c>
      <c r="BJ6" s="11">
        <v>3.0620700000000001E-2</v>
      </c>
      <c r="BK6" s="11">
        <v>3.0087699999999998E-2</v>
      </c>
      <c r="BL6" s="11">
        <v>2.8981799999999999E-2</v>
      </c>
      <c r="BM6" s="11">
        <v>2.5828799999999999E-2</v>
      </c>
      <c r="BN6" s="11">
        <v>2.2731600000000001E-2</v>
      </c>
      <c r="BO6" s="11">
        <v>1.73794E-2</v>
      </c>
      <c r="BP6" s="11">
        <v>1.65387E-2</v>
      </c>
      <c r="BQ6" s="11">
        <v>1.41751E-2</v>
      </c>
      <c r="BR6" s="11">
        <v>1.6859300000000001E-2</v>
      </c>
      <c r="BS6" s="11">
        <v>1.9497199999999999E-2</v>
      </c>
      <c r="BT6" s="11">
        <v>2.1556800000000001E-2</v>
      </c>
      <c r="BU6" s="11">
        <v>1.7960199999999999E-2</v>
      </c>
      <c r="BV6" s="11">
        <v>1.7595E-2</v>
      </c>
      <c r="BW6" s="11">
        <v>1.6840600000000001E-2</v>
      </c>
      <c r="BX6" s="11">
        <v>2.0181399999999999E-2</v>
      </c>
      <c r="BY6" s="11">
        <v>1.51875E-2</v>
      </c>
      <c r="BZ6" s="11">
        <v>1.13881E-2</v>
      </c>
      <c r="CA6" s="11">
        <v>1.39039E-2</v>
      </c>
      <c r="CB6" s="11">
        <v>1.71579E-2</v>
      </c>
      <c r="CC6" s="11">
        <v>1.8854699999999999E-2</v>
      </c>
      <c r="CD6" s="11">
        <v>1.53881E-2</v>
      </c>
      <c r="CE6" s="11">
        <v>1.09473E-2</v>
      </c>
      <c r="CF6" s="11">
        <v>8.7679999999999998E-3</v>
      </c>
      <c r="CG6" s="11">
        <v>1.23287E-2</v>
      </c>
      <c r="CH6" s="11">
        <v>1.51284E-2</v>
      </c>
      <c r="CI6" s="11">
        <v>1.55776E-2</v>
      </c>
      <c r="CJ6" s="11">
        <v>1.12047E-2</v>
      </c>
      <c r="CK6" s="11">
        <v>1.61269E-2</v>
      </c>
      <c r="CL6" s="11">
        <v>2.01513E-2</v>
      </c>
      <c r="CM6" s="11">
        <v>2.1669500000000001E-2</v>
      </c>
      <c r="CN6" s="11">
        <v>2.0589799999999998E-2</v>
      </c>
      <c r="CO6" s="11">
        <v>1.97424E-2</v>
      </c>
      <c r="CP6" s="11">
        <v>1.7151E-2</v>
      </c>
      <c r="CQ6" s="11">
        <v>1.6840500000000001E-2</v>
      </c>
      <c r="CR6" s="11">
        <v>1.6095399999999999E-2</v>
      </c>
      <c r="CS6" s="11">
        <v>1.23152E-2</v>
      </c>
      <c r="CT6" s="11">
        <v>6.5312E-3</v>
      </c>
      <c r="CU6" s="11">
        <v>-2.4226E-3</v>
      </c>
      <c r="CV6" s="11">
        <v>-1.3202999999999999E-3</v>
      </c>
      <c r="CW6" s="11">
        <v>-9.7399999999999996E-5</v>
      </c>
      <c r="CX6" s="11">
        <v>-1.3194000000000001E-3</v>
      </c>
      <c r="CY6" s="11">
        <v>2.364E-4</v>
      </c>
      <c r="CZ6" s="11">
        <v>1.9095E-3</v>
      </c>
      <c r="DA6" s="11">
        <v>2.3368999999999998E-3</v>
      </c>
      <c r="DB6" s="11">
        <v>2.392E-3</v>
      </c>
      <c r="DC6" s="11">
        <v>1.2210000000000001E-4</v>
      </c>
      <c r="DD6" s="11">
        <v>1.4783000000000001E-3</v>
      </c>
      <c r="DE6" s="11">
        <v>4.359E-3</v>
      </c>
      <c r="DF6" s="11">
        <v>6.6242999999999996E-3</v>
      </c>
      <c r="DG6" s="11">
        <v>1.32712E-2</v>
      </c>
      <c r="DH6" s="11">
        <v>9.4926000000000003E-3</v>
      </c>
      <c r="DI6" s="11">
        <v>8.6142000000000007E-3</v>
      </c>
      <c r="DJ6" s="11">
        <v>1.1310300000000001E-2</v>
      </c>
      <c r="DK6" s="11">
        <v>1.0507499999999999E-2</v>
      </c>
      <c r="DL6" s="11">
        <v>1.04466E-2</v>
      </c>
      <c r="DM6" s="11">
        <v>8.8090000000000009E-3</v>
      </c>
      <c r="DN6" s="11">
        <v>1.08139E-2</v>
      </c>
      <c r="DO6" s="11">
        <v>1.4925900000000001E-2</v>
      </c>
      <c r="DP6" s="11">
        <v>1.6443699999999999E-2</v>
      </c>
      <c r="DQ6" s="11">
        <v>1.6860199999999999E-2</v>
      </c>
      <c r="DR6" s="11">
        <v>2.0835300000000001E-2</v>
      </c>
      <c r="DS6" s="11">
        <v>2.50049E-2</v>
      </c>
      <c r="DT6" s="11">
        <v>2.7338299999999999E-2</v>
      </c>
      <c r="DU6" s="11">
        <v>2.3991999999999999E-2</v>
      </c>
      <c r="DV6" s="11">
        <v>2.18736E-2</v>
      </c>
      <c r="DW6" s="11">
        <v>1.8783600000000001E-2</v>
      </c>
      <c r="DX6" s="11">
        <v>1.67175E-2</v>
      </c>
      <c r="DY6" s="11">
        <v>1.76556E-2</v>
      </c>
      <c r="DZ6" s="11">
        <v>1.9513599999999999E-2</v>
      </c>
      <c r="EA6" s="11">
        <v>2.2265E-2</v>
      </c>
      <c r="EB6" s="11">
        <v>2.0257299999999999E-2</v>
      </c>
      <c r="EC6" s="11">
        <v>2.1910599999999999E-2</v>
      </c>
      <c r="ED6" s="11">
        <v>2.1126800000000001E-2</v>
      </c>
      <c r="EE6" s="11">
        <v>2.0936900000000001E-2</v>
      </c>
      <c r="EF6" s="11">
        <v>2.21675E-2</v>
      </c>
      <c r="EG6" s="11">
        <v>2.3585700000000001E-2</v>
      </c>
      <c r="EH6" s="11">
        <v>2.41958E-2</v>
      </c>
      <c r="EI6" s="11">
        <v>2.7397700000000001E-2</v>
      </c>
      <c r="EJ6" s="11">
        <v>2.8470599999999999E-2</v>
      </c>
      <c r="EK6" s="11">
        <v>2.9489700000000001E-2</v>
      </c>
      <c r="EL6" s="11">
        <v>2.68328E-2</v>
      </c>
      <c r="EM6" s="11">
        <v>2.2693100000000001E-2</v>
      </c>
      <c r="EN6" s="11">
        <v>2.5171599999999999E-2</v>
      </c>
      <c r="EO6" s="11">
        <v>2.1946199999999999E-2</v>
      </c>
      <c r="EP6" s="11">
        <v>1.9451300000000001E-2</v>
      </c>
      <c r="EQ6" s="11">
        <v>1.5224E-2</v>
      </c>
      <c r="ER6" s="11">
        <v>1.50139E-2</v>
      </c>
      <c r="ES6" s="11">
        <v>1.8637399999999998E-2</v>
      </c>
      <c r="ET6" s="11">
        <v>2.0011500000000002E-2</v>
      </c>
      <c r="EU6" s="11">
        <v>1.7989499999999999E-2</v>
      </c>
      <c r="EV6" s="11">
        <v>1.6608700000000001E-2</v>
      </c>
      <c r="EW6" s="11">
        <v>1.8140099999999999E-2</v>
      </c>
      <c r="EX6" s="11">
        <v>1.7552100000000001E-2</v>
      </c>
      <c r="EY6" s="11">
        <v>1.7253299999999999E-2</v>
      </c>
      <c r="EZ6" s="11">
        <v>1.771E-2</v>
      </c>
      <c r="FA6" s="11">
        <v>2.0478E-2</v>
      </c>
      <c r="FB6" s="11">
        <v>2.2863000000000001E-2</v>
      </c>
      <c r="FC6" s="11">
        <v>2.4799999999999999E-2</v>
      </c>
      <c r="FD6" s="11">
        <v>2.3199999999999998E-2</v>
      </c>
      <c r="FE6" s="11"/>
      <c r="FF6" s="11"/>
      <c r="FG6" s="18">
        <f t="shared" si="0"/>
        <v>1.2885448014003417E-2</v>
      </c>
      <c r="FH6" s="11">
        <f t="shared" si="1"/>
        <v>1.8608982278481009E-2</v>
      </c>
      <c r="FI6" s="11">
        <f t="shared" si="2"/>
        <v>5.4975099999999999E-2</v>
      </c>
      <c r="FJ6" s="11">
        <f t="shared" si="3"/>
        <v>-1.95876E-2</v>
      </c>
      <c r="FK6" s="11">
        <f t="shared" si="4"/>
        <v>3.1494430292484429E-2</v>
      </c>
      <c r="FL6" s="11">
        <f t="shared" si="5"/>
        <v>2.7386461123899506E-2</v>
      </c>
      <c r="FM6" s="11">
        <f t="shared" si="6"/>
        <v>3.1494430292484429E-2</v>
      </c>
      <c r="FN6" s="19">
        <f t="shared" si="7"/>
        <v>4.4379878306487847E-2</v>
      </c>
      <c r="FO6" s="11"/>
      <c r="FP6" s="26" t="s">
        <v>19</v>
      </c>
      <c r="FQ6" s="21"/>
    </row>
    <row r="7" spans="1:1024" x14ac:dyDescent="0.2">
      <c r="A7" s="119"/>
      <c r="B7" s="27" t="s">
        <v>20</v>
      </c>
      <c r="C7" s="28">
        <v>2.6574799999999999E-2</v>
      </c>
      <c r="D7" s="28">
        <v>2.71857E-2</v>
      </c>
      <c r="E7" s="28">
        <v>2.5051400000000001E-2</v>
      </c>
      <c r="F7" s="28">
        <v>2.4155300000000001E-2</v>
      </c>
      <c r="G7" s="28">
        <v>2.2677699999999999E-2</v>
      </c>
      <c r="H7" s="28">
        <v>2.18164E-2</v>
      </c>
      <c r="I7" s="28">
        <v>2.1682E-2</v>
      </c>
      <c r="J7" s="28">
        <v>2.0884900000000001E-2</v>
      </c>
      <c r="K7" s="28">
        <v>2.1013500000000001E-2</v>
      </c>
      <c r="L7" s="28">
        <v>2.1565500000000001E-2</v>
      </c>
      <c r="M7" s="28">
        <v>2.33879E-2</v>
      </c>
      <c r="N7" s="28">
        <v>2.4353699999999999E-2</v>
      </c>
      <c r="O7" s="28">
        <v>2.4789100000000001E-2</v>
      </c>
      <c r="P7" s="28">
        <v>2.29708E-2</v>
      </c>
      <c r="Q7" s="28">
        <v>2.3885199999999999E-2</v>
      </c>
      <c r="R7" s="28">
        <v>2.29467E-2</v>
      </c>
      <c r="S7" s="28">
        <v>2.3222199999999998E-2</v>
      </c>
      <c r="T7" s="28">
        <v>2.3917299999999999E-2</v>
      </c>
      <c r="U7" s="28">
        <v>2.4633100000000002E-2</v>
      </c>
      <c r="V7" s="28">
        <v>2.4981199999999999E-2</v>
      </c>
      <c r="W7" s="28">
        <v>2.43862E-2</v>
      </c>
      <c r="X7" s="28">
        <v>2.22136E-2</v>
      </c>
      <c r="Y7" s="28">
        <v>2.01589E-2</v>
      </c>
      <c r="Z7" s="28">
        <v>1.7624600000000001E-2</v>
      </c>
      <c r="AA7" s="28">
        <v>1.6723499999999999E-2</v>
      </c>
      <c r="AB7" s="28">
        <v>1.8009799999999999E-2</v>
      </c>
      <c r="AC7" s="28">
        <v>1.7876099999999999E-2</v>
      </c>
      <c r="AD7" s="28">
        <v>1.9323300000000002E-2</v>
      </c>
      <c r="AE7" s="28">
        <v>1.84613E-2</v>
      </c>
      <c r="AF7" s="28">
        <v>1.7119700000000002E-2</v>
      </c>
      <c r="AG7" s="28">
        <v>1.5271E-2</v>
      </c>
      <c r="AH7" s="28">
        <v>1.43397E-2</v>
      </c>
      <c r="AI7" s="28">
        <v>1.47984E-2</v>
      </c>
      <c r="AJ7" s="28">
        <v>1.7127300000000002E-2</v>
      </c>
      <c r="AK7" s="28">
        <v>1.7142399999999999E-2</v>
      </c>
      <c r="AL7" s="28">
        <v>1.8236700000000002E-2</v>
      </c>
      <c r="AM7" s="28">
        <v>1.51234E-2</v>
      </c>
      <c r="AN7" s="28">
        <v>1.34945E-2</v>
      </c>
      <c r="AO7" s="28">
        <v>1.1592099999999999E-2</v>
      </c>
      <c r="AP7" s="28">
        <v>9.6751000000000007E-3</v>
      </c>
      <c r="AQ7" s="28">
        <v>9.4014000000000007E-3</v>
      </c>
      <c r="AR7" s="28">
        <v>9.502E-3</v>
      </c>
      <c r="AS7" s="28">
        <v>9.5774999999999992E-3</v>
      </c>
      <c r="AT7" s="28">
        <v>9.1710000000000003E-3</v>
      </c>
      <c r="AU7" s="28">
        <v>8.1439000000000008E-3</v>
      </c>
      <c r="AV7" s="28">
        <v>6.0271999999999999E-3</v>
      </c>
      <c r="AW7" s="28">
        <v>6.7206000000000002E-3</v>
      </c>
      <c r="AX7" s="28">
        <v>6.6188999999999996E-3</v>
      </c>
      <c r="AY7" s="28">
        <v>9.8352999999999999E-3</v>
      </c>
      <c r="AZ7" s="28">
        <v>1.1244499999999999E-2</v>
      </c>
      <c r="BA7" s="28">
        <v>1.20979E-2</v>
      </c>
      <c r="BB7" s="28">
        <v>1.3155399999999999E-2</v>
      </c>
      <c r="BC7" s="28">
        <v>1.4541E-2</v>
      </c>
      <c r="BD7" s="28">
        <v>1.5836800000000002E-2</v>
      </c>
      <c r="BE7" s="28">
        <v>1.7414800000000001E-2</v>
      </c>
      <c r="BF7" s="28">
        <v>1.9651600000000002E-2</v>
      </c>
      <c r="BG7" s="28">
        <v>1.9877200000000001E-2</v>
      </c>
      <c r="BH7" s="28">
        <v>2.1079199999999999E-2</v>
      </c>
      <c r="BI7" s="28">
        <v>2.1382000000000002E-2</v>
      </c>
      <c r="BJ7" s="28">
        <v>2.2766600000000001E-2</v>
      </c>
      <c r="BK7" s="28">
        <v>2.2773499999999999E-2</v>
      </c>
      <c r="BL7" s="28">
        <v>2.1598200000000001E-2</v>
      </c>
      <c r="BM7" s="28">
        <v>2.2483400000000001E-2</v>
      </c>
      <c r="BN7" s="28">
        <v>2.31443E-2</v>
      </c>
      <c r="BO7" s="28">
        <v>2.25226E-2</v>
      </c>
      <c r="BP7" s="28">
        <v>2.1922899999999999E-2</v>
      </c>
      <c r="BQ7" s="28">
        <v>2.10996E-2</v>
      </c>
      <c r="BR7" s="28">
        <v>1.9352500000000002E-2</v>
      </c>
      <c r="BS7" s="28">
        <v>2.00824E-2</v>
      </c>
      <c r="BT7" s="28">
        <v>1.9946499999999999E-2</v>
      </c>
      <c r="BU7" s="28">
        <v>1.9528500000000001E-2</v>
      </c>
      <c r="BV7" s="28">
        <v>1.8996900000000001E-2</v>
      </c>
      <c r="BW7" s="28">
        <v>1.9098E-2</v>
      </c>
      <c r="BX7" s="28">
        <v>1.98874E-2</v>
      </c>
      <c r="BY7" s="28">
        <v>1.8890199999999999E-2</v>
      </c>
      <c r="BZ7" s="28">
        <v>1.71556E-2</v>
      </c>
      <c r="CA7" s="28">
        <v>1.6455500000000001E-2</v>
      </c>
      <c r="CB7" s="28">
        <v>1.6230999999999999E-2</v>
      </c>
      <c r="CC7" s="28">
        <v>1.7002199999999999E-2</v>
      </c>
      <c r="CD7" s="28">
        <v>1.7821099999999999E-2</v>
      </c>
      <c r="CE7" s="28">
        <v>1.7519400000000001E-2</v>
      </c>
      <c r="CF7" s="28">
        <v>1.6868399999999999E-2</v>
      </c>
      <c r="CG7" s="28">
        <v>1.74167E-2</v>
      </c>
      <c r="CH7" s="28">
        <v>1.74086E-2</v>
      </c>
      <c r="CI7" s="28">
        <v>1.6070299999999999E-2</v>
      </c>
      <c r="CJ7" s="28">
        <v>1.55481E-2</v>
      </c>
      <c r="CK7" s="28">
        <v>1.6456599999999998E-2</v>
      </c>
      <c r="CL7" s="28">
        <v>1.82106E-2</v>
      </c>
      <c r="CM7" s="28">
        <v>1.9455299999999998E-2</v>
      </c>
      <c r="CN7" s="28">
        <v>1.9228599999999998E-2</v>
      </c>
      <c r="CO7" s="28">
        <v>1.84496E-2</v>
      </c>
      <c r="CP7" s="28">
        <v>1.7364000000000001E-2</v>
      </c>
      <c r="CQ7" s="28">
        <v>1.7409500000000001E-2</v>
      </c>
      <c r="CR7" s="28">
        <v>1.8176299999999999E-2</v>
      </c>
      <c r="CS7" s="28">
        <v>1.7415900000000002E-2</v>
      </c>
      <c r="CT7" s="28">
        <v>1.6224200000000001E-2</v>
      </c>
      <c r="CU7" s="28">
        <v>1.6375600000000001E-2</v>
      </c>
      <c r="CV7" s="28">
        <v>1.67496E-2</v>
      </c>
      <c r="CW7" s="28">
        <v>1.7386200000000001E-2</v>
      </c>
      <c r="CX7" s="28">
        <v>1.7990300000000001E-2</v>
      </c>
      <c r="CY7" s="28">
        <v>1.7256799999999999E-2</v>
      </c>
      <c r="CZ7" s="28">
        <v>1.7654900000000001E-2</v>
      </c>
      <c r="DA7" s="28">
        <v>1.8090200000000001E-2</v>
      </c>
      <c r="DB7" s="28">
        <v>1.8393099999999999E-2</v>
      </c>
      <c r="DC7" s="28">
        <v>1.9004500000000001E-2</v>
      </c>
      <c r="DD7" s="28">
        <v>1.9210600000000001E-2</v>
      </c>
      <c r="DE7" s="28">
        <v>2.03459E-2</v>
      </c>
      <c r="DF7" s="28">
        <v>2.0978E-2</v>
      </c>
      <c r="DG7" s="28">
        <v>2.2028599999999999E-2</v>
      </c>
      <c r="DH7" s="28">
        <v>2.30823E-2</v>
      </c>
      <c r="DI7" s="28">
        <v>2.1795399999999999E-2</v>
      </c>
      <c r="DJ7" s="28">
        <v>2.1298000000000001E-2</v>
      </c>
      <c r="DK7" s="28">
        <v>2.2307E-2</v>
      </c>
      <c r="DL7" s="28">
        <v>2.22901E-2</v>
      </c>
      <c r="DM7" s="28">
        <v>2.1686199999999999E-2</v>
      </c>
      <c r="DN7" s="28">
        <v>2.3040499999999998E-2</v>
      </c>
      <c r="DO7" s="28">
        <v>2.2266600000000001E-2</v>
      </c>
      <c r="DP7" s="28">
        <v>2.1810099999999999E-2</v>
      </c>
      <c r="DQ7" s="28">
        <v>2.15651E-2</v>
      </c>
      <c r="DR7" s="28">
        <v>2.2153599999999999E-2</v>
      </c>
      <c r="DS7" s="28">
        <v>2.2524800000000001E-2</v>
      </c>
      <c r="DT7" s="28">
        <v>2.1902100000000001E-2</v>
      </c>
      <c r="DU7" s="28">
        <v>1.9866999999999999E-2</v>
      </c>
      <c r="DV7" s="28">
        <v>1.8780700000000001E-2</v>
      </c>
      <c r="DW7" s="28">
        <v>1.7456200000000002E-2</v>
      </c>
      <c r="DX7" s="28">
        <v>1.72088E-2</v>
      </c>
      <c r="DY7" s="28">
        <v>1.7068699999999999E-2</v>
      </c>
      <c r="DZ7" s="28">
        <v>1.6893200000000001E-2</v>
      </c>
      <c r="EA7" s="28">
        <v>1.7033699999999999E-2</v>
      </c>
      <c r="EB7" s="28">
        <v>1.7787799999999999E-2</v>
      </c>
      <c r="EC7" s="28">
        <v>1.71796E-2</v>
      </c>
      <c r="ED7" s="28">
        <v>1.7662000000000001E-2</v>
      </c>
      <c r="EE7" s="28">
        <v>1.83099E-2</v>
      </c>
      <c r="EF7" s="28">
        <v>1.831E-2</v>
      </c>
      <c r="EG7" s="28">
        <v>2.1010600000000001E-2</v>
      </c>
      <c r="EH7" s="28">
        <v>2.1162400000000001E-2</v>
      </c>
      <c r="EI7" s="28">
        <v>2.2186000000000001E-2</v>
      </c>
      <c r="EJ7" s="28">
        <v>2.2400699999999999E-2</v>
      </c>
      <c r="EK7" s="28">
        <v>2.33499E-2</v>
      </c>
      <c r="EL7" s="28">
        <v>2.1802999999999999E-2</v>
      </c>
      <c r="EM7" s="28">
        <v>2.18081E-2</v>
      </c>
      <c r="EN7" s="28">
        <v>2.1567099999999999E-2</v>
      </c>
      <c r="EO7" s="28">
        <v>2.2541499999999999E-2</v>
      </c>
      <c r="EP7" s="28">
        <v>2.2138399999999999E-2</v>
      </c>
      <c r="EQ7" s="28">
        <v>2.1483599999999999E-2</v>
      </c>
      <c r="ER7" s="28">
        <v>2.08361E-2</v>
      </c>
      <c r="ES7" s="28">
        <v>2.0418200000000001E-2</v>
      </c>
      <c r="ET7" s="28">
        <v>2.0727700000000002E-2</v>
      </c>
      <c r="EU7" s="28">
        <v>1.99528E-2</v>
      </c>
      <c r="EV7" s="28">
        <v>2.1280299999999999E-2</v>
      </c>
      <c r="EW7" s="28">
        <v>2.2076499999999999E-2</v>
      </c>
      <c r="EX7" s="28">
        <v>2.3860200000000002E-2</v>
      </c>
      <c r="EY7" s="28">
        <v>2.3594199999999999E-2</v>
      </c>
      <c r="EZ7" s="28">
        <v>2.3200599999999998E-2</v>
      </c>
      <c r="FA7" s="28">
        <v>2.315E-2</v>
      </c>
      <c r="FB7" s="28"/>
      <c r="FC7" s="28"/>
      <c r="FD7" s="28"/>
      <c r="FE7" s="28"/>
      <c r="FF7" s="11"/>
      <c r="FG7" s="29">
        <f t="shared" si="0"/>
        <v>4.0758526539907049E-3</v>
      </c>
      <c r="FH7" s="28">
        <f t="shared" si="1"/>
        <v>1.9051243870967734E-2</v>
      </c>
      <c r="FI7" s="28">
        <f t="shared" si="2"/>
        <v>2.71857E-2</v>
      </c>
      <c r="FJ7" s="28">
        <f t="shared" si="3"/>
        <v>6.0271999999999999E-3</v>
      </c>
      <c r="FK7" s="28">
        <f t="shared" si="4"/>
        <v>2.3127096524958438E-2</v>
      </c>
      <c r="FL7" s="28">
        <f t="shared" si="5"/>
        <v>2.0110518717355166E-2</v>
      </c>
      <c r="FM7" s="28">
        <f t="shared" si="6"/>
        <v>2.3127096524958438E-2</v>
      </c>
      <c r="FN7" s="30">
        <f t="shared" si="7"/>
        <v>2.7202949178949144E-2</v>
      </c>
      <c r="FO7" s="11"/>
      <c r="FP7" s="31" t="s">
        <v>19</v>
      </c>
      <c r="FQ7" s="32"/>
    </row>
    <row r="8" spans="1:1024" ht="13.9" customHeight="1" x14ac:dyDescent="0.2">
      <c r="A8" s="120" t="s">
        <v>21</v>
      </c>
      <c r="B8" s="33" t="s">
        <v>22</v>
      </c>
      <c r="C8" s="34">
        <v>10561.4</v>
      </c>
      <c r="D8" s="34">
        <v>10561.8</v>
      </c>
      <c r="E8" s="34">
        <v>10566.6</v>
      </c>
      <c r="F8" s="34">
        <v>10578</v>
      </c>
      <c r="G8" s="34">
        <v>10587.6</v>
      </c>
      <c r="H8" s="34">
        <v>10582.9</v>
      </c>
      <c r="I8" s="34">
        <v>10612.1</v>
      </c>
      <c r="J8" s="34">
        <v>10653.6</v>
      </c>
      <c r="K8" s="34">
        <v>10661.7</v>
      </c>
      <c r="L8" s="34">
        <v>10663.2</v>
      </c>
      <c r="M8" s="34">
        <v>10684.3</v>
      </c>
      <c r="N8" s="34">
        <v>10671</v>
      </c>
      <c r="O8" s="34">
        <v>10665.8</v>
      </c>
      <c r="P8" s="34">
        <v>10625.6</v>
      </c>
      <c r="Q8" s="34">
        <v>10641.9</v>
      </c>
      <c r="R8" s="34">
        <v>10659.3</v>
      </c>
      <c r="S8" s="34">
        <v>10672.2</v>
      </c>
      <c r="T8" s="34">
        <v>10653.6</v>
      </c>
      <c r="U8" s="34">
        <v>10604.6</v>
      </c>
      <c r="V8" s="34">
        <v>10603</v>
      </c>
      <c r="W8" s="34">
        <v>10537.9</v>
      </c>
      <c r="X8" s="34">
        <v>10514.9</v>
      </c>
      <c r="Y8" s="34">
        <v>10487.6</v>
      </c>
      <c r="Z8" s="34">
        <v>10447.6</v>
      </c>
      <c r="AA8" s="34">
        <v>10500.6</v>
      </c>
      <c r="AB8" s="34">
        <v>10460.299999999999</v>
      </c>
      <c r="AC8" s="34">
        <v>10418.200000000001</v>
      </c>
      <c r="AD8" s="34">
        <v>10408.5</v>
      </c>
      <c r="AE8" s="34">
        <v>10421.6</v>
      </c>
      <c r="AF8" s="34">
        <v>10421.9</v>
      </c>
      <c r="AG8" s="34">
        <v>10458.299999999999</v>
      </c>
      <c r="AH8" s="34">
        <v>10554.5</v>
      </c>
      <c r="AI8" s="34">
        <v>10454.799999999999</v>
      </c>
      <c r="AJ8" s="34">
        <v>10465.9</v>
      </c>
      <c r="AK8" s="34">
        <v>10449.1</v>
      </c>
      <c r="AL8" s="34">
        <v>10505.9</v>
      </c>
      <c r="AM8" s="34">
        <v>10488.1</v>
      </c>
      <c r="AN8" s="34">
        <v>10519.9</v>
      </c>
      <c r="AO8" s="34">
        <v>10568.3</v>
      </c>
      <c r="AP8" s="34">
        <v>10588.9</v>
      </c>
      <c r="AQ8" s="34">
        <v>10605.6</v>
      </c>
      <c r="AR8" s="34">
        <v>10632.9</v>
      </c>
      <c r="AS8" s="34">
        <v>10658.6</v>
      </c>
      <c r="AT8" s="34">
        <v>10689.8</v>
      </c>
      <c r="AU8" s="34">
        <v>10701.6</v>
      </c>
      <c r="AV8" s="34">
        <v>10728</v>
      </c>
      <c r="AW8" s="34">
        <v>10759.8</v>
      </c>
      <c r="AX8" s="34">
        <v>10774.2</v>
      </c>
      <c r="AY8" s="34">
        <v>10783.7</v>
      </c>
      <c r="AZ8" s="34">
        <v>10788.2</v>
      </c>
      <c r="BA8" s="34">
        <v>10827.3</v>
      </c>
      <c r="BB8" s="34">
        <v>10820</v>
      </c>
      <c r="BC8" s="34">
        <v>10811.9</v>
      </c>
      <c r="BD8" s="34">
        <v>10839</v>
      </c>
      <c r="BE8" s="34">
        <v>10860.6</v>
      </c>
      <c r="BF8" s="34">
        <v>10857.7</v>
      </c>
      <c r="BG8" s="34">
        <v>10879.8</v>
      </c>
      <c r="BH8" s="34">
        <v>10894.4</v>
      </c>
      <c r="BI8" s="34">
        <v>10878.4</v>
      </c>
      <c r="BJ8" s="34">
        <v>10884.9</v>
      </c>
      <c r="BK8" s="34">
        <v>10936.7</v>
      </c>
      <c r="BL8" s="34">
        <v>11002.4</v>
      </c>
      <c r="BM8" s="34">
        <v>10980.8</v>
      </c>
      <c r="BN8" s="34">
        <v>10993.9</v>
      </c>
      <c r="BO8" s="34">
        <v>10995.6</v>
      </c>
      <c r="BP8" s="34">
        <v>10979.2</v>
      </c>
      <c r="BQ8" s="34">
        <v>11006.2</v>
      </c>
      <c r="BR8" s="34">
        <v>10996.5</v>
      </c>
      <c r="BS8" s="34">
        <v>11019.9</v>
      </c>
      <c r="BT8" s="34">
        <v>11025.8</v>
      </c>
      <c r="BU8" s="34">
        <v>11070</v>
      </c>
      <c r="BV8" s="34">
        <v>11074.7</v>
      </c>
      <c r="BW8" s="34">
        <v>11116.1</v>
      </c>
      <c r="BX8" s="34">
        <v>11112.1</v>
      </c>
      <c r="BY8" s="34">
        <v>11114.4</v>
      </c>
      <c r="BZ8" s="34">
        <v>11101.2</v>
      </c>
      <c r="CA8" s="34">
        <v>11132.9</v>
      </c>
      <c r="CB8" s="34">
        <v>11132.5</v>
      </c>
      <c r="CC8" s="34">
        <v>11146.4</v>
      </c>
      <c r="CD8" s="34">
        <v>11161.7</v>
      </c>
      <c r="CE8" s="34">
        <v>11194.2</v>
      </c>
      <c r="CF8" s="34">
        <v>11228</v>
      </c>
      <c r="CG8" s="34">
        <v>11277.7</v>
      </c>
      <c r="CH8" s="34">
        <v>11285.3</v>
      </c>
      <c r="CI8" s="34">
        <v>11250.4</v>
      </c>
      <c r="CJ8" s="34">
        <v>11313.8</v>
      </c>
      <c r="CK8" s="34">
        <v>11359.9</v>
      </c>
      <c r="CL8" s="34">
        <v>11399.9</v>
      </c>
      <c r="CM8" s="34">
        <v>11423.9</v>
      </c>
      <c r="CN8" s="34">
        <v>11471.7</v>
      </c>
      <c r="CO8" s="34">
        <v>11498.9</v>
      </c>
      <c r="CP8" s="34">
        <v>11579.4</v>
      </c>
      <c r="CQ8" s="34">
        <v>11586.2</v>
      </c>
      <c r="CR8" s="34">
        <v>11656.9</v>
      </c>
      <c r="CS8" s="34">
        <v>11697.2</v>
      </c>
      <c r="CT8" s="34">
        <v>11730.8</v>
      </c>
      <c r="CU8" s="34">
        <v>11763</v>
      </c>
      <c r="CV8" s="34">
        <v>11792.4</v>
      </c>
      <c r="CW8" s="34">
        <v>11820.9</v>
      </c>
      <c r="CX8" s="34">
        <v>11855.4</v>
      </c>
      <c r="CY8" s="34">
        <v>11896.9</v>
      </c>
      <c r="CZ8" s="34">
        <v>11905.7</v>
      </c>
      <c r="DA8" s="34">
        <v>11952.3</v>
      </c>
      <c r="DB8" s="34">
        <v>11980.8</v>
      </c>
      <c r="DC8" s="34">
        <v>11996.6</v>
      </c>
      <c r="DD8" s="34">
        <v>11999.3</v>
      </c>
      <c r="DE8" s="34">
        <v>12027</v>
      </c>
      <c r="DF8" s="34">
        <v>12064.4</v>
      </c>
      <c r="DG8" s="34">
        <v>12083.6</v>
      </c>
      <c r="DH8" s="34">
        <v>12159.3</v>
      </c>
      <c r="DI8" s="34">
        <v>12129.7</v>
      </c>
      <c r="DJ8" s="34">
        <v>12172.2</v>
      </c>
      <c r="DK8" s="34">
        <v>12202.2</v>
      </c>
      <c r="DL8" s="34">
        <v>12259.4</v>
      </c>
      <c r="DM8" s="34">
        <v>12265.1</v>
      </c>
      <c r="DN8" s="34">
        <v>12277.9</v>
      </c>
      <c r="DO8" s="34">
        <v>12324.2</v>
      </c>
      <c r="DP8" s="34">
        <v>12332.8</v>
      </c>
      <c r="DQ8" s="34">
        <v>12355.5</v>
      </c>
      <c r="DR8" s="34">
        <v>12407.6</v>
      </c>
      <c r="DS8" s="34">
        <v>12417.4</v>
      </c>
      <c r="DT8" s="34">
        <v>12418</v>
      </c>
      <c r="DU8" s="34">
        <v>12481.3</v>
      </c>
      <c r="DV8" s="34">
        <v>12493.3</v>
      </c>
      <c r="DW8" s="34">
        <v>12506.2</v>
      </c>
      <c r="DX8" s="34">
        <v>12539.1</v>
      </c>
      <c r="DY8" s="34">
        <v>12552</v>
      </c>
      <c r="DZ8" s="34">
        <v>12564.6</v>
      </c>
      <c r="EA8" s="34">
        <v>12642.2</v>
      </c>
      <c r="EB8" s="34">
        <v>12673.3</v>
      </c>
      <c r="EC8" s="34">
        <v>12730.3</v>
      </c>
      <c r="ED8" s="34">
        <v>12785.5</v>
      </c>
      <c r="EE8" s="34">
        <v>12775.5</v>
      </c>
      <c r="EF8" s="34">
        <v>12765.2</v>
      </c>
      <c r="EG8" s="34">
        <v>12808</v>
      </c>
      <c r="EH8" s="34">
        <v>12863.2</v>
      </c>
      <c r="EI8" s="34">
        <v>12918.2</v>
      </c>
      <c r="EJ8" s="34">
        <v>12946.2</v>
      </c>
      <c r="EK8" s="34">
        <v>12992.6</v>
      </c>
      <c r="EL8" s="34">
        <v>13035.3</v>
      </c>
      <c r="EM8" s="34">
        <v>13031.5</v>
      </c>
      <c r="EN8" s="34">
        <v>13082.2</v>
      </c>
      <c r="EO8" s="34">
        <v>13115.6</v>
      </c>
      <c r="EP8" s="34">
        <v>13001.2</v>
      </c>
      <c r="EQ8" s="34">
        <v>13084.8</v>
      </c>
      <c r="ER8" s="34">
        <v>13063</v>
      </c>
      <c r="ES8" s="34">
        <v>13162.2</v>
      </c>
      <c r="ET8" s="34">
        <v>13210.9</v>
      </c>
      <c r="EU8" s="34">
        <v>13255.8</v>
      </c>
      <c r="EV8" s="34">
        <v>13283.4</v>
      </c>
      <c r="EW8" s="34">
        <v>13317.9</v>
      </c>
      <c r="EX8" s="34">
        <v>13331.8</v>
      </c>
      <c r="EY8" s="34">
        <v>13379.2</v>
      </c>
      <c r="EZ8" s="34">
        <v>13393.7</v>
      </c>
      <c r="FA8" s="34">
        <v>14341.4</v>
      </c>
      <c r="FB8" s="34">
        <v>13431.6</v>
      </c>
      <c r="FC8" s="34">
        <v>13445</v>
      </c>
      <c r="FD8" s="34">
        <v>13458</v>
      </c>
      <c r="FE8" s="34"/>
      <c r="FF8" s="35"/>
      <c r="FG8" s="36">
        <f t="shared" si="0"/>
        <v>970.31263989394608</v>
      </c>
      <c r="FH8" s="34">
        <f t="shared" si="1"/>
        <v>11552.110126582276</v>
      </c>
      <c r="FI8" s="34">
        <f t="shared" si="2"/>
        <v>14341.4</v>
      </c>
      <c r="FJ8" s="34">
        <f t="shared" si="3"/>
        <v>10408.5</v>
      </c>
      <c r="FK8" s="34">
        <f t="shared" si="4"/>
        <v>12522.422766476222</v>
      </c>
      <c r="FL8" s="34">
        <f t="shared" si="5"/>
        <v>10889.063275196715</v>
      </c>
      <c r="FM8" s="34">
        <f t="shared" si="6"/>
        <v>12522.422766476222</v>
      </c>
      <c r="FN8" s="37">
        <f t="shared" si="7"/>
        <v>13492.735406370168</v>
      </c>
      <c r="FO8" s="35"/>
      <c r="FP8" s="24" t="s">
        <v>23</v>
      </c>
      <c r="FQ8" s="25"/>
    </row>
    <row r="9" spans="1:1024" x14ac:dyDescent="0.2">
      <c r="A9" s="120"/>
      <c r="B9" s="38" t="s">
        <v>24</v>
      </c>
      <c r="C9" s="35">
        <v>221030</v>
      </c>
      <c r="D9" s="35">
        <v>223217</v>
      </c>
      <c r="E9" s="35">
        <v>229902</v>
      </c>
      <c r="F9" s="35">
        <v>231627</v>
      </c>
      <c r="G9" s="35">
        <v>228551</v>
      </c>
      <c r="H9" s="35">
        <v>229061</v>
      </c>
      <c r="I9" s="35">
        <v>234576</v>
      </c>
      <c r="J9" s="35">
        <v>234833</v>
      </c>
      <c r="K9" s="35">
        <v>226029</v>
      </c>
      <c r="L9" s="35">
        <v>229287</v>
      </c>
      <c r="M9" s="35">
        <v>231388</v>
      </c>
      <c r="N9" s="35">
        <v>242350</v>
      </c>
      <c r="O9" s="35">
        <v>239668</v>
      </c>
      <c r="P9" s="35">
        <v>234718</v>
      </c>
      <c r="Q9" s="35">
        <v>232240</v>
      </c>
      <c r="R9" s="35">
        <v>230662</v>
      </c>
      <c r="S9" s="35">
        <v>230680</v>
      </c>
      <c r="T9" s="35">
        <v>228442</v>
      </c>
      <c r="U9" s="35">
        <v>220810</v>
      </c>
      <c r="V9" s="35">
        <v>216342</v>
      </c>
      <c r="W9" s="35">
        <v>211692</v>
      </c>
      <c r="X9" s="35">
        <v>192688</v>
      </c>
      <c r="Y9" s="35">
        <v>182787</v>
      </c>
      <c r="Z9" s="35">
        <v>172687</v>
      </c>
      <c r="AA9" s="35">
        <v>155015</v>
      </c>
      <c r="AB9" s="35">
        <v>146293</v>
      </c>
      <c r="AC9" s="35">
        <v>144866</v>
      </c>
      <c r="AD9" s="35">
        <v>145613</v>
      </c>
      <c r="AE9" s="35">
        <v>150082</v>
      </c>
      <c r="AF9" s="35">
        <v>146586</v>
      </c>
      <c r="AG9" s="35">
        <v>155213</v>
      </c>
      <c r="AH9" s="35">
        <v>158266</v>
      </c>
      <c r="AI9" s="35">
        <v>157059</v>
      </c>
      <c r="AJ9" s="35">
        <v>163669</v>
      </c>
      <c r="AK9" s="35">
        <v>160032</v>
      </c>
      <c r="AL9" s="35">
        <v>159766</v>
      </c>
      <c r="AM9" s="35">
        <v>182084</v>
      </c>
      <c r="AN9" s="35">
        <v>177621</v>
      </c>
      <c r="AO9" s="35">
        <v>179916</v>
      </c>
      <c r="AP9" s="35">
        <v>186063</v>
      </c>
      <c r="AQ9" s="35">
        <v>186327</v>
      </c>
      <c r="AR9" s="35">
        <v>187821</v>
      </c>
      <c r="AS9" s="35">
        <v>190184</v>
      </c>
      <c r="AT9" s="35">
        <v>191625</v>
      </c>
      <c r="AU9" s="35">
        <v>200257</v>
      </c>
      <c r="AV9" s="35">
        <v>194567</v>
      </c>
      <c r="AW9" s="35">
        <v>196177</v>
      </c>
      <c r="AX9" s="35">
        <v>194518</v>
      </c>
      <c r="AY9" s="35">
        <v>203534</v>
      </c>
      <c r="AZ9" s="35">
        <v>195611</v>
      </c>
      <c r="BA9" s="35">
        <v>210937</v>
      </c>
      <c r="BB9" s="35">
        <v>201546</v>
      </c>
      <c r="BC9" s="35">
        <v>205957</v>
      </c>
      <c r="BD9" s="35">
        <v>201861</v>
      </c>
      <c r="BE9" s="35">
        <v>207547</v>
      </c>
      <c r="BF9" s="35">
        <v>215526</v>
      </c>
      <c r="BG9" s="35">
        <v>207678</v>
      </c>
      <c r="BH9" s="35">
        <v>208606</v>
      </c>
      <c r="BI9" s="35">
        <v>217018</v>
      </c>
      <c r="BJ9" s="35">
        <v>226369</v>
      </c>
      <c r="BK9" s="35">
        <v>224023</v>
      </c>
      <c r="BL9" s="35">
        <v>226122</v>
      </c>
      <c r="BM9" s="35">
        <v>220455</v>
      </c>
      <c r="BN9" s="35">
        <v>218051</v>
      </c>
      <c r="BO9" s="35">
        <v>218474</v>
      </c>
      <c r="BP9" s="35">
        <v>218603</v>
      </c>
      <c r="BQ9" s="35">
        <v>223677</v>
      </c>
      <c r="BR9" s="35">
        <v>203112</v>
      </c>
      <c r="BS9" s="35">
        <v>216283</v>
      </c>
      <c r="BT9" s="35">
        <v>217712</v>
      </c>
      <c r="BU9" s="35">
        <v>218940</v>
      </c>
      <c r="BV9" s="35">
        <v>229511</v>
      </c>
      <c r="BW9" s="35">
        <v>218392</v>
      </c>
      <c r="BX9" s="35">
        <v>229342</v>
      </c>
      <c r="BY9" s="35">
        <v>210493</v>
      </c>
      <c r="BZ9" s="35">
        <v>221382</v>
      </c>
      <c r="CA9" s="35">
        <v>230679</v>
      </c>
      <c r="CB9" s="35">
        <v>240657</v>
      </c>
      <c r="CC9" s="35">
        <v>214999</v>
      </c>
      <c r="CD9" s="35">
        <v>222323</v>
      </c>
      <c r="CE9" s="35">
        <v>230374</v>
      </c>
      <c r="CF9" s="35">
        <v>225155</v>
      </c>
      <c r="CG9" s="35">
        <v>238012</v>
      </c>
      <c r="CH9" s="35">
        <v>230535</v>
      </c>
      <c r="CI9" s="35">
        <v>223000</v>
      </c>
      <c r="CJ9" s="35">
        <v>230424</v>
      </c>
      <c r="CK9" s="35">
        <v>232316</v>
      </c>
      <c r="CL9" s="35">
        <v>235841</v>
      </c>
      <c r="CM9" s="35">
        <v>231767</v>
      </c>
      <c r="CN9" s="35">
        <v>235877</v>
      </c>
      <c r="CO9" s="35">
        <v>290623</v>
      </c>
      <c r="CP9" s="35">
        <v>237140</v>
      </c>
      <c r="CQ9" s="35">
        <v>235558</v>
      </c>
      <c r="CR9" s="35">
        <v>231044</v>
      </c>
      <c r="CS9" s="35">
        <v>227599</v>
      </c>
      <c r="CT9" s="35">
        <v>224958</v>
      </c>
      <c r="CU9" s="35">
        <v>228061</v>
      </c>
      <c r="CV9" s="35">
        <v>219271</v>
      </c>
      <c r="CW9" s="35">
        <v>228045</v>
      </c>
      <c r="CX9" s="35">
        <v>226242</v>
      </c>
      <c r="CY9" s="35">
        <v>217850</v>
      </c>
      <c r="CZ9" s="35">
        <v>229480</v>
      </c>
      <c r="DA9" s="35">
        <v>228826</v>
      </c>
      <c r="DB9" s="35">
        <v>225666</v>
      </c>
      <c r="DC9" s="35">
        <v>220050</v>
      </c>
      <c r="DD9" s="35">
        <v>226171</v>
      </c>
      <c r="DE9" s="35">
        <v>224077</v>
      </c>
      <c r="DF9" s="35">
        <v>221066</v>
      </c>
      <c r="DG9" s="35">
        <v>226398</v>
      </c>
      <c r="DH9" s="35">
        <v>217882</v>
      </c>
      <c r="DI9" s="35">
        <v>216926</v>
      </c>
      <c r="DJ9" s="35">
        <v>225797</v>
      </c>
      <c r="DK9" s="35">
        <v>220851</v>
      </c>
      <c r="DL9" s="35">
        <v>208990</v>
      </c>
      <c r="DM9" s="35">
        <v>216738</v>
      </c>
      <c r="DN9" s="35">
        <v>220654</v>
      </c>
      <c r="DO9" s="35">
        <v>219736</v>
      </c>
      <c r="DP9" s="35">
        <v>231303</v>
      </c>
      <c r="DQ9" s="35">
        <v>219574</v>
      </c>
      <c r="DR9" s="35">
        <v>224108</v>
      </c>
      <c r="DS9" s="35">
        <v>223049</v>
      </c>
      <c r="DT9" s="35">
        <v>222023</v>
      </c>
      <c r="DU9" s="35">
        <v>228253</v>
      </c>
      <c r="DV9" s="35">
        <v>228086</v>
      </c>
      <c r="DW9" s="35">
        <v>227201</v>
      </c>
      <c r="DX9" s="35">
        <v>243829</v>
      </c>
      <c r="DY9" s="35">
        <v>224989</v>
      </c>
      <c r="DZ9" s="35">
        <v>229906</v>
      </c>
      <c r="EA9" s="35">
        <v>242818</v>
      </c>
      <c r="EB9" s="35">
        <v>235856</v>
      </c>
      <c r="EC9" s="35">
        <v>238976</v>
      </c>
      <c r="ED9" s="35">
        <v>245755</v>
      </c>
      <c r="EE9" s="35">
        <v>236368</v>
      </c>
      <c r="EF9" s="35">
        <v>248330</v>
      </c>
      <c r="EG9" s="35">
        <v>251696</v>
      </c>
      <c r="EH9" s="35">
        <v>248509</v>
      </c>
      <c r="EI9" s="35">
        <v>250389</v>
      </c>
      <c r="EJ9" s="35">
        <v>250063</v>
      </c>
      <c r="EK9" s="35">
        <v>247899</v>
      </c>
      <c r="EL9" s="35">
        <v>258372</v>
      </c>
      <c r="EM9" s="35">
        <v>262205</v>
      </c>
      <c r="EN9" s="35">
        <v>250552</v>
      </c>
      <c r="EO9" s="35">
        <v>251931</v>
      </c>
      <c r="EP9" s="35">
        <v>254801</v>
      </c>
      <c r="EQ9" s="35">
        <v>256134</v>
      </c>
      <c r="ER9" s="35">
        <v>249569</v>
      </c>
      <c r="ES9" s="35">
        <v>253834</v>
      </c>
      <c r="ET9" s="35">
        <v>246609</v>
      </c>
      <c r="EU9" s="35">
        <v>240923</v>
      </c>
      <c r="EV9" s="35">
        <v>245231</v>
      </c>
      <c r="EW9" s="35">
        <v>250328</v>
      </c>
      <c r="EX9" s="35">
        <v>250740</v>
      </c>
      <c r="EY9" s="35">
        <v>247059</v>
      </c>
      <c r="EZ9" s="35">
        <v>247629</v>
      </c>
      <c r="FA9" s="35">
        <v>242625</v>
      </c>
      <c r="FB9" s="35">
        <v>245484</v>
      </c>
      <c r="FC9" s="35"/>
      <c r="FD9" s="35"/>
      <c r="FE9" s="35"/>
      <c r="FF9" s="35"/>
      <c r="FG9" s="39">
        <f t="shared" si="0"/>
        <v>26365.050115637132</v>
      </c>
      <c r="FH9" s="35">
        <f t="shared" si="1"/>
        <v>219694.31410256409</v>
      </c>
      <c r="FI9" s="35">
        <f t="shared" si="2"/>
        <v>290623</v>
      </c>
      <c r="FJ9" s="35">
        <f t="shared" si="3"/>
        <v>144866</v>
      </c>
      <c r="FK9" s="35">
        <f t="shared" si="4"/>
        <v>246059.36421820123</v>
      </c>
      <c r="FL9" s="35">
        <f t="shared" si="5"/>
        <v>213964.66453756631</v>
      </c>
      <c r="FM9" s="35">
        <f t="shared" si="6"/>
        <v>246059.36421820123</v>
      </c>
      <c r="FN9" s="40">
        <f t="shared" si="7"/>
        <v>272424.41433383839</v>
      </c>
      <c r="FO9" s="35"/>
      <c r="FP9" s="20" t="s">
        <v>25</v>
      </c>
      <c r="FQ9" s="21"/>
    </row>
    <row r="10" spans="1:1024" s="47" customFormat="1" x14ac:dyDescent="0.2">
      <c r="A10" s="120"/>
      <c r="B10" s="9" t="s">
        <v>26</v>
      </c>
      <c r="C10" s="41">
        <v>54.57</v>
      </c>
      <c r="D10" s="41">
        <v>59.26</v>
      </c>
      <c r="E10" s="41">
        <v>60.56</v>
      </c>
      <c r="F10" s="41">
        <v>63.97</v>
      </c>
      <c r="G10" s="41">
        <v>63.46</v>
      </c>
      <c r="H10" s="41">
        <v>67.48</v>
      </c>
      <c r="I10" s="41">
        <v>74.180000000000007</v>
      </c>
      <c r="J10" s="41">
        <v>72.39</v>
      </c>
      <c r="K10" s="41">
        <v>79.930000000000007</v>
      </c>
      <c r="L10" s="41">
        <v>86.2</v>
      </c>
      <c r="M10" s="41">
        <v>94.62</v>
      </c>
      <c r="N10" s="41">
        <v>91.73</v>
      </c>
      <c r="O10" s="41">
        <v>92.95</v>
      </c>
      <c r="P10" s="41">
        <v>95.35</v>
      </c>
      <c r="Q10" s="41">
        <v>105.56</v>
      </c>
      <c r="R10" s="41">
        <v>112.57</v>
      </c>
      <c r="S10" s="41">
        <v>125.39</v>
      </c>
      <c r="T10" s="41">
        <v>133.93</v>
      </c>
      <c r="U10" s="41">
        <v>133.44</v>
      </c>
      <c r="V10" s="41">
        <v>116.61</v>
      </c>
      <c r="W10" s="41">
        <v>103.9</v>
      </c>
      <c r="X10" s="41">
        <v>76.650000000000006</v>
      </c>
      <c r="Y10" s="41">
        <v>57.44</v>
      </c>
      <c r="Z10" s="41">
        <v>41.02</v>
      </c>
      <c r="AA10" s="41">
        <v>41.74</v>
      </c>
      <c r="AB10" s="41">
        <v>39.159999999999997</v>
      </c>
      <c r="AC10" s="41">
        <v>47.98</v>
      </c>
      <c r="AD10" s="41">
        <v>49.79</v>
      </c>
      <c r="AE10" s="41">
        <v>59.16</v>
      </c>
      <c r="AF10" s="41">
        <v>69.680000000000007</v>
      </c>
      <c r="AG10" s="41">
        <v>64.09</v>
      </c>
      <c r="AH10" s="41">
        <v>71.06</v>
      </c>
      <c r="AI10" s="41">
        <v>69.459999999999994</v>
      </c>
      <c r="AJ10" s="41">
        <v>75.819999999999993</v>
      </c>
      <c r="AK10" s="41">
        <v>78.08</v>
      </c>
      <c r="AL10" s="41">
        <v>74.3</v>
      </c>
      <c r="AM10" s="41">
        <v>78.22</v>
      </c>
      <c r="AN10" s="41">
        <v>76.42</v>
      </c>
      <c r="AO10" s="41">
        <v>81.239999999999995</v>
      </c>
      <c r="AP10" s="41">
        <v>84.48</v>
      </c>
      <c r="AQ10" s="41">
        <v>73.84</v>
      </c>
      <c r="AR10" s="41">
        <v>75.349999999999994</v>
      </c>
      <c r="AS10" s="41">
        <v>76.37</v>
      </c>
      <c r="AT10" s="41">
        <v>76.819999999999993</v>
      </c>
      <c r="AU10" s="41">
        <v>75.31</v>
      </c>
      <c r="AV10" s="41">
        <v>81.900000000000006</v>
      </c>
      <c r="AW10" s="41">
        <v>84.14</v>
      </c>
      <c r="AX10" s="41">
        <v>89.04</v>
      </c>
      <c r="AY10" s="41">
        <v>89.42</v>
      </c>
      <c r="AZ10" s="41">
        <v>89.58</v>
      </c>
      <c r="BA10" s="41">
        <v>102.94</v>
      </c>
      <c r="BB10" s="41">
        <v>110.04</v>
      </c>
      <c r="BC10" s="41">
        <v>101.33</v>
      </c>
      <c r="BD10" s="41">
        <v>96.29</v>
      </c>
      <c r="BE10" s="41">
        <v>97.19</v>
      </c>
      <c r="BF10" s="41">
        <v>86.33</v>
      </c>
      <c r="BG10" s="41">
        <v>85.61</v>
      </c>
      <c r="BH10" s="41">
        <v>86.41</v>
      </c>
      <c r="BI10" s="41">
        <v>97.21</v>
      </c>
      <c r="BJ10" s="41">
        <v>98.57</v>
      </c>
      <c r="BK10" s="41">
        <v>100.24</v>
      </c>
      <c r="BL10" s="41">
        <v>102.25</v>
      </c>
      <c r="BM10" s="41">
        <v>106.19</v>
      </c>
      <c r="BN10" s="41">
        <v>103.33</v>
      </c>
      <c r="BO10" s="41">
        <v>94.7</v>
      </c>
      <c r="BP10" s="41">
        <v>82.41</v>
      </c>
      <c r="BQ10" s="41">
        <v>87.93</v>
      </c>
      <c r="BR10" s="41">
        <v>94.16</v>
      </c>
      <c r="BS10" s="41">
        <v>94.72</v>
      </c>
      <c r="BT10" s="41">
        <v>89.57</v>
      </c>
      <c r="BU10" s="41">
        <v>86.66</v>
      </c>
      <c r="BV10" s="41">
        <v>88.25</v>
      </c>
      <c r="BW10" s="41">
        <v>94.69</v>
      </c>
      <c r="BX10" s="41">
        <v>95.32</v>
      </c>
      <c r="BY10" s="41">
        <v>93.05</v>
      </c>
      <c r="BZ10" s="41">
        <v>92.07</v>
      </c>
      <c r="CA10" s="41">
        <v>94.8</v>
      </c>
      <c r="CB10" s="41">
        <v>95.8</v>
      </c>
      <c r="CC10" s="41">
        <v>104.61</v>
      </c>
      <c r="CD10" s="41">
        <v>106.57</v>
      </c>
      <c r="CE10" s="41">
        <v>106.29</v>
      </c>
      <c r="CF10" s="41">
        <v>100.54</v>
      </c>
      <c r="CG10" s="41">
        <v>93.86</v>
      </c>
      <c r="CH10" s="41">
        <v>97.63</v>
      </c>
      <c r="CI10" s="41">
        <v>94.62</v>
      </c>
      <c r="CJ10" s="41">
        <v>100.82</v>
      </c>
      <c r="CK10" s="41">
        <v>100.8</v>
      </c>
      <c r="CL10" s="41">
        <v>102.07</v>
      </c>
      <c r="CM10" s="41">
        <v>102.18</v>
      </c>
      <c r="CN10" s="41">
        <v>105.79</v>
      </c>
      <c r="CO10" s="41">
        <v>103.59</v>
      </c>
      <c r="CP10" s="41">
        <v>96.54</v>
      </c>
      <c r="CQ10" s="41">
        <v>93.21</v>
      </c>
      <c r="CR10" s="41">
        <v>84.4</v>
      </c>
      <c r="CS10" s="41">
        <v>75.790000000000006</v>
      </c>
      <c r="CT10" s="41">
        <v>59.29</v>
      </c>
      <c r="CU10" s="41">
        <v>47.22</v>
      </c>
      <c r="CV10" s="41">
        <v>50.58</v>
      </c>
      <c r="CW10" s="41">
        <v>47.82</v>
      </c>
      <c r="CX10" s="41">
        <v>54.45</v>
      </c>
      <c r="CY10" s="41">
        <v>59.27</v>
      </c>
      <c r="CZ10" s="41">
        <v>59.82</v>
      </c>
      <c r="DA10" s="41">
        <v>50.9</v>
      </c>
      <c r="DB10" s="41">
        <v>42.87</v>
      </c>
      <c r="DC10" s="41">
        <v>45.48</v>
      </c>
      <c r="DD10" s="41">
        <v>46.22</v>
      </c>
      <c r="DE10" s="41">
        <v>42.44</v>
      </c>
      <c r="DF10" s="41">
        <v>37.19</v>
      </c>
      <c r="DG10" s="41">
        <v>31.68</v>
      </c>
      <c r="DH10" s="41">
        <v>30.32</v>
      </c>
      <c r="DI10" s="41">
        <v>37.549999999999997</v>
      </c>
      <c r="DJ10" s="41">
        <v>40.75</v>
      </c>
      <c r="DK10" s="41">
        <v>46.71</v>
      </c>
      <c r="DL10" s="41">
        <v>48.76</v>
      </c>
      <c r="DM10" s="41">
        <v>44.65</v>
      </c>
      <c r="DN10" s="41">
        <v>44.72</v>
      </c>
      <c r="DO10" s="41">
        <v>45.18</v>
      </c>
      <c r="DP10" s="41">
        <v>49.78</v>
      </c>
      <c r="DQ10" s="41">
        <v>45.66</v>
      </c>
      <c r="DR10" s="41">
        <v>51.97</v>
      </c>
      <c r="DS10" s="41">
        <v>52.5</v>
      </c>
      <c r="DT10" s="41">
        <v>53.47</v>
      </c>
      <c r="DU10" s="41">
        <v>49.33</v>
      </c>
      <c r="DV10" s="41">
        <v>51.06</v>
      </c>
      <c r="DW10" s="41">
        <v>48.48</v>
      </c>
      <c r="DX10" s="41">
        <v>45.18</v>
      </c>
      <c r="DY10" s="41">
        <v>46.63</v>
      </c>
      <c r="DZ10" s="41">
        <v>48.04</v>
      </c>
      <c r="EA10" s="41">
        <v>49.82</v>
      </c>
      <c r="EB10" s="41">
        <v>51.58</v>
      </c>
      <c r="EC10" s="41">
        <v>56.64</v>
      </c>
      <c r="ED10" s="41">
        <v>57.88</v>
      </c>
      <c r="EE10" s="41">
        <v>63.7</v>
      </c>
      <c r="EF10" s="41">
        <v>62.23</v>
      </c>
      <c r="EG10" s="41">
        <v>62.73</v>
      </c>
      <c r="EH10" s="41">
        <v>66.25</v>
      </c>
      <c r="EI10" s="41">
        <v>69.98</v>
      </c>
      <c r="EJ10" s="41">
        <v>67.87</v>
      </c>
      <c r="EK10" s="41">
        <v>70.98</v>
      </c>
      <c r="EL10" s="41">
        <v>68.06</v>
      </c>
      <c r="EM10" s="41">
        <v>70.23</v>
      </c>
      <c r="EN10" s="41">
        <v>70.75</v>
      </c>
      <c r="EO10" s="41">
        <v>56.96</v>
      </c>
      <c r="EP10" s="41">
        <v>49.52</v>
      </c>
      <c r="EQ10" s="41">
        <v>51.38</v>
      </c>
      <c r="ER10" s="41">
        <v>54.95</v>
      </c>
      <c r="ES10" s="41">
        <v>58.15</v>
      </c>
      <c r="ET10" s="41">
        <v>63.82</v>
      </c>
      <c r="EU10" s="41">
        <v>60.83</v>
      </c>
      <c r="EV10" s="41">
        <v>54.66</v>
      </c>
      <c r="EW10" s="41">
        <v>57.35</v>
      </c>
      <c r="EX10" s="41">
        <v>54.81</v>
      </c>
      <c r="EY10" s="41">
        <v>56.95</v>
      </c>
      <c r="EZ10" s="41">
        <v>53.96</v>
      </c>
      <c r="FA10" s="41">
        <v>57.03</v>
      </c>
      <c r="FB10" s="41">
        <v>59.88</v>
      </c>
      <c r="FC10" s="41">
        <v>57.52</v>
      </c>
      <c r="FD10" s="41">
        <v>43.14</v>
      </c>
      <c r="FE10" s="41"/>
      <c r="FF10" s="42"/>
      <c r="FG10" s="43">
        <f t="shared" si="0"/>
        <v>22.743255850225452</v>
      </c>
      <c r="FH10" s="41">
        <f t="shared" si="1"/>
        <v>73.40860759493664</v>
      </c>
      <c r="FI10" s="41">
        <f t="shared" si="2"/>
        <v>133.93</v>
      </c>
      <c r="FJ10" s="41">
        <f t="shared" si="3"/>
        <v>30.32</v>
      </c>
      <c r="FK10" s="41">
        <f t="shared" si="4"/>
        <v>96.151863445162093</v>
      </c>
      <c r="FL10" s="41">
        <f t="shared" si="5"/>
        <v>83.610316039271396</v>
      </c>
      <c r="FM10" s="41">
        <f t="shared" si="6"/>
        <v>96.151863445162093</v>
      </c>
      <c r="FN10" s="44">
        <f t="shared" si="7"/>
        <v>118.89511929538754</v>
      </c>
      <c r="FO10" s="42"/>
      <c r="FP10" s="45" t="s">
        <v>27</v>
      </c>
      <c r="FQ10" s="46"/>
      <c r="AMJ10"/>
    </row>
    <row r="11" spans="1:1024" x14ac:dyDescent="0.2">
      <c r="A11" s="120"/>
      <c r="B11" s="51" t="s">
        <v>28</v>
      </c>
      <c r="C11" s="52">
        <v>1.2</v>
      </c>
      <c r="D11" s="52">
        <v>1.03</v>
      </c>
      <c r="E11" s="52">
        <v>1.29</v>
      </c>
      <c r="F11" s="52">
        <v>1.01</v>
      </c>
      <c r="G11" s="52">
        <v>1.2</v>
      </c>
      <c r="H11" s="52">
        <v>0.7</v>
      </c>
      <c r="I11" s="52">
        <v>0.52</v>
      </c>
      <c r="J11" s="52">
        <v>0.55000000000000004</v>
      </c>
      <c r="K11" s="52">
        <v>0.42</v>
      </c>
      <c r="L11" s="52">
        <v>0.61</v>
      </c>
      <c r="M11" s="52">
        <v>0.42</v>
      </c>
      <c r="N11" s="52">
        <v>0.23</v>
      </c>
      <c r="O11" s="52">
        <v>0.4</v>
      </c>
      <c r="P11" s="52">
        <v>0.31</v>
      </c>
      <c r="Q11" s="52">
        <v>0.19</v>
      </c>
      <c r="R11" s="52">
        <v>0.19</v>
      </c>
      <c r="S11" s="52">
        <v>0</v>
      </c>
      <c r="T11" s="52">
        <v>-0.13</v>
      </c>
      <c r="U11" s="52">
        <v>-0.44</v>
      </c>
      <c r="V11" s="52">
        <v>-0.84</v>
      </c>
      <c r="W11" s="52">
        <v>-0.65</v>
      </c>
      <c r="X11" s="52">
        <v>-1.19</v>
      </c>
      <c r="Y11" s="52">
        <v>-1.78</v>
      </c>
      <c r="Z11" s="52">
        <v>-1.94</v>
      </c>
      <c r="AA11" s="52">
        <v>-2.38</v>
      </c>
      <c r="AB11" s="52">
        <v>-2.35</v>
      </c>
      <c r="AC11" s="52">
        <v>-2.68</v>
      </c>
      <c r="AD11" s="52">
        <v>-2.2200000000000002</v>
      </c>
      <c r="AE11" s="52">
        <v>-1.33</v>
      </c>
      <c r="AF11" s="52">
        <v>-0.81</v>
      </c>
      <c r="AG11" s="52">
        <v>-0.27</v>
      </c>
      <c r="AH11" s="52">
        <v>-0.12</v>
      </c>
      <c r="AI11" s="52">
        <v>0.24</v>
      </c>
      <c r="AJ11" s="52">
        <v>0.09</v>
      </c>
      <c r="AK11" s="52">
        <v>0.39</v>
      </c>
      <c r="AL11" s="52">
        <v>0.55000000000000004</v>
      </c>
      <c r="AM11" s="52">
        <v>0.46</v>
      </c>
      <c r="AN11" s="52">
        <v>0.67</v>
      </c>
      <c r="AO11" s="52">
        <v>0.99</v>
      </c>
      <c r="AP11" s="52">
        <v>1.04</v>
      </c>
      <c r="AQ11" s="52">
        <v>1.31</v>
      </c>
      <c r="AR11" s="52">
        <v>1.33</v>
      </c>
      <c r="AS11" s="52">
        <v>1.31</v>
      </c>
      <c r="AT11" s="52">
        <v>0.81</v>
      </c>
      <c r="AU11" s="52">
        <v>0.45</v>
      </c>
      <c r="AV11" s="52">
        <v>0.73</v>
      </c>
      <c r="AW11" s="52">
        <v>1.33</v>
      </c>
      <c r="AX11" s="52">
        <v>1.46</v>
      </c>
      <c r="AY11" s="52">
        <v>1.4</v>
      </c>
      <c r="AZ11" s="52">
        <v>1.46</v>
      </c>
      <c r="BA11" s="52">
        <v>1.61</v>
      </c>
      <c r="BB11" s="52">
        <v>1.48</v>
      </c>
      <c r="BC11" s="52">
        <v>1.23</v>
      </c>
      <c r="BD11" s="52">
        <v>1.1599999999999999</v>
      </c>
      <c r="BE11" s="52">
        <v>1.25</v>
      </c>
      <c r="BF11" s="52">
        <v>1.55</v>
      </c>
      <c r="BG11" s="52">
        <v>1.3</v>
      </c>
      <c r="BH11" s="52">
        <v>1.48</v>
      </c>
      <c r="BI11" s="52">
        <v>1.73</v>
      </c>
      <c r="BJ11" s="52">
        <v>1.68</v>
      </c>
      <c r="BK11" s="52">
        <v>1.89</v>
      </c>
      <c r="BL11" s="52">
        <v>1.84</v>
      </c>
      <c r="BM11" s="52">
        <v>1.84</v>
      </c>
      <c r="BN11" s="52">
        <v>1.7</v>
      </c>
      <c r="BO11" s="52">
        <v>1.62</v>
      </c>
      <c r="BP11" s="52">
        <v>1.4</v>
      </c>
      <c r="BQ11" s="52">
        <v>1.37</v>
      </c>
      <c r="BR11" s="52">
        <v>1.34</v>
      </c>
      <c r="BS11" s="52">
        <v>1.56</v>
      </c>
      <c r="BT11" s="52">
        <v>1.79</v>
      </c>
      <c r="BU11" s="52">
        <v>1.33</v>
      </c>
      <c r="BV11" s="52">
        <v>1.52</v>
      </c>
      <c r="BW11" s="52">
        <v>1.6</v>
      </c>
      <c r="BX11" s="52">
        <v>1.94</v>
      </c>
      <c r="BY11" s="52">
        <v>1.73</v>
      </c>
      <c r="BZ11" s="52">
        <v>1.63</v>
      </c>
      <c r="CA11" s="52">
        <v>1.6</v>
      </c>
      <c r="CB11" s="52">
        <v>1.49</v>
      </c>
      <c r="CC11" s="52">
        <v>1.46</v>
      </c>
      <c r="CD11" s="52">
        <v>1.63</v>
      </c>
      <c r="CE11" s="52">
        <v>1.72</v>
      </c>
      <c r="CF11" s="52">
        <v>1.37</v>
      </c>
      <c r="CG11" s="52">
        <v>1.51</v>
      </c>
      <c r="CH11" s="52">
        <v>1.44</v>
      </c>
      <c r="CI11" s="52">
        <v>1.79</v>
      </c>
      <c r="CJ11" s="52">
        <v>1.39</v>
      </c>
      <c r="CK11" s="52">
        <v>1.49</v>
      </c>
      <c r="CL11" s="52">
        <v>1.78</v>
      </c>
      <c r="CM11" s="52">
        <v>1.87</v>
      </c>
      <c r="CN11" s="52">
        <v>1.96</v>
      </c>
      <c r="CO11" s="52">
        <v>1.86</v>
      </c>
      <c r="CP11" s="52">
        <v>1.69</v>
      </c>
      <c r="CQ11" s="52">
        <v>1.9</v>
      </c>
      <c r="CR11" s="52">
        <v>1.98</v>
      </c>
      <c r="CS11" s="52">
        <v>1.72</v>
      </c>
      <c r="CT11" s="52">
        <v>1.96</v>
      </c>
      <c r="CU11" s="52">
        <v>1.62</v>
      </c>
      <c r="CV11" s="52">
        <v>1.61</v>
      </c>
      <c r="CW11" s="52">
        <v>1.65</v>
      </c>
      <c r="CX11" s="52">
        <v>1.7</v>
      </c>
      <c r="CY11" s="52">
        <v>1.87</v>
      </c>
      <c r="CZ11" s="52">
        <v>1.7</v>
      </c>
      <c r="DA11" s="52">
        <v>1.81</v>
      </c>
      <c r="DB11" s="52">
        <v>1.78</v>
      </c>
      <c r="DC11" s="52">
        <v>1.76</v>
      </c>
      <c r="DD11" s="52">
        <v>1.56</v>
      </c>
      <c r="DE11" s="52">
        <v>1.54</v>
      </c>
      <c r="DF11" s="52">
        <v>1.58</v>
      </c>
      <c r="DG11" s="52">
        <v>1.35</v>
      </c>
      <c r="DH11" s="52">
        <v>1.64</v>
      </c>
      <c r="DI11" s="52">
        <v>1.54</v>
      </c>
      <c r="DJ11" s="52">
        <v>1.54</v>
      </c>
      <c r="DK11" s="52">
        <v>1.38</v>
      </c>
      <c r="DL11" s="52">
        <v>1.39</v>
      </c>
      <c r="DM11" s="52">
        <v>1.42</v>
      </c>
      <c r="DN11" s="52">
        <v>1.52</v>
      </c>
      <c r="DO11" s="52">
        <v>1.34</v>
      </c>
      <c r="DP11" s="52">
        <v>1.23</v>
      </c>
      <c r="DQ11" s="52">
        <v>1.66</v>
      </c>
      <c r="DR11" s="52">
        <v>1.56</v>
      </c>
      <c r="DS11" s="52">
        <v>1.71</v>
      </c>
      <c r="DT11" s="52">
        <v>1.46</v>
      </c>
      <c r="DU11" s="52">
        <v>1.6</v>
      </c>
      <c r="DV11" s="52">
        <v>1.53</v>
      </c>
      <c r="DW11" s="52">
        <v>1.36</v>
      </c>
      <c r="DX11" s="52">
        <v>1.44</v>
      </c>
      <c r="DY11" s="52">
        <v>1.3</v>
      </c>
      <c r="DZ11" s="52">
        <v>1.35</v>
      </c>
      <c r="EA11" s="52">
        <v>1.1499999999999999</v>
      </c>
      <c r="EB11" s="52">
        <v>1.55</v>
      </c>
      <c r="EC11" s="52">
        <v>1.37</v>
      </c>
      <c r="ED11" s="52">
        <v>1.45</v>
      </c>
      <c r="EE11" s="52">
        <v>1.54</v>
      </c>
      <c r="EF11" s="52">
        <v>1.53</v>
      </c>
      <c r="EG11" s="52">
        <v>1.5</v>
      </c>
      <c r="EH11" s="52">
        <v>1.53</v>
      </c>
      <c r="EI11" s="52">
        <v>1.48</v>
      </c>
      <c r="EJ11" s="52">
        <v>1.42</v>
      </c>
      <c r="EK11" s="52">
        <v>1.1499999999999999</v>
      </c>
      <c r="EL11" s="52">
        <v>1.44</v>
      </c>
      <c r="EM11" s="52">
        <v>1.35</v>
      </c>
      <c r="EN11" s="52">
        <v>1.4</v>
      </c>
      <c r="EO11" s="52">
        <v>1.1100000000000001</v>
      </c>
      <c r="EP11" s="52">
        <v>1.1399999999999999</v>
      </c>
      <c r="EQ11" s="52">
        <v>1.1100000000000001</v>
      </c>
      <c r="ER11" s="52">
        <v>1.18</v>
      </c>
      <c r="ES11" s="52">
        <v>1.26</v>
      </c>
      <c r="ET11" s="52">
        <v>1.36</v>
      </c>
      <c r="EU11" s="52">
        <v>1.28</v>
      </c>
      <c r="EV11" s="52">
        <v>1.25</v>
      </c>
      <c r="EW11" s="52">
        <v>1.07</v>
      </c>
      <c r="EX11" s="52">
        <v>1.4</v>
      </c>
      <c r="EY11" s="52">
        <v>1.49</v>
      </c>
      <c r="EZ11" s="52">
        <v>1.35</v>
      </c>
      <c r="FA11" s="52">
        <v>1.37</v>
      </c>
      <c r="FB11" s="52"/>
      <c r="FC11" s="52"/>
      <c r="FD11" s="52"/>
      <c r="FE11" s="52"/>
      <c r="FF11" s="53"/>
      <c r="FG11" s="54">
        <f t="shared" si="0"/>
        <v>0.91710412895738003</v>
      </c>
      <c r="FH11" s="52">
        <f t="shared" si="1"/>
        <v>1.0778709677419358</v>
      </c>
      <c r="FI11" s="52">
        <f t="shared" si="2"/>
        <v>1.98</v>
      </c>
      <c r="FJ11" s="52">
        <f t="shared" si="3"/>
        <v>-2.68</v>
      </c>
      <c r="FK11" s="52">
        <f t="shared" si="4"/>
        <v>1.9949750966993158</v>
      </c>
      <c r="FL11" s="52">
        <f t="shared" si="5"/>
        <v>1.7347609536515791</v>
      </c>
      <c r="FM11" s="52">
        <f t="shared" si="6"/>
        <v>1.9949750966993158</v>
      </c>
      <c r="FN11" s="55">
        <f t="shared" si="7"/>
        <v>2.9120792256566959</v>
      </c>
      <c r="FO11" s="53"/>
      <c r="FP11" s="56" t="s">
        <v>29</v>
      </c>
      <c r="FQ11" s="57"/>
    </row>
    <row r="12" spans="1:1024" ht="13.9" customHeight="1" thickBot="1" x14ac:dyDescent="0.25">
      <c r="A12" s="121" t="s">
        <v>30</v>
      </c>
      <c r="B12" s="17" t="s">
        <v>31</v>
      </c>
      <c r="C12" s="58">
        <v>317.25</v>
      </c>
      <c r="D12" s="58">
        <v>322.75</v>
      </c>
      <c r="E12" s="58">
        <v>306.75</v>
      </c>
      <c r="F12" s="58">
        <v>320.25</v>
      </c>
      <c r="G12" s="58">
        <v>304.25</v>
      </c>
      <c r="H12" s="58">
        <v>315.75</v>
      </c>
      <c r="I12" s="58">
        <v>313.25</v>
      </c>
      <c r="J12" s="58">
        <v>320</v>
      </c>
      <c r="K12" s="58">
        <v>313.25</v>
      </c>
      <c r="L12" s="58">
        <v>328.25</v>
      </c>
      <c r="M12" s="58">
        <v>336</v>
      </c>
      <c r="N12" s="58">
        <v>349.25</v>
      </c>
      <c r="O12" s="58">
        <v>338.75</v>
      </c>
      <c r="P12" s="58">
        <v>346.75</v>
      </c>
      <c r="Q12" s="58">
        <v>368</v>
      </c>
      <c r="R12" s="58">
        <v>359.5</v>
      </c>
      <c r="S12" s="58">
        <v>366</v>
      </c>
      <c r="T12" s="58">
        <v>383.25</v>
      </c>
      <c r="U12" s="58">
        <v>398</v>
      </c>
      <c r="V12" s="58">
        <v>429.25</v>
      </c>
      <c r="W12" s="58">
        <v>464</v>
      </c>
      <c r="X12" s="58">
        <v>475.25</v>
      </c>
      <c r="Y12" s="58">
        <v>527.25</v>
      </c>
      <c r="Z12" s="58">
        <v>564</v>
      </c>
      <c r="AA12" s="58">
        <v>589.25</v>
      </c>
      <c r="AB12" s="58">
        <v>644</v>
      </c>
      <c r="AC12" s="58">
        <v>659.25</v>
      </c>
      <c r="AD12" s="58">
        <v>627.75</v>
      </c>
      <c r="AE12" s="58">
        <v>614.5</v>
      </c>
      <c r="AF12" s="58">
        <v>598.25</v>
      </c>
      <c r="AG12" s="58">
        <v>566.5</v>
      </c>
      <c r="AH12" s="58">
        <v>560.25</v>
      </c>
      <c r="AI12" s="58">
        <v>547.5</v>
      </c>
      <c r="AJ12" s="58">
        <v>523.5</v>
      </c>
      <c r="AK12" s="58">
        <v>494</v>
      </c>
      <c r="AL12" s="58">
        <v>485.5</v>
      </c>
      <c r="AM12" s="58">
        <v>485.75</v>
      </c>
      <c r="AN12" s="58">
        <v>485.75</v>
      </c>
      <c r="AO12" s="58">
        <v>470.25</v>
      </c>
      <c r="AP12" s="58">
        <v>469</v>
      </c>
      <c r="AQ12" s="58">
        <v>461.5</v>
      </c>
      <c r="AR12" s="58">
        <v>460.5</v>
      </c>
      <c r="AS12" s="58">
        <v>460.5</v>
      </c>
      <c r="AT12" s="58">
        <v>475</v>
      </c>
      <c r="AU12" s="58">
        <v>453.5</v>
      </c>
      <c r="AV12" s="58">
        <v>447</v>
      </c>
      <c r="AW12" s="58">
        <v>426.25</v>
      </c>
      <c r="AX12" s="58">
        <v>420.25</v>
      </c>
      <c r="AY12" s="58">
        <v>430.25</v>
      </c>
      <c r="AZ12" s="58">
        <v>401.5</v>
      </c>
      <c r="BA12" s="58">
        <v>406</v>
      </c>
      <c r="BB12" s="58">
        <v>427</v>
      </c>
      <c r="BC12" s="58">
        <v>422.5</v>
      </c>
      <c r="BD12" s="58">
        <v>418.25</v>
      </c>
      <c r="BE12" s="58">
        <v>411.25</v>
      </c>
      <c r="BF12" s="58">
        <v>409.5</v>
      </c>
      <c r="BG12" s="58">
        <v>417.75</v>
      </c>
      <c r="BH12" s="58">
        <v>401.75</v>
      </c>
      <c r="BI12" s="58">
        <v>389.25</v>
      </c>
      <c r="BJ12" s="58">
        <v>374.5</v>
      </c>
      <c r="BK12" s="58">
        <v>377.75</v>
      </c>
      <c r="BL12" s="58">
        <v>363.25</v>
      </c>
      <c r="BM12" s="58">
        <v>364.5</v>
      </c>
      <c r="BN12" s="58">
        <v>381.75</v>
      </c>
      <c r="BO12" s="58">
        <v>373.5</v>
      </c>
      <c r="BP12" s="58">
        <v>379.75</v>
      </c>
      <c r="BQ12" s="58">
        <v>372.5</v>
      </c>
      <c r="BR12" s="58">
        <v>373.25</v>
      </c>
      <c r="BS12" s="58">
        <v>384.5</v>
      </c>
      <c r="BT12" s="58">
        <v>368.5</v>
      </c>
      <c r="BU12" s="58">
        <v>401.25</v>
      </c>
      <c r="BV12" s="58">
        <v>355</v>
      </c>
      <c r="BW12" s="58">
        <v>353.75</v>
      </c>
      <c r="BX12" s="58">
        <v>351.5</v>
      </c>
      <c r="BY12" s="58">
        <v>354.75</v>
      </c>
      <c r="BZ12" s="58">
        <v>346.5</v>
      </c>
      <c r="CA12" s="58">
        <v>347.25</v>
      </c>
      <c r="CB12" s="58">
        <v>344.25</v>
      </c>
      <c r="CC12" s="58">
        <v>346</v>
      </c>
      <c r="CD12" s="58">
        <v>331.25</v>
      </c>
      <c r="CE12" s="58">
        <v>316.25</v>
      </c>
      <c r="CF12" s="58">
        <v>358.5</v>
      </c>
      <c r="CG12" s="58">
        <v>325.75</v>
      </c>
      <c r="CH12" s="58">
        <v>347</v>
      </c>
      <c r="CI12" s="58">
        <v>327</v>
      </c>
      <c r="CJ12" s="58">
        <v>335.75</v>
      </c>
      <c r="CK12" s="58">
        <v>324</v>
      </c>
      <c r="CL12" s="58">
        <v>323.5</v>
      </c>
      <c r="CM12" s="58">
        <v>311.25</v>
      </c>
      <c r="CN12" s="58">
        <v>314.25</v>
      </c>
      <c r="CO12" s="58">
        <v>301.5</v>
      </c>
      <c r="CP12" s="58">
        <v>302.25</v>
      </c>
      <c r="CQ12" s="58">
        <v>297.5</v>
      </c>
      <c r="CR12" s="58">
        <v>287.25</v>
      </c>
      <c r="CS12" s="58">
        <v>295.75</v>
      </c>
      <c r="CT12" s="58">
        <v>284.5</v>
      </c>
      <c r="CU12" s="58">
        <v>286</v>
      </c>
      <c r="CV12" s="58">
        <v>301.25</v>
      </c>
      <c r="CW12" s="58">
        <v>286.25</v>
      </c>
      <c r="CX12" s="58">
        <v>286.5</v>
      </c>
      <c r="CY12" s="58">
        <v>275.75</v>
      </c>
      <c r="CZ12" s="58">
        <v>275</v>
      </c>
      <c r="DA12" s="58">
        <v>276.75</v>
      </c>
      <c r="DB12" s="58">
        <v>274.5</v>
      </c>
      <c r="DC12" s="58">
        <v>272.25</v>
      </c>
      <c r="DD12" s="58">
        <v>264.5</v>
      </c>
      <c r="DE12" s="58">
        <v>270</v>
      </c>
      <c r="DF12" s="58">
        <v>271.75</v>
      </c>
      <c r="DG12" s="58">
        <v>281</v>
      </c>
      <c r="DH12" s="58">
        <v>267.5</v>
      </c>
      <c r="DI12" s="58">
        <v>268</v>
      </c>
      <c r="DJ12" s="58">
        <v>263</v>
      </c>
      <c r="DK12" s="58">
        <v>274.75</v>
      </c>
      <c r="DL12" s="58">
        <v>266.75</v>
      </c>
      <c r="DM12" s="58">
        <v>260.25</v>
      </c>
      <c r="DN12" s="58">
        <v>261</v>
      </c>
      <c r="DO12" s="58">
        <v>255</v>
      </c>
      <c r="DP12" s="58">
        <v>255.5</v>
      </c>
      <c r="DQ12" s="58">
        <v>249.75</v>
      </c>
      <c r="DR12" s="58">
        <v>253.75</v>
      </c>
      <c r="DS12" s="58">
        <v>247</v>
      </c>
      <c r="DT12" s="58">
        <v>239.75</v>
      </c>
      <c r="DU12" s="58">
        <v>254.5</v>
      </c>
      <c r="DV12" s="58">
        <v>243</v>
      </c>
      <c r="DW12" s="58">
        <v>239.75</v>
      </c>
      <c r="DX12" s="58">
        <v>242.25</v>
      </c>
      <c r="DY12" s="58">
        <v>242</v>
      </c>
      <c r="DZ12" s="58">
        <v>236.75</v>
      </c>
      <c r="EA12" s="58">
        <v>267</v>
      </c>
      <c r="EB12" s="58">
        <v>232.5</v>
      </c>
      <c r="EC12" s="58">
        <v>241.5</v>
      </c>
      <c r="ED12" s="58">
        <v>237.75</v>
      </c>
      <c r="EE12" s="58">
        <v>234.5</v>
      </c>
      <c r="EF12" s="58">
        <v>220.5</v>
      </c>
      <c r="EG12" s="58">
        <v>228.25</v>
      </c>
      <c r="EH12" s="58">
        <v>221.5</v>
      </c>
      <c r="EI12" s="58">
        <v>222.75</v>
      </c>
      <c r="EJ12" s="59">
        <v>224.75</v>
      </c>
      <c r="EK12" s="59">
        <v>214.75</v>
      </c>
      <c r="EL12" s="59">
        <v>212.25</v>
      </c>
      <c r="EM12" s="59">
        <v>206.25</v>
      </c>
      <c r="EN12" s="59">
        <v>214</v>
      </c>
      <c r="EO12" s="59">
        <v>228.5</v>
      </c>
      <c r="EP12" s="59">
        <v>219.25</v>
      </c>
      <c r="EQ12" s="59">
        <v>225</v>
      </c>
      <c r="ER12" s="59">
        <v>226.25</v>
      </c>
      <c r="ES12" s="59">
        <v>214</v>
      </c>
      <c r="ET12" s="59">
        <v>212.5</v>
      </c>
      <c r="EU12" s="59">
        <v>217.5</v>
      </c>
      <c r="EV12" s="59">
        <v>222.5</v>
      </c>
      <c r="EW12" s="59">
        <v>212.25</v>
      </c>
      <c r="EX12" s="59">
        <v>216.75</v>
      </c>
      <c r="EY12" s="59">
        <v>212.5</v>
      </c>
      <c r="EZ12" s="59">
        <v>215.25</v>
      </c>
      <c r="FA12" s="59">
        <v>217.75</v>
      </c>
      <c r="FB12" s="59">
        <v>233.25</v>
      </c>
      <c r="FC12" s="59"/>
      <c r="FD12" s="59"/>
      <c r="FE12" s="59"/>
      <c r="FF12" s="59"/>
      <c r="FG12" s="60">
        <f t="shared" si="0"/>
        <v>104.12699954788621</v>
      </c>
      <c r="FH12" s="59">
        <f t="shared" si="1"/>
        <v>341.14102564102564</v>
      </c>
      <c r="FI12" s="59">
        <f t="shared" si="2"/>
        <v>659.25</v>
      </c>
      <c r="FJ12" s="59">
        <f t="shared" si="3"/>
        <v>206.25</v>
      </c>
      <c r="FK12" s="59">
        <f t="shared" si="4"/>
        <v>445.26802518891185</v>
      </c>
      <c r="FL12" s="59">
        <f t="shared" si="5"/>
        <v>387.18958712079296</v>
      </c>
      <c r="FM12" s="59">
        <f t="shared" si="6"/>
        <v>445.26802518891185</v>
      </c>
      <c r="FN12" s="61">
        <f t="shared" si="7"/>
        <v>549.39502473679806</v>
      </c>
      <c r="FO12" s="59"/>
      <c r="FP12" s="62" t="s">
        <v>32</v>
      </c>
      <c r="FQ12" s="63"/>
    </row>
    <row r="13" spans="1:1024" s="50" customFormat="1" ht="13.5" thickBot="1" x14ac:dyDescent="0.25">
      <c r="A13" s="121"/>
      <c r="B13" s="49" t="s">
        <v>33</v>
      </c>
      <c r="C13" s="64">
        <f>'[1]Monthly Data'!AL$257</f>
        <v>4.5999999999999999E-2</v>
      </c>
      <c r="D13" s="64">
        <f>'[1]Monthly Data'!AM$257</f>
        <v>4.4999999999999998E-2</v>
      </c>
      <c r="E13" s="64">
        <f>'[1]Monthly Data'!AN$257</f>
        <v>4.3999999999999997E-2</v>
      </c>
      <c r="F13" s="64">
        <f>'[1]Monthly Data'!AO$257</f>
        <v>4.4999999999999998E-2</v>
      </c>
      <c r="G13" s="64">
        <f>'[1]Monthly Data'!AP$257</f>
        <v>4.3999999999999997E-2</v>
      </c>
      <c r="H13" s="64">
        <f>'[1]Monthly Data'!AQ$257</f>
        <v>4.5999999999999999E-2</v>
      </c>
      <c r="I13" s="64">
        <f>'[1]Monthly Data'!AR$257</f>
        <v>4.7E-2</v>
      </c>
      <c r="J13" s="64">
        <f>'[1]Monthly Data'!AS$257</f>
        <v>4.5999999999999999E-2</v>
      </c>
      <c r="K13" s="64">
        <f>'[1]Monthly Data'!AT$257</f>
        <v>4.7E-2</v>
      </c>
      <c r="L13" s="64">
        <f>'[1]Monthly Data'!AU$257</f>
        <v>4.7E-2</v>
      </c>
      <c r="M13" s="64">
        <f>'[1]Monthly Data'!AV$257</f>
        <v>4.7E-2</v>
      </c>
      <c r="N13" s="64">
        <f>'[1]Monthly Data'!AW$257</f>
        <v>0.05</v>
      </c>
      <c r="O13" s="64">
        <f>'[1]Monthly Data'!AX$257</f>
        <v>0.05</v>
      </c>
      <c r="P13" s="64">
        <f>'[1]Monthly Data'!AY$257</f>
        <v>4.9000000000000002E-2</v>
      </c>
      <c r="Q13" s="64">
        <f>'[1]Monthly Data'!AZ$257</f>
        <v>5.0999999999999997E-2</v>
      </c>
      <c r="R13" s="64">
        <f>'[1]Monthly Data'!BA$257</f>
        <v>0.05</v>
      </c>
      <c r="S13" s="64">
        <f>'[1]Monthly Data'!BB$257</f>
        <v>5.3999999999999999E-2</v>
      </c>
      <c r="T13" s="64">
        <f>'[1]Monthly Data'!BC$257</f>
        <v>5.6000000000000001E-2</v>
      </c>
      <c r="U13" s="64">
        <f>'[1]Monthly Data'!BD$257</f>
        <v>5.8000000000000003E-2</v>
      </c>
      <c r="V13" s="64">
        <f>'[1]Monthly Data'!BE$257</f>
        <v>6.0999999999999999E-2</v>
      </c>
      <c r="W13" s="64">
        <f>'[1]Monthly Data'!BF$257</f>
        <v>6.0999999999999999E-2</v>
      </c>
      <c r="X13" s="64">
        <f>'[1]Monthly Data'!BG$257</f>
        <v>6.5000000000000002E-2</v>
      </c>
      <c r="Y13" s="64">
        <f>'[1]Monthly Data'!BH$257</f>
        <v>6.8000000000000005E-2</v>
      </c>
      <c r="Z13" s="64">
        <f>'[1]Monthly Data'!BI$257</f>
        <v>7.2999999999999995E-2</v>
      </c>
      <c r="AA13" s="64">
        <f>'[1]Monthly Data'!BJ$257</f>
        <v>7.8E-2</v>
      </c>
      <c r="AB13" s="64">
        <f>'[1]Monthly Data'!BK$257</f>
        <v>8.3000000000000004E-2</v>
      </c>
      <c r="AC13" s="64">
        <f>'[1]Monthly Data'!BL$257</f>
        <v>8.6999999999999994E-2</v>
      </c>
      <c r="AD13" s="64">
        <f>'[1]Monthly Data'!BM$257</f>
        <v>8.8999999999999996E-2</v>
      </c>
      <c r="AE13" s="64">
        <f>'[1]Monthly Data'!BN$257</f>
        <v>9.4E-2</v>
      </c>
      <c r="AF13" s="64">
        <f>'[1]Monthly Data'!BO$257</f>
        <v>9.5000000000000001E-2</v>
      </c>
      <c r="AG13" s="64">
        <f>'[1]Monthly Data'!BP$257</f>
        <v>9.5000000000000001E-2</v>
      </c>
      <c r="AH13" s="64">
        <f>'[1]Monthly Data'!BQ$257</f>
        <v>9.6000000000000002E-2</v>
      </c>
      <c r="AI13" s="64">
        <f>'[1]Monthly Data'!BR$257</f>
        <v>9.8000000000000004E-2</v>
      </c>
      <c r="AJ13" s="64">
        <f>'[1]Monthly Data'!BS$257</f>
        <v>0.1</v>
      </c>
      <c r="AK13" s="64">
        <f>'[1]Monthly Data'!BT$257</f>
        <v>9.9000000000000005E-2</v>
      </c>
      <c r="AL13" s="64">
        <f>'[1]Monthly Data'!BU$257</f>
        <v>9.9000000000000005E-2</v>
      </c>
      <c r="AM13" s="64">
        <f>'[1]Monthly Data'!BV$257</f>
        <v>9.7000000000000003E-2</v>
      </c>
      <c r="AN13" s="64">
        <f>'[1]Monthly Data'!BW$257</f>
        <v>9.8000000000000004E-2</v>
      </c>
      <c r="AO13" s="64">
        <f>'[1]Monthly Data'!BX$257</f>
        <v>9.8000000000000004E-2</v>
      </c>
      <c r="AP13" s="64">
        <f>'[1]Monthly Data'!BY$257</f>
        <v>9.9000000000000005E-2</v>
      </c>
      <c r="AQ13" s="64">
        <f>'[1]Monthly Data'!BZ$257</f>
        <v>9.6000000000000002E-2</v>
      </c>
      <c r="AR13" s="64">
        <f>'[1]Monthly Data'!CA$257</f>
        <v>9.4E-2</v>
      </c>
      <c r="AS13" s="64">
        <f>'[1]Monthly Data'!CB$257</f>
        <v>9.5000000000000001E-2</v>
      </c>
      <c r="AT13" s="64">
        <f>'[1]Monthly Data'!CC$257</f>
        <v>9.6000000000000002E-2</v>
      </c>
      <c r="AU13" s="64">
        <f>'[1]Monthly Data'!CD$257</f>
        <v>9.5000000000000001E-2</v>
      </c>
      <c r="AV13" s="64">
        <f>'[1]Monthly Data'!CE$257</f>
        <v>9.5000000000000001E-2</v>
      </c>
      <c r="AW13" s="64">
        <f>'[1]Monthly Data'!CF$257</f>
        <v>9.8000000000000004E-2</v>
      </c>
      <c r="AX13" s="64">
        <f>'[1]Monthly Data'!CG$257</f>
        <v>9.4E-2</v>
      </c>
      <c r="AY13" s="64">
        <f>'[1]Monthly Data'!CH$257</f>
        <v>9.0999999999999998E-2</v>
      </c>
      <c r="AZ13" s="64">
        <f>'[1]Monthly Data'!CI$257</f>
        <v>0.09</v>
      </c>
      <c r="BA13" s="64">
        <f>'[1]Monthly Data'!CJ$257</f>
        <v>8.8999999999999996E-2</v>
      </c>
      <c r="BB13" s="64">
        <f>'[1]Monthly Data'!CK$257</f>
        <v>0.09</v>
      </c>
      <c r="BC13" s="64">
        <f>'[1]Monthly Data'!CL$257</f>
        <v>0.09</v>
      </c>
      <c r="BD13" s="64">
        <f>'[1]Monthly Data'!CM$257</f>
        <v>9.0999999999999998E-2</v>
      </c>
      <c r="BE13" s="64">
        <f>'[1]Monthly Data'!CN$257</f>
        <v>9.0999999999999998E-2</v>
      </c>
      <c r="BF13" s="64">
        <f>'[1]Monthly Data'!CO$257</f>
        <v>9.0999999999999998E-2</v>
      </c>
      <c r="BG13" s="64">
        <f>'[1]Monthly Data'!CP$257</f>
        <v>0.09</v>
      </c>
      <c r="BH13" s="64">
        <f>'[1]Monthly Data'!CQ$257</f>
        <v>8.8999999999999996E-2</v>
      </c>
      <c r="BI13" s="64">
        <f>'[1]Monthly Data'!CR$257</f>
        <v>8.6999999999999994E-2</v>
      </c>
      <c r="BJ13" s="64">
        <f>'[1]Monthly Data'!CS$257</f>
        <v>8.5000000000000006E-2</v>
      </c>
      <c r="BK13" s="64">
        <f>'[1]Monthly Data'!CT$257</f>
        <v>8.3000000000000004E-2</v>
      </c>
      <c r="BL13" s="64">
        <f>'[1]Monthly Data'!CU$257</f>
        <v>8.3000000000000004E-2</v>
      </c>
      <c r="BM13" s="64">
        <f>'[1]Monthly Data'!CV$257</f>
        <v>8.2000000000000003E-2</v>
      </c>
      <c r="BN13" s="64">
        <f>'[1]Monthly Data'!CW$257</f>
        <v>8.1000000000000003E-2</v>
      </c>
      <c r="BO13" s="64">
        <f>'[1]Monthly Data'!CX$257</f>
        <v>8.2000000000000003E-2</v>
      </c>
      <c r="BP13" s="64">
        <f>'[1]Monthly Data'!CY$257</f>
        <v>8.2000000000000003E-2</v>
      </c>
      <c r="BQ13" s="64">
        <f>'[1]Monthly Data'!CZ$257</f>
        <v>8.3000000000000004E-2</v>
      </c>
      <c r="BR13" s="64">
        <f>'[1]Monthly Data'!DA$257</f>
        <v>8.1000000000000003E-2</v>
      </c>
      <c r="BS13" s="64">
        <f>'[1]Monthly Data'!DB$257</f>
        <v>7.8E-2</v>
      </c>
      <c r="BT13" s="64">
        <f>'[1]Monthly Data'!DC$257</f>
        <v>7.9000000000000001E-2</v>
      </c>
      <c r="BU13" s="64">
        <f>'[1]Monthly Data'!DD$257</f>
        <v>7.8E-2</v>
      </c>
      <c r="BV13" s="64">
        <f>'[1]Monthly Data'!DE$257</f>
        <v>7.8E-2</v>
      </c>
      <c r="BW13" s="64">
        <f>'[1]Monthly Data'!DF$257</f>
        <v>7.9000000000000001E-2</v>
      </c>
      <c r="BX13" s="64">
        <f>'[1]Monthly Data'!DG$257</f>
        <v>7.6999999999999999E-2</v>
      </c>
      <c r="BY13" s="64">
        <f>'[1]Monthly Data'!DH$257</f>
        <v>7.5999999999999998E-2</v>
      </c>
      <c r="BZ13" s="64">
        <f>'[1]Monthly Data'!DI$257</f>
        <v>7.4999999999999997E-2</v>
      </c>
      <c r="CA13" s="64">
        <f>'[1]Monthly Data'!DJ$257</f>
        <v>7.5999999999999998E-2</v>
      </c>
      <c r="CB13" s="64">
        <f>'[1]Monthly Data'!DK$257</f>
        <v>7.5999999999999998E-2</v>
      </c>
      <c r="CC13" s="64">
        <f>'[1]Monthly Data'!DL$257</f>
        <v>7.3999999999999996E-2</v>
      </c>
      <c r="CD13" s="64">
        <f>'[1]Monthly Data'!DM$257</f>
        <v>7.2999999999999995E-2</v>
      </c>
      <c r="CE13" s="64">
        <f>'[1]Monthly Data'!DN$257</f>
        <v>7.1999999999999995E-2</v>
      </c>
      <c r="CF13" s="64">
        <f>'[1]Monthly Data'!DO$257</f>
        <v>7.2999999999999995E-2</v>
      </c>
      <c r="CG13" s="64">
        <f>'[1]Monthly Data'!DP$257</f>
        <v>7.0000000000000007E-2</v>
      </c>
      <c r="CH13" s="64">
        <f>'[1]Monthly Data'!DQ$257</f>
        <v>6.7000000000000004E-2</v>
      </c>
      <c r="CI13" s="64">
        <f>'[1]Monthly Data'!DR$257</f>
        <v>6.6000000000000003E-2</v>
      </c>
      <c r="CJ13" s="64">
        <f>'[1]Monthly Data'!DS$257</f>
        <v>6.7000000000000004E-2</v>
      </c>
      <c r="CK13" s="64">
        <f>'[1]Monthly Data'!DT$257</f>
        <v>6.7000000000000004E-2</v>
      </c>
      <c r="CL13" s="64">
        <f>'[1]Monthly Data'!DU$257</f>
        <v>6.3E-2</v>
      </c>
      <c r="CM13" s="64">
        <f>'[1]Monthly Data'!DV$257</f>
        <v>6.3E-2</v>
      </c>
      <c r="CN13" s="64">
        <f>'[1]Monthly Data'!DW$257</f>
        <v>6.0999999999999999E-2</v>
      </c>
      <c r="CO13" s="64">
        <f>'[1]Monthly Data'!DX$257</f>
        <v>6.2E-2</v>
      </c>
      <c r="CP13" s="64">
        <f>'[1]Monthly Data'!DY$257</f>
        <v>6.0999999999999999E-2</v>
      </c>
      <c r="CQ13" s="64">
        <f>'[1]Monthly Data'!DZ$257</f>
        <v>5.8999999999999997E-2</v>
      </c>
      <c r="CR13" s="64">
        <f>'[1]Monthly Data'!EA$257</f>
        <v>5.8000000000000003E-2</v>
      </c>
      <c r="CS13" s="64">
        <f>'[1]Monthly Data'!EB$257</f>
        <v>5.8000000000000003E-2</v>
      </c>
      <c r="CT13" s="64">
        <f>'[1]Monthly Data'!EC$257</f>
        <v>5.6000000000000001E-2</v>
      </c>
      <c r="CU13" s="64">
        <f>'[1]Monthly Data'!ED$257</f>
        <v>5.7000000000000002E-2</v>
      </c>
      <c r="CV13" s="64">
        <f>'[1]Monthly Data'!EE$257</f>
        <v>5.5E-2</v>
      </c>
      <c r="CW13" s="64">
        <f>'[1]Monthly Data'!EF$257</f>
        <v>5.5E-2</v>
      </c>
      <c r="CX13" s="64">
        <f>'[1]Monthly Data'!EG$257</f>
        <v>5.3999999999999999E-2</v>
      </c>
      <c r="CY13" s="64">
        <f>'[1]Monthly Data'!EH$257</f>
        <v>5.5E-2</v>
      </c>
      <c r="CZ13" s="64">
        <f>'[1]Monthly Data'!EI$257</f>
        <v>5.2999999999999999E-2</v>
      </c>
      <c r="DA13" s="64">
        <f>'[1]Monthly Data'!EJ$257</f>
        <v>5.2999999999999999E-2</v>
      </c>
      <c r="DB13" s="64">
        <f>'[1]Monthly Data'!EK$257</f>
        <v>5.0999999999999997E-2</v>
      </c>
      <c r="DC13" s="64">
        <f>'[1]Monthly Data'!EL$257</f>
        <v>5.0999999999999997E-2</v>
      </c>
      <c r="DD13" s="64">
        <f>'[1]Monthly Data'!EM$257</f>
        <v>0.05</v>
      </c>
      <c r="DE13" s="64">
        <f>'[1]Monthly Data'!EN$257</f>
        <v>0.05</v>
      </c>
      <c r="DF13" s="64">
        <f>'[1]Monthly Data'!EO$257</f>
        <v>0.05</v>
      </c>
      <c r="DG13" s="64">
        <f>'[1]Monthly Data'!EP$257</f>
        <v>4.9000000000000002E-2</v>
      </c>
      <c r="DH13" s="64">
        <f>'[1]Monthly Data'!EQ$257</f>
        <v>4.9000000000000002E-2</v>
      </c>
      <c r="DI13" s="64">
        <f>'[1]Monthly Data'!ER$257</f>
        <v>0.05</v>
      </c>
      <c r="DJ13" s="64">
        <f>'[1]Monthly Data'!ES$257</f>
        <v>0.05</v>
      </c>
      <c r="DK13" s="64">
        <f>'[1]Monthly Data'!ET$257</f>
        <v>4.7E-2</v>
      </c>
      <c r="DL13" s="64">
        <f>'[1]Monthly Data'!EU$257</f>
        <v>4.9000000000000002E-2</v>
      </c>
      <c r="DM13" s="64">
        <f>'[1]Monthly Data'!EV$257</f>
        <v>4.9000000000000002E-2</v>
      </c>
      <c r="DN13" s="64">
        <f>'[1]Monthly Data'!EW$257</f>
        <v>4.9000000000000002E-2</v>
      </c>
      <c r="DO13" s="64">
        <f>'[1]Monthly Data'!EX$257</f>
        <v>0.05</v>
      </c>
      <c r="DP13" s="64">
        <f>'[1]Monthly Data'!EY$257</f>
        <v>4.9000000000000002E-2</v>
      </c>
      <c r="DQ13" s="64">
        <f>'[1]Monthly Data'!EZ$257</f>
        <v>4.5999999999999999E-2</v>
      </c>
      <c r="DR13" s="64">
        <f>'[1]Monthly Data'!FA$257</f>
        <v>4.7E-2</v>
      </c>
      <c r="DS13" s="64">
        <f>'[1]Monthly Data'!FB$257</f>
        <v>4.8000000000000001E-2</v>
      </c>
      <c r="DT13" s="64">
        <f>'[1]Monthly Data'!FC$257</f>
        <v>4.7E-2</v>
      </c>
      <c r="DU13" s="64">
        <f>'[1]Monthly Data'!FD$257</f>
        <v>4.4999999999999998E-2</v>
      </c>
      <c r="DV13" s="64">
        <f>'[1]Monthly Data'!FE$257</f>
        <v>4.3999999999999997E-2</v>
      </c>
      <c r="DW13" s="64">
        <f>'[1]Monthly Data'!FF$257</f>
        <v>4.2999999999999997E-2</v>
      </c>
      <c r="DX13" s="64">
        <f>'[1]Monthly Data'!FG$257</f>
        <v>4.3999999999999997E-2</v>
      </c>
      <c r="DY13" s="64">
        <f>'[1]Monthly Data'!FH$257</f>
        <v>4.2999999999999997E-2</v>
      </c>
      <c r="DZ13" s="64">
        <f>'[1]Monthly Data'!FI$257</f>
        <v>4.3999999999999997E-2</v>
      </c>
      <c r="EA13" s="64">
        <f>'[1]Monthly Data'!FJ$257</f>
        <v>4.2000000000000003E-2</v>
      </c>
      <c r="EB13" s="64">
        <f>'[1]Monthly Data'!FK$257</f>
        <v>4.1000000000000002E-2</v>
      </c>
      <c r="EC13" s="64">
        <f>'[2]Monthly Data'!FL$257</f>
        <v>4.1000000000000002E-2</v>
      </c>
      <c r="ED13" s="64">
        <f>'[2]Monthly Data'!FM$257</f>
        <v>4.1000000000000002E-2</v>
      </c>
      <c r="EE13" s="64">
        <f>'[3]Monthly Data'!FN$257</f>
        <v>4.1000000000000002E-2</v>
      </c>
      <c r="EF13" s="64">
        <f>'[4]Monthly Data'!FO$257</f>
        <v>4.1000000000000002E-2</v>
      </c>
      <c r="EG13" s="64">
        <f>'[5]Monthly Data'!FP$257</f>
        <v>4.1000000000000002E-2</v>
      </c>
      <c r="EH13" s="64">
        <v>3.9E-2</v>
      </c>
      <c r="EI13" s="64">
        <v>3.7999999999999999E-2</v>
      </c>
      <c r="EJ13" s="64">
        <v>0.04</v>
      </c>
      <c r="EK13" s="64">
        <v>3.9E-2</v>
      </c>
      <c r="EL13" s="64">
        <v>3.9E-2</v>
      </c>
      <c r="EM13" s="64">
        <v>3.6999999999999998E-2</v>
      </c>
      <c r="EN13" s="64">
        <v>3.6999999999999998E-2</v>
      </c>
      <c r="EO13" s="64">
        <v>3.6999999999999998E-2</v>
      </c>
      <c r="EP13" s="64">
        <v>3.866E-2</v>
      </c>
      <c r="EQ13" s="64">
        <v>0.04</v>
      </c>
      <c r="ER13" s="64">
        <v>3.7999999999999999E-2</v>
      </c>
      <c r="ES13" s="64">
        <v>3.7999999999999999E-2</v>
      </c>
      <c r="ET13" s="64">
        <v>3.5999999999999997E-2</v>
      </c>
      <c r="EU13" s="64">
        <v>3.5999999999999997E-2</v>
      </c>
      <c r="EV13" s="64">
        <v>3.6999999999999998E-2</v>
      </c>
      <c r="EW13" s="64">
        <v>3.6999999999999998E-2</v>
      </c>
      <c r="EX13" s="64">
        <v>3.6999999999999998E-2</v>
      </c>
      <c r="EY13" s="64">
        <v>3.5000000000000003E-2</v>
      </c>
      <c r="EZ13" s="64">
        <v>3.5999999999999997E-2</v>
      </c>
      <c r="FA13" s="64">
        <v>3.5000000000000003E-2</v>
      </c>
      <c r="FB13" s="64">
        <v>3.4959999999999998E-2</v>
      </c>
      <c r="FC13" s="64"/>
      <c r="FD13" s="64"/>
      <c r="FE13" s="64"/>
      <c r="FF13" s="65"/>
      <c r="FG13" s="66">
        <f t="shared" si="0"/>
        <v>2.066084672895856E-2</v>
      </c>
      <c r="FH13" s="64">
        <f t="shared" si="1"/>
        <v>6.3074487179487229E-2</v>
      </c>
      <c r="FI13" s="64">
        <f t="shared" si="2"/>
        <v>0.1</v>
      </c>
      <c r="FJ13" s="64">
        <f t="shared" si="3"/>
        <v>3.4959999999999998E-2</v>
      </c>
      <c r="FK13" s="64">
        <f t="shared" si="4"/>
        <v>8.3735333908445786E-2</v>
      </c>
      <c r="FL13" s="64">
        <f t="shared" si="5"/>
        <v>7.2813333833431124E-2</v>
      </c>
      <c r="FM13" s="64">
        <f t="shared" si="6"/>
        <v>8.3735333908445786E-2</v>
      </c>
      <c r="FN13" s="67">
        <f t="shared" si="7"/>
        <v>0.10439618063740436</v>
      </c>
      <c r="FO13" s="65"/>
      <c r="FP13" s="68" t="s">
        <v>34</v>
      </c>
      <c r="FQ13" s="69"/>
      <c r="AMJ13"/>
    </row>
    <row r="14" spans="1:1024" ht="15.75" thickBot="1" x14ac:dyDescent="0.3">
      <c r="A14" s="121"/>
      <c r="B14" s="17" t="s">
        <v>35</v>
      </c>
      <c r="C14" s="50">
        <v>4.2000000000000003E-2</v>
      </c>
      <c r="D14" s="50">
        <v>4.1000000000000002E-2</v>
      </c>
      <c r="E14" s="50">
        <v>4.2999999999999997E-2</v>
      </c>
      <c r="F14" s="50">
        <v>4.1000000000000002E-2</v>
      </c>
      <c r="G14" s="50">
        <v>4.1000000000000002E-2</v>
      </c>
      <c r="H14" s="50">
        <v>0.04</v>
      </c>
      <c r="I14" s="50">
        <v>4.2000000000000003E-2</v>
      </c>
      <c r="J14" s="50">
        <v>4.2999999999999997E-2</v>
      </c>
      <c r="K14" s="50">
        <v>4.3999999999999997E-2</v>
      </c>
      <c r="L14" s="50">
        <v>4.2999999999999997E-2</v>
      </c>
      <c r="M14" s="50">
        <v>4.2999999999999997E-2</v>
      </c>
      <c r="N14" s="50">
        <v>4.1000000000000002E-2</v>
      </c>
      <c r="O14" s="50">
        <v>3.9E-2</v>
      </c>
      <c r="P14" s="50">
        <v>3.9E-2</v>
      </c>
      <c r="Q14" s="50">
        <v>0.04</v>
      </c>
      <c r="R14" s="50">
        <v>4.1000000000000002E-2</v>
      </c>
      <c r="S14" s="50">
        <v>4.1000000000000002E-2</v>
      </c>
      <c r="T14" s="50">
        <v>4.1000000000000002E-2</v>
      </c>
      <c r="U14" s="50">
        <v>4.1000000000000002E-2</v>
      </c>
      <c r="V14" s="50">
        <v>0.04</v>
      </c>
      <c r="W14" s="50">
        <v>0.04</v>
      </c>
      <c r="X14" s="50">
        <v>0.04</v>
      </c>
      <c r="Y14" s="50">
        <v>0.04</v>
      </c>
      <c r="Z14" s="50">
        <v>3.7999999999999999E-2</v>
      </c>
      <c r="AA14" s="50">
        <v>3.5999999999999997E-2</v>
      </c>
      <c r="AB14" s="50">
        <v>3.4000000000000002E-2</v>
      </c>
      <c r="AC14" s="50">
        <v>3.3000000000000002E-2</v>
      </c>
      <c r="AD14" s="50">
        <v>3.2000000000000001E-2</v>
      </c>
      <c r="AE14" s="50">
        <v>3.3000000000000002E-2</v>
      </c>
      <c r="AF14" s="50">
        <v>3.1E-2</v>
      </c>
      <c r="AG14" s="50">
        <v>2.9000000000000001E-2</v>
      </c>
      <c r="AH14" s="50">
        <v>2.5000000000000001E-2</v>
      </c>
      <c r="AI14" s="50">
        <v>2.3E-2</v>
      </c>
      <c r="AJ14" s="50">
        <v>2.1000000000000001E-2</v>
      </c>
      <c r="AK14" s="50">
        <v>2.1000000000000001E-2</v>
      </c>
      <c r="AL14" s="50">
        <v>1.7000000000000001E-2</v>
      </c>
      <c r="AM14" s="50">
        <v>1.6E-2</v>
      </c>
      <c r="AN14" s="50">
        <v>1.7000000000000001E-2</v>
      </c>
      <c r="AO14" s="50">
        <v>1.9E-2</v>
      </c>
      <c r="AP14" s="50">
        <v>1.9E-2</v>
      </c>
      <c r="AQ14" s="50">
        <v>1.6E-2</v>
      </c>
      <c r="AR14" s="50">
        <v>1.7000000000000001E-2</v>
      </c>
      <c r="AS14" s="50">
        <v>1.7999999999999999E-2</v>
      </c>
      <c r="AT14" s="50">
        <v>0.02</v>
      </c>
      <c r="AU14" s="50">
        <v>1.9E-2</v>
      </c>
      <c r="AV14" s="50">
        <v>1.7000000000000001E-2</v>
      </c>
      <c r="AW14" s="50">
        <v>1.7000000000000001E-2</v>
      </c>
      <c r="AX14" s="50">
        <v>1.7000000000000001E-2</v>
      </c>
      <c r="AY14" s="50">
        <v>1.9E-2</v>
      </c>
      <c r="AZ14" s="50">
        <v>1.9E-2</v>
      </c>
      <c r="BA14" s="50">
        <v>1.9E-2</v>
      </c>
      <c r="BB14" s="50">
        <v>1.9E-2</v>
      </c>
      <c r="BC14" s="50">
        <v>0.02</v>
      </c>
      <c r="BD14" s="50">
        <v>0.02</v>
      </c>
      <c r="BE14" s="50">
        <v>2.1000000000000001E-2</v>
      </c>
      <c r="BF14" s="50">
        <v>2.1999999999999999E-2</v>
      </c>
      <c r="BG14" s="50">
        <v>2.1000000000000001E-2</v>
      </c>
      <c r="BH14" s="50">
        <v>2.1999999999999999E-2</v>
      </c>
      <c r="BI14" s="50">
        <v>0.02</v>
      </c>
      <c r="BJ14" s="50">
        <v>0.02</v>
      </c>
      <c r="BK14" s="50">
        <v>1.9E-2</v>
      </c>
      <c r="BL14" s="50">
        <v>1.9E-2</v>
      </c>
      <c r="BM14" s="50">
        <v>0.02</v>
      </c>
      <c r="BN14" s="50">
        <v>2.1999999999999999E-2</v>
      </c>
      <c r="BO14" s="50">
        <v>2.1000000000000001E-2</v>
      </c>
      <c r="BP14" s="50">
        <v>2.3E-2</v>
      </c>
      <c r="BQ14" s="50">
        <v>2.1000000000000001E-2</v>
      </c>
      <c r="BR14" s="50">
        <v>2.1000000000000001E-2</v>
      </c>
      <c r="BS14" s="50">
        <v>2.1000000000000001E-2</v>
      </c>
      <c r="BT14" s="50">
        <v>2.1000000000000001E-2</v>
      </c>
      <c r="BU14" s="50">
        <v>2.3E-2</v>
      </c>
      <c r="BV14" s="50">
        <v>2.3E-2</v>
      </c>
      <c r="BW14" s="50">
        <v>2.3E-2</v>
      </c>
      <c r="BX14" s="50">
        <v>2.3E-2</v>
      </c>
      <c r="BY14" s="50">
        <v>2.1999999999999999E-2</v>
      </c>
      <c r="BZ14" s="50">
        <v>2.1999999999999999E-2</v>
      </c>
      <c r="CA14" s="50">
        <v>2.1999999999999999E-2</v>
      </c>
      <c r="CB14" s="50">
        <v>2.1000000000000001E-2</v>
      </c>
      <c r="CC14" s="50">
        <v>2.3E-2</v>
      </c>
      <c r="CD14" s="50">
        <v>2.3E-2</v>
      </c>
      <c r="CE14" s="50">
        <v>2.4E-2</v>
      </c>
      <c r="CF14" s="50">
        <v>2.1999999999999999E-2</v>
      </c>
      <c r="CG14" s="50">
        <v>0.02</v>
      </c>
      <c r="CH14" s="50">
        <v>2.1999999999999999E-2</v>
      </c>
      <c r="CI14" s="50">
        <v>2.3E-2</v>
      </c>
      <c r="CJ14" s="50">
        <v>2.5000000000000001E-2</v>
      </c>
      <c r="CK14" s="50">
        <v>2.4E-2</v>
      </c>
      <c r="CL14" s="50">
        <v>2.3E-2</v>
      </c>
      <c r="CM14" s="50">
        <v>2.3E-2</v>
      </c>
      <c r="CN14" s="50">
        <v>2.3E-2</v>
      </c>
      <c r="CO14" s="50">
        <v>2.4E-2</v>
      </c>
      <c r="CP14" s="50">
        <v>2.4E-2</v>
      </c>
      <c r="CQ14" s="50">
        <v>2.5999999999999999E-2</v>
      </c>
      <c r="CR14" s="50">
        <v>2.8000000000000001E-2</v>
      </c>
      <c r="CS14" s="50">
        <v>2.9000000000000001E-2</v>
      </c>
      <c r="CT14" s="50">
        <v>2.9000000000000001E-2</v>
      </c>
      <c r="CU14" s="50">
        <v>0.03</v>
      </c>
      <c r="CV14" s="50">
        <v>0.03</v>
      </c>
      <c r="CW14" s="50">
        <v>3.2000000000000001E-2</v>
      </c>
      <c r="CX14" s="50">
        <v>3.3000000000000002E-2</v>
      </c>
      <c r="CY14" s="50">
        <v>3.3000000000000002E-2</v>
      </c>
      <c r="CZ14" s="50">
        <v>3.2000000000000001E-2</v>
      </c>
      <c r="DA14" s="50">
        <v>3.2000000000000001E-2</v>
      </c>
      <c r="DB14" s="50">
        <v>3.1E-2</v>
      </c>
      <c r="DC14" s="50">
        <v>0.03</v>
      </c>
      <c r="DD14" s="50">
        <v>2.9000000000000001E-2</v>
      </c>
      <c r="DE14" s="50">
        <v>3.1E-2</v>
      </c>
      <c r="DF14" s="50">
        <v>3.1E-2</v>
      </c>
      <c r="DG14" s="50">
        <v>3.1E-2</v>
      </c>
      <c r="DH14" s="50">
        <v>3.2000000000000001E-2</v>
      </c>
      <c r="DI14" s="50">
        <v>3.2000000000000001E-2</v>
      </c>
      <c r="DJ14" s="50">
        <v>3.4000000000000002E-2</v>
      </c>
      <c r="DK14" s="50">
        <v>3.5000000000000003E-2</v>
      </c>
      <c r="DL14" s="50">
        <v>3.5999999999999997E-2</v>
      </c>
      <c r="DM14" s="50">
        <v>3.4000000000000002E-2</v>
      </c>
      <c r="DN14" s="50">
        <v>3.3000000000000002E-2</v>
      </c>
      <c r="DO14" s="50">
        <v>3.5999999999999997E-2</v>
      </c>
      <c r="DP14" s="50">
        <v>3.9E-2</v>
      </c>
      <c r="DQ14" s="50">
        <v>3.9E-2</v>
      </c>
      <c r="DR14" s="50">
        <v>3.5000000000000003E-2</v>
      </c>
      <c r="DS14" s="50">
        <v>3.2000000000000001E-2</v>
      </c>
      <c r="DT14" s="50">
        <v>3.2000000000000001E-2</v>
      </c>
      <c r="DU14" s="50">
        <v>3.4000000000000002E-2</v>
      </c>
      <c r="DV14" s="50">
        <v>3.5000000000000003E-2</v>
      </c>
      <c r="DW14" s="50">
        <v>3.4000000000000002E-2</v>
      </c>
      <c r="DX14" s="50">
        <v>3.2000000000000001E-2</v>
      </c>
      <c r="DY14" s="50">
        <v>3.3000000000000002E-2</v>
      </c>
      <c r="DZ14" s="50">
        <v>3.4000000000000002E-2</v>
      </c>
      <c r="EA14" s="50">
        <v>3.5999999999999997E-2</v>
      </c>
      <c r="EB14" s="50">
        <v>3.4000000000000002E-2</v>
      </c>
      <c r="EC14" s="50">
        <v>3.2000000000000001E-2</v>
      </c>
      <c r="ED14" s="50">
        <v>2.9000000000000001E-2</v>
      </c>
      <c r="EE14" s="50">
        <v>0.03</v>
      </c>
      <c r="EF14" s="50">
        <v>2.9000000000000001E-2</v>
      </c>
      <c r="EG14" s="50">
        <v>3.3000000000000002E-2</v>
      </c>
      <c r="EH14" s="50">
        <v>3.3000000000000002E-2</v>
      </c>
      <c r="EI14" s="50">
        <v>3.2000000000000001E-2</v>
      </c>
      <c r="EJ14" s="50">
        <v>3.2000000000000001E-2</v>
      </c>
      <c r="EK14" s="50">
        <v>3.3000000000000002E-2</v>
      </c>
      <c r="EL14" s="50">
        <v>3.5000000000000003E-2</v>
      </c>
      <c r="EM14" s="50">
        <v>3.5000000000000003E-2</v>
      </c>
      <c r="EN14" s="50">
        <v>3.6999999999999998E-2</v>
      </c>
      <c r="EO14" s="50">
        <v>3.9E-2</v>
      </c>
      <c r="EP14" s="50">
        <v>3.7999999999999999E-2</v>
      </c>
      <c r="EQ14" s="50">
        <v>3.6999999999999998E-2</v>
      </c>
      <c r="ER14" s="50">
        <v>3.4000000000000002E-2</v>
      </c>
      <c r="ES14" s="50">
        <v>3.5000000000000003E-2</v>
      </c>
      <c r="ET14" s="50">
        <v>3.5999999999999997E-2</v>
      </c>
      <c r="EU14" s="50">
        <v>3.6999999999999998E-2</v>
      </c>
      <c r="EV14" s="50">
        <v>3.9E-2</v>
      </c>
      <c r="EW14" s="50">
        <v>3.9E-2</v>
      </c>
      <c r="EX14" s="50">
        <v>3.6999999999999998E-2</v>
      </c>
      <c r="EY14" s="50">
        <v>3.5999999999999997E-2</v>
      </c>
      <c r="EZ14" s="50">
        <v>3.5000000000000003E-2</v>
      </c>
      <c r="FA14" s="50">
        <v>3.6999999999999998E-2</v>
      </c>
      <c r="FB14" s="50">
        <v>3.6999999999999998E-2</v>
      </c>
      <c r="FC14" s="50"/>
      <c r="FD14" s="50"/>
      <c r="FE14" s="50"/>
      <c r="FF14" s="50"/>
      <c r="FG14" s="71">
        <f t="shared" si="0"/>
        <v>7.9344241828719075E-3</v>
      </c>
      <c r="FH14" s="50">
        <f t="shared" si="1"/>
        <v>2.966025641025638E-2</v>
      </c>
      <c r="FI14" s="50">
        <f t="shared" si="2"/>
        <v>4.3999999999999997E-2</v>
      </c>
      <c r="FJ14" s="50">
        <f t="shared" si="3"/>
        <v>1.6E-2</v>
      </c>
      <c r="FK14" s="50">
        <f t="shared" si="4"/>
        <v>3.7594680593128288E-2</v>
      </c>
      <c r="FL14" s="50">
        <f t="shared" si="5"/>
        <v>3.2691026602720254E-2</v>
      </c>
      <c r="FM14" s="50">
        <f t="shared" si="6"/>
        <v>3.7594680593128288E-2</v>
      </c>
      <c r="FN14" s="72">
        <f t="shared" si="7"/>
        <v>4.5529104776000195E-2</v>
      </c>
      <c r="FO14" s="50"/>
      <c r="FP14" s="26" t="s">
        <v>36</v>
      </c>
      <c r="FQ14" s="21"/>
    </row>
    <row r="15" spans="1:1024" ht="15.75" thickBot="1" x14ac:dyDescent="0.3">
      <c r="A15" s="121"/>
      <c r="B15" s="9" t="s">
        <v>37</v>
      </c>
      <c r="C15" s="73">
        <v>96.9</v>
      </c>
      <c r="D15" s="73">
        <v>91.3</v>
      </c>
      <c r="E15" s="73">
        <v>88.4</v>
      </c>
      <c r="F15" s="73">
        <v>87.1</v>
      </c>
      <c r="G15" s="73">
        <v>88.3</v>
      </c>
      <c r="H15" s="73">
        <v>85.3</v>
      </c>
      <c r="I15" s="73">
        <v>90.4</v>
      </c>
      <c r="J15" s="73">
        <v>83.4</v>
      </c>
      <c r="K15" s="73">
        <v>83.4</v>
      </c>
      <c r="L15" s="73">
        <v>80.900000000000006</v>
      </c>
      <c r="M15" s="73">
        <v>76.099999999999994</v>
      </c>
      <c r="N15" s="73">
        <v>75.5</v>
      </c>
      <c r="O15" s="73">
        <v>78.400000000000006</v>
      </c>
      <c r="P15" s="73">
        <v>70.8</v>
      </c>
      <c r="Q15" s="73">
        <v>69.5</v>
      </c>
      <c r="R15" s="73">
        <v>62.6</v>
      </c>
      <c r="S15" s="73">
        <v>59.8</v>
      </c>
      <c r="T15" s="73">
        <v>56.4</v>
      </c>
      <c r="U15" s="73">
        <v>61.2</v>
      </c>
      <c r="V15" s="73">
        <v>63</v>
      </c>
      <c r="W15" s="73">
        <v>70.3</v>
      </c>
      <c r="X15" s="73">
        <v>57.6</v>
      </c>
      <c r="Y15" s="73">
        <v>55.3</v>
      </c>
      <c r="Z15" s="73">
        <v>60.1</v>
      </c>
      <c r="AA15" s="73">
        <v>61.2</v>
      </c>
      <c r="AB15" s="73">
        <v>56.3</v>
      </c>
      <c r="AC15" s="73">
        <v>57.3</v>
      </c>
      <c r="AD15" s="73">
        <v>65.099999999999994</v>
      </c>
      <c r="AE15" s="73">
        <v>68.7</v>
      </c>
      <c r="AF15" s="73">
        <v>70.8</v>
      </c>
      <c r="AG15" s="73">
        <v>66</v>
      </c>
      <c r="AH15" s="73">
        <v>65.7</v>
      </c>
      <c r="AI15" s="73">
        <v>73.5</v>
      </c>
      <c r="AJ15" s="73">
        <v>70.599999999999994</v>
      </c>
      <c r="AK15" s="73">
        <v>67.400000000000006</v>
      </c>
      <c r="AL15" s="73">
        <v>72.5</v>
      </c>
      <c r="AM15" s="73">
        <v>74.400000000000006</v>
      </c>
      <c r="AN15" s="73">
        <v>73.599999999999994</v>
      </c>
      <c r="AO15" s="73">
        <v>73.599999999999994</v>
      </c>
      <c r="AP15" s="73">
        <v>72.2</v>
      </c>
      <c r="AQ15" s="73">
        <v>73.599999999999994</v>
      </c>
      <c r="AR15" s="73">
        <v>76</v>
      </c>
      <c r="AS15" s="73">
        <v>67.8</v>
      </c>
      <c r="AT15" s="73">
        <v>68.900000000000006</v>
      </c>
      <c r="AU15" s="73">
        <v>68.2</v>
      </c>
      <c r="AV15" s="73">
        <v>67.7</v>
      </c>
      <c r="AW15" s="73">
        <v>71.599999999999994</v>
      </c>
      <c r="AX15" s="73">
        <v>74.5</v>
      </c>
      <c r="AY15" s="73">
        <v>74.2</v>
      </c>
      <c r="AZ15" s="73">
        <v>77.5</v>
      </c>
      <c r="BA15" s="73">
        <v>67.5</v>
      </c>
      <c r="BB15" s="73">
        <v>69.8</v>
      </c>
      <c r="BC15" s="73">
        <v>74.3</v>
      </c>
      <c r="BD15" s="73">
        <v>71.5</v>
      </c>
      <c r="BE15" s="73">
        <v>63.7</v>
      </c>
      <c r="BF15" s="73">
        <v>55.8</v>
      </c>
      <c r="BG15" s="73">
        <v>59.5</v>
      </c>
      <c r="BH15" s="73">
        <v>60.8</v>
      </c>
      <c r="BI15" s="73">
        <v>63.7</v>
      </c>
      <c r="BJ15" s="73">
        <v>69.900000000000006</v>
      </c>
      <c r="BK15" s="73">
        <v>75</v>
      </c>
      <c r="BL15" s="73">
        <v>75.3</v>
      </c>
      <c r="BM15" s="73">
        <v>76.2</v>
      </c>
      <c r="BN15" s="73">
        <v>76.400000000000006</v>
      </c>
      <c r="BO15" s="73">
        <v>79.3</v>
      </c>
      <c r="BP15" s="73">
        <v>73.2</v>
      </c>
      <c r="BQ15" s="73">
        <v>72.3</v>
      </c>
      <c r="BR15" s="73">
        <v>74.3</v>
      </c>
      <c r="BS15" s="73">
        <v>78.3</v>
      </c>
      <c r="BT15" s="73">
        <v>82.6</v>
      </c>
      <c r="BU15" s="73">
        <v>82.7</v>
      </c>
      <c r="BV15" s="73">
        <v>72.900000000000006</v>
      </c>
      <c r="BW15" s="73">
        <v>73.8</v>
      </c>
      <c r="BX15" s="73">
        <v>77.599999999999994</v>
      </c>
      <c r="BY15" s="73">
        <v>78.599999999999994</v>
      </c>
      <c r="BZ15" s="73">
        <v>76.400000000000006</v>
      </c>
      <c r="CA15" s="73">
        <v>84.5</v>
      </c>
      <c r="CB15" s="73">
        <v>84.1</v>
      </c>
      <c r="CC15" s="73">
        <v>85.1</v>
      </c>
      <c r="CD15" s="73">
        <v>82.1</v>
      </c>
      <c r="CE15" s="73">
        <v>77.5</v>
      </c>
      <c r="CF15" s="73">
        <v>73.2</v>
      </c>
      <c r="CG15" s="73">
        <v>75.099999999999994</v>
      </c>
      <c r="CH15" s="73">
        <v>82.5</v>
      </c>
      <c r="CI15" s="73">
        <v>81.2</v>
      </c>
      <c r="CJ15" s="73">
        <v>81.599999999999994</v>
      </c>
      <c r="CK15" s="73">
        <v>80</v>
      </c>
      <c r="CL15" s="73">
        <v>84.1</v>
      </c>
      <c r="CM15" s="73">
        <v>81.900000000000006</v>
      </c>
      <c r="CN15" s="73">
        <v>82.5</v>
      </c>
      <c r="CO15" s="73">
        <v>81.8</v>
      </c>
      <c r="CP15" s="73">
        <v>82.5</v>
      </c>
      <c r="CQ15" s="73">
        <v>84.6</v>
      </c>
      <c r="CR15" s="73">
        <v>86.9</v>
      </c>
      <c r="CS15" s="73">
        <v>88.8</v>
      </c>
      <c r="CT15" s="73">
        <v>93.6</v>
      </c>
      <c r="CU15" s="73">
        <v>98.1</v>
      </c>
      <c r="CV15" s="73">
        <v>95.4</v>
      </c>
      <c r="CW15" s="73">
        <v>93</v>
      </c>
      <c r="CX15" s="73">
        <v>95.9</v>
      </c>
      <c r="CY15" s="73">
        <v>90.7</v>
      </c>
      <c r="CZ15" s="73">
        <v>96.1</v>
      </c>
      <c r="DA15" s="73">
        <v>93.1</v>
      </c>
      <c r="DB15" s="73">
        <v>91.9</v>
      </c>
      <c r="DC15" s="73">
        <v>87.2</v>
      </c>
      <c r="DD15" s="73">
        <v>90</v>
      </c>
      <c r="DE15" s="73">
        <v>91.3</v>
      </c>
      <c r="DF15" s="73">
        <v>92.6</v>
      </c>
      <c r="DG15" s="73">
        <v>92</v>
      </c>
      <c r="DH15" s="73">
        <v>91.7</v>
      </c>
      <c r="DI15" s="73">
        <v>91</v>
      </c>
      <c r="DJ15" s="73">
        <v>89</v>
      </c>
      <c r="DK15" s="73">
        <v>94.7</v>
      </c>
      <c r="DL15" s="73">
        <v>93.5</v>
      </c>
      <c r="DM15" s="73">
        <v>90</v>
      </c>
      <c r="DN15" s="73">
        <v>89.8</v>
      </c>
      <c r="DO15" s="73">
        <v>91.2</v>
      </c>
      <c r="DP15" s="73">
        <v>87.2</v>
      </c>
      <c r="DQ15" s="73">
        <v>93.8</v>
      </c>
      <c r="DR15" s="73">
        <v>98.2</v>
      </c>
      <c r="DS15" s="73">
        <v>98.5</v>
      </c>
      <c r="DT15" s="73">
        <v>96.3</v>
      </c>
      <c r="DU15" s="73">
        <v>96.9</v>
      </c>
      <c r="DV15" s="73">
        <v>97</v>
      </c>
      <c r="DW15" s="73">
        <v>97.1</v>
      </c>
      <c r="DX15" s="73">
        <v>95.1</v>
      </c>
      <c r="DY15" s="73">
        <v>93.4</v>
      </c>
      <c r="DZ15" s="73">
        <v>96.8</v>
      </c>
      <c r="EA15" s="73">
        <v>95.1</v>
      </c>
      <c r="EB15" s="73">
        <v>100.7</v>
      </c>
      <c r="EC15" s="73">
        <v>98.5</v>
      </c>
      <c r="ED15" s="73">
        <v>95.9</v>
      </c>
      <c r="EE15" s="73">
        <v>95.7</v>
      </c>
      <c r="EF15" s="73">
        <v>99.7</v>
      </c>
      <c r="EG15" s="73">
        <v>101.4</v>
      </c>
      <c r="EH15" s="73">
        <v>98.8</v>
      </c>
      <c r="EI15" s="73">
        <v>98</v>
      </c>
      <c r="EJ15" s="73">
        <v>98.2</v>
      </c>
      <c r="EK15" s="73">
        <v>97.9</v>
      </c>
      <c r="EL15" s="73">
        <v>96.2</v>
      </c>
      <c r="EM15" s="73">
        <v>100.1</v>
      </c>
      <c r="EN15" s="73">
        <v>98.6</v>
      </c>
      <c r="EO15" s="73">
        <v>97.5</v>
      </c>
      <c r="EP15" s="73">
        <v>98.3</v>
      </c>
      <c r="EQ15" s="73">
        <v>91.2</v>
      </c>
      <c r="ER15" s="73">
        <v>93.8</v>
      </c>
      <c r="ES15" s="73">
        <v>98.4</v>
      </c>
      <c r="ET15" s="73">
        <v>97.2</v>
      </c>
      <c r="EU15" s="73">
        <v>100</v>
      </c>
      <c r="EV15" s="73">
        <v>98.2</v>
      </c>
      <c r="EW15" s="73">
        <v>98.4</v>
      </c>
      <c r="EX15" s="73">
        <v>89.8</v>
      </c>
      <c r="EY15" s="73">
        <v>92</v>
      </c>
      <c r="EZ15" s="73">
        <v>95.5</v>
      </c>
      <c r="FA15" s="73">
        <v>96.8</v>
      </c>
      <c r="FB15" s="73">
        <v>99.3</v>
      </c>
      <c r="FC15" s="73">
        <v>99.8</v>
      </c>
      <c r="FD15" s="73">
        <v>101</v>
      </c>
      <c r="FE15" s="73">
        <v>89.1</v>
      </c>
      <c r="FF15" s="58"/>
      <c r="FG15" s="74">
        <f t="shared" si="0"/>
        <v>12.701780755694241</v>
      </c>
      <c r="FH15" s="73">
        <f t="shared" si="1"/>
        <v>82.613207547169822</v>
      </c>
      <c r="FI15" s="73">
        <f t="shared" si="2"/>
        <v>101.4</v>
      </c>
      <c r="FJ15" s="73">
        <f t="shared" si="3"/>
        <v>55.3</v>
      </c>
      <c r="FK15" s="73">
        <f t="shared" si="4"/>
        <v>95.314988302864066</v>
      </c>
      <c r="FL15" s="73">
        <f t="shared" si="5"/>
        <v>82.882598524229635</v>
      </c>
      <c r="FM15" s="73">
        <f t="shared" si="6"/>
        <v>95.314988302864066</v>
      </c>
      <c r="FN15" s="75">
        <f t="shared" si="7"/>
        <v>108.01676905855831</v>
      </c>
      <c r="FO15" s="58"/>
      <c r="FP15" s="70" t="s">
        <v>38</v>
      </c>
      <c r="FQ15" s="25"/>
    </row>
    <row r="16" spans="1:1024" ht="13.5" thickBot="1" x14ac:dyDescent="0.25">
      <c r="A16" s="121"/>
      <c r="B16" s="80" t="s">
        <v>39</v>
      </c>
      <c r="C16" s="81">
        <v>182.73</v>
      </c>
      <c r="D16" s="81">
        <v>182.48</v>
      </c>
      <c r="E16" s="81">
        <v>182.2</v>
      </c>
      <c r="F16" s="81">
        <v>182.14</v>
      </c>
      <c r="G16" s="81">
        <v>181.89</v>
      </c>
      <c r="H16" s="81">
        <v>181.55</v>
      </c>
      <c r="I16" s="81">
        <v>181</v>
      </c>
      <c r="J16" s="81">
        <v>180.25</v>
      </c>
      <c r="K16" s="81">
        <v>179.13</v>
      </c>
      <c r="L16" s="81">
        <v>177.54</v>
      </c>
      <c r="M16" s="81">
        <v>175.18</v>
      </c>
      <c r="N16" s="81">
        <v>173.35</v>
      </c>
      <c r="O16" s="81">
        <v>171.09</v>
      </c>
      <c r="P16" s="81">
        <v>169.21</v>
      </c>
      <c r="Q16" s="81">
        <v>167.92</v>
      </c>
      <c r="R16" s="81">
        <v>167.33</v>
      </c>
      <c r="S16" s="81">
        <v>167.03</v>
      </c>
      <c r="T16" s="81">
        <v>166.55</v>
      </c>
      <c r="U16" s="81">
        <v>165.73</v>
      </c>
      <c r="V16" s="81">
        <v>164.3</v>
      </c>
      <c r="W16" s="81">
        <v>161.93</v>
      </c>
      <c r="X16" s="81">
        <v>159.18</v>
      </c>
      <c r="Y16" s="81">
        <v>156.08000000000001</v>
      </c>
      <c r="Z16" s="81">
        <v>152.56</v>
      </c>
      <c r="AA16" s="81">
        <v>149.37</v>
      </c>
      <c r="AB16" s="81">
        <v>147.63</v>
      </c>
      <c r="AC16" s="81">
        <v>146.53</v>
      </c>
      <c r="AD16" s="81">
        <v>146.96</v>
      </c>
      <c r="AE16" s="81">
        <v>148.19</v>
      </c>
      <c r="AF16" s="81">
        <v>149.81</v>
      </c>
      <c r="AG16" s="81">
        <v>150.76</v>
      </c>
      <c r="AH16" s="81">
        <v>150.68</v>
      </c>
      <c r="AI16" s="81">
        <v>149.63999999999999</v>
      </c>
      <c r="AJ16" s="81">
        <v>148.6</v>
      </c>
      <c r="AK16" s="81">
        <v>147.94999999999999</v>
      </c>
      <c r="AL16" s="81">
        <v>146.68</v>
      </c>
      <c r="AM16" s="81">
        <v>145</v>
      </c>
      <c r="AN16" s="81">
        <v>143.06</v>
      </c>
      <c r="AO16" s="81">
        <v>143.6</v>
      </c>
      <c r="AP16" s="81">
        <v>145.38999999999999</v>
      </c>
      <c r="AQ16" s="81">
        <v>147.02000000000001</v>
      </c>
      <c r="AR16" s="81">
        <v>147.69</v>
      </c>
      <c r="AS16" s="81">
        <v>147.54</v>
      </c>
      <c r="AT16" s="81">
        <v>146.4</v>
      </c>
      <c r="AU16" s="81">
        <v>144.59</v>
      </c>
      <c r="AV16" s="81">
        <v>143.12</v>
      </c>
      <c r="AW16" s="81">
        <v>141.82</v>
      </c>
      <c r="AX16" s="81">
        <v>140.63</v>
      </c>
      <c r="AY16" s="81">
        <v>139.04</v>
      </c>
      <c r="AZ16" s="81">
        <v>137.74</v>
      </c>
      <c r="BA16" s="81">
        <v>137.79</v>
      </c>
      <c r="BB16" s="81">
        <v>139.15</v>
      </c>
      <c r="BC16" s="81">
        <v>140.68</v>
      </c>
      <c r="BD16" s="81">
        <v>141.93</v>
      </c>
      <c r="BE16" s="81">
        <v>142.33000000000001</v>
      </c>
      <c r="BF16" s="81">
        <v>141.77000000000001</v>
      </c>
      <c r="BG16" s="81">
        <v>140.16</v>
      </c>
      <c r="BH16" s="81">
        <v>138.4</v>
      </c>
      <c r="BI16" s="81">
        <v>136.65</v>
      </c>
      <c r="BJ16" s="81">
        <v>135.16</v>
      </c>
      <c r="BK16" s="81">
        <v>134.16</v>
      </c>
      <c r="BL16" s="81">
        <v>134</v>
      </c>
      <c r="BM16" s="81">
        <v>135.88</v>
      </c>
      <c r="BN16" s="81">
        <v>138.49</v>
      </c>
      <c r="BO16" s="81">
        <v>141.07</v>
      </c>
      <c r="BP16" s="81">
        <v>143.19</v>
      </c>
      <c r="BQ16" s="81">
        <v>144.30000000000001</v>
      </c>
      <c r="BR16" s="81">
        <v>144.72</v>
      </c>
      <c r="BS16" s="81">
        <v>144.37</v>
      </c>
      <c r="BT16" s="81">
        <v>143.97999999999999</v>
      </c>
      <c r="BU16" s="81">
        <v>143.97999999999999</v>
      </c>
      <c r="BV16" s="81">
        <v>143.88999999999999</v>
      </c>
      <c r="BW16" s="81">
        <v>144.33000000000001</v>
      </c>
      <c r="BX16" s="81">
        <v>145.18</v>
      </c>
      <c r="BY16" s="81">
        <v>147.99</v>
      </c>
      <c r="BZ16" s="81">
        <v>151</v>
      </c>
      <c r="CA16" s="81">
        <v>153.88999999999999</v>
      </c>
      <c r="CB16" s="81">
        <v>156.46</v>
      </c>
      <c r="CC16" s="81">
        <v>158.31</v>
      </c>
      <c r="CD16" s="81">
        <v>159.41999999999999</v>
      </c>
      <c r="CE16" s="81">
        <v>159.69999999999999</v>
      </c>
      <c r="CF16" s="81">
        <v>159.59</v>
      </c>
      <c r="CG16" s="81">
        <v>159.41</v>
      </c>
      <c r="CH16" s="81">
        <v>159.33000000000001</v>
      </c>
      <c r="CI16" s="81">
        <v>159.41999999999999</v>
      </c>
      <c r="CJ16" s="81">
        <v>159.93</v>
      </c>
      <c r="CK16" s="81">
        <v>161.24</v>
      </c>
      <c r="CL16" s="81">
        <v>163.02000000000001</v>
      </c>
      <c r="CM16" s="81">
        <v>164.73</v>
      </c>
      <c r="CN16" s="81">
        <v>166.25</v>
      </c>
      <c r="CO16" s="81">
        <v>167.17</v>
      </c>
      <c r="CP16" s="81">
        <v>167.49</v>
      </c>
      <c r="CQ16" s="81">
        <v>167.29</v>
      </c>
      <c r="CR16" s="81">
        <v>166.96</v>
      </c>
      <c r="CS16" s="81">
        <v>166.71</v>
      </c>
      <c r="CT16" s="81">
        <v>166.52</v>
      </c>
      <c r="CU16" s="81">
        <v>166.31</v>
      </c>
      <c r="CV16" s="81">
        <v>166.7</v>
      </c>
      <c r="CW16" s="81">
        <v>168.16</v>
      </c>
      <c r="CX16" s="81">
        <v>170.04</v>
      </c>
      <c r="CY16" s="81">
        <v>171.93</v>
      </c>
      <c r="CZ16" s="81">
        <v>173.53</v>
      </c>
      <c r="DA16" s="81">
        <v>174.57</v>
      </c>
      <c r="DB16" s="81">
        <v>175.02</v>
      </c>
      <c r="DC16" s="81">
        <v>175.14</v>
      </c>
      <c r="DD16" s="81">
        <v>175.15</v>
      </c>
      <c r="DE16" s="81">
        <v>175.26</v>
      </c>
      <c r="DF16" s="81">
        <v>175.24</v>
      </c>
      <c r="DG16" s="81">
        <v>175.18</v>
      </c>
      <c r="DH16" s="81">
        <v>175.42</v>
      </c>
      <c r="DI16" s="81">
        <v>176.73</v>
      </c>
      <c r="DJ16" s="81">
        <v>178.62</v>
      </c>
      <c r="DK16" s="81">
        <v>180.48</v>
      </c>
      <c r="DL16" s="81">
        <v>182.07</v>
      </c>
      <c r="DM16" s="81">
        <v>183.2</v>
      </c>
      <c r="DN16" s="81">
        <v>183.85</v>
      </c>
      <c r="DO16" s="81">
        <v>184.16</v>
      </c>
      <c r="DP16" s="81">
        <v>184.26</v>
      </c>
      <c r="DQ16" s="81">
        <v>184.49</v>
      </c>
      <c r="DR16" s="81">
        <v>184.69</v>
      </c>
      <c r="DS16" s="81">
        <v>184.93</v>
      </c>
      <c r="DT16" s="81">
        <v>185.31</v>
      </c>
      <c r="DU16" s="81">
        <v>186.84</v>
      </c>
      <c r="DV16" s="81">
        <v>188.88</v>
      </c>
      <c r="DW16" s="81">
        <v>190.89</v>
      </c>
      <c r="DX16" s="81">
        <v>192.63</v>
      </c>
      <c r="DY16" s="81">
        <v>193.9</v>
      </c>
      <c r="DZ16" s="81">
        <v>194.77</v>
      </c>
      <c r="EA16" s="81">
        <v>195.31</v>
      </c>
      <c r="EB16" s="81">
        <v>195.63</v>
      </c>
      <c r="EC16" s="81">
        <v>195.941</v>
      </c>
      <c r="ED16" s="81">
        <v>196.232</v>
      </c>
      <c r="EE16" s="81">
        <v>196.31200000000001</v>
      </c>
      <c r="EF16" s="81">
        <v>197.01300000000001</v>
      </c>
      <c r="EG16" s="81">
        <v>198.93799999999999</v>
      </c>
      <c r="EH16" s="81">
        <v>200.85599999999999</v>
      </c>
      <c r="EI16" s="81">
        <v>202.95099999999999</v>
      </c>
      <c r="EJ16" s="81">
        <v>204.48400000000001</v>
      </c>
      <c r="EK16" s="81">
        <v>205.34800000000001</v>
      </c>
      <c r="EL16" s="81">
        <v>205.80600000000001</v>
      </c>
      <c r="EM16" s="81">
        <v>205.82400000000001</v>
      </c>
      <c r="EN16" s="82">
        <v>206.02500000000001</v>
      </c>
      <c r="EO16" s="82">
        <v>205.852</v>
      </c>
      <c r="EP16" s="82">
        <v>205.352</v>
      </c>
      <c r="EQ16" s="83">
        <v>204.48699999999999</v>
      </c>
      <c r="ER16" s="83">
        <v>204.74799999999999</v>
      </c>
      <c r="ES16" s="83">
        <v>206.05600000000001</v>
      </c>
      <c r="ET16" s="83">
        <v>207.97</v>
      </c>
      <c r="EU16" s="84">
        <v>209.65799999999999</v>
      </c>
      <c r="EV16" s="84">
        <v>210.70699999999999</v>
      </c>
      <c r="EW16" s="84">
        <v>211.715</v>
      </c>
      <c r="EX16" s="84">
        <v>212.01499999999999</v>
      </c>
      <c r="EY16" s="84">
        <v>212.20699999999999</v>
      </c>
      <c r="EZ16" s="84">
        <v>212.42599999999999</v>
      </c>
      <c r="FA16" s="84">
        <v>212.55699999999999</v>
      </c>
      <c r="FB16" s="84">
        <v>212.59399999999999</v>
      </c>
      <c r="FC16" s="85"/>
      <c r="FD16" s="85"/>
      <c r="FE16" s="85"/>
      <c r="FF16" s="86"/>
      <c r="FG16" s="87">
        <f t="shared" si="0"/>
        <v>22.709860502255186</v>
      </c>
      <c r="FH16" s="85">
        <f t="shared" si="1"/>
        <v>168.81117948717949</v>
      </c>
      <c r="FI16" s="85">
        <f t="shared" si="2"/>
        <v>212.59399999999999</v>
      </c>
      <c r="FJ16" s="85">
        <f t="shared" si="3"/>
        <v>134</v>
      </c>
      <c r="FK16" s="85">
        <f t="shared" si="4"/>
        <v>191.52103998943468</v>
      </c>
      <c r="FL16" s="85">
        <f t="shared" si="5"/>
        <v>166.54003477342147</v>
      </c>
      <c r="FM16" s="85">
        <f t="shared" si="6"/>
        <v>191.52103998943468</v>
      </c>
      <c r="FN16" s="88">
        <f t="shared" si="7"/>
        <v>214.23090049168985</v>
      </c>
      <c r="FO16" s="86"/>
      <c r="FP16" s="89" t="s">
        <v>40</v>
      </c>
      <c r="FQ16" s="90"/>
    </row>
    <row r="17" spans="1:1024" ht="51.75" customHeight="1" thickBot="1" x14ac:dyDescent="0.4">
      <c r="A17" s="91" t="s">
        <v>41</v>
      </c>
      <c r="C17" s="92">
        <v>39113</v>
      </c>
      <c r="D17" s="92">
        <v>39141</v>
      </c>
      <c r="E17" s="92">
        <v>39172</v>
      </c>
      <c r="F17" s="92">
        <v>39202</v>
      </c>
      <c r="G17" s="92">
        <v>39233</v>
      </c>
      <c r="H17" s="92">
        <v>39263</v>
      </c>
      <c r="I17" s="92">
        <v>39294</v>
      </c>
      <c r="J17" s="92">
        <v>39325</v>
      </c>
      <c r="K17" s="92">
        <v>39355</v>
      </c>
      <c r="L17" s="92">
        <v>39386</v>
      </c>
      <c r="M17" s="92">
        <v>39416</v>
      </c>
      <c r="N17" s="92">
        <v>39447</v>
      </c>
      <c r="O17" s="92">
        <v>39478</v>
      </c>
      <c r="P17" s="92">
        <v>39507</v>
      </c>
      <c r="Q17" s="92">
        <v>39538</v>
      </c>
      <c r="R17" s="92">
        <v>39568</v>
      </c>
      <c r="S17" s="92">
        <v>39599</v>
      </c>
      <c r="T17" s="92">
        <v>39629</v>
      </c>
      <c r="U17" s="92">
        <v>39660</v>
      </c>
      <c r="V17" s="92">
        <v>39691</v>
      </c>
      <c r="W17" s="92">
        <v>39721</v>
      </c>
      <c r="X17" s="92">
        <v>39752</v>
      </c>
      <c r="Y17" s="92">
        <v>39782</v>
      </c>
      <c r="Z17" s="92">
        <v>39813</v>
      </c>
      <c r="AA17" s="92">
        <v>39844</v>
      </c>
      <c r="AB17" s="92">
        <v>39872</v>
      </c>
      <c r="AC17" s="92">
        <v>39903</v>
      </c>
      <c r="AD17" s="92">
        <v>39933</v>
      </c>
      <c r="AE17" s="92">
        <v>39964</v>
      </c>
      <c r="AF17" s="92">
        <v>39994</v>
      </c>
      <c r="AG17" s="92">
        <v>40025</v>
      </c>
      <c r="AH17" s="92">
        <v>40056</v>
      </c>
      <c r="AI17" s="92">
        <v>40086</v>
      </c>
      <c r="AJ17" s="92">
        <v>40117</v>
      </c>
      <c r="AK17" s="92">
        <v>40147</v>
      </c>
      <c r="AL17" s="92">
        <v>40178</v>
      </c>
      <c r="AM17" s="92">
        <v>40209</v>
      </c>
      <c r="AN17" s="92">
        <v>40237</v>
      </c>
      <c r="AO17" s="92">
        <v>40268</v>
      </c>
      <c r="AP17" s="92">
        <v>40298</v>
      </c>
      <c r="AQ17" s="92">
        <v>40329</v>
      </c>
      <c r="AR17" s="92">
        <v>40359</v>
      </c>
      <c r="AS17" s="92">
        <v>40390</v>
      </c>
      <c r="AT17" s="92">
        <v>40421</v>
      </c>
      <c r="AU17" s="92">
        <v>40451</v>
      </c>
      <c r="AV17" s="92">
        <v>40482</v>
      </c>
      <c r="AW17" s="92">
        <v>40512</v>
      </c>
      <c r="AX17" s="92">
        <v>40543</v>
      </c>
      <c r="AY17" s="92">
        <v>40574</v>
      </c>
      <c r="AZ17" s="92">
        <v>40602</v>
      </c>
      <c r="BA17" s="92">
        <v>40633</v>
      </c>
      <c r="BB17" s="92">
        <v>40663</v>
      </c>
      <c r="BC17" s="92">
        <v>40694</v>
      </c>
      <c r="BD17" s="92">
        <v>40724</v>
      </c>
      <c r="BE17" s="92">
        <v>40755</v>
      </c>
      <c r="BF17" s="92">
        <v>40786</v>
      </c>
      <c r="BG17" s="92">
        <v>40816</v>
      </c>
      <c r="BH17" s="92">
        <v>40847</v>
      </c>
      <c r="BI17" s="92">
        <v>40877</v>
      </c>
      <c r="BJ17" s="92">
        <v>40908</v>
      </c>
      <c r="BK17" s="92">
        <v>40939</v>
      </c>
      <c r="BL17" s="92">
        <v>40968</v>
      </c>
      <c r="BM17" s="92">
        <v>40999</v>
      </c>
      <c r="BN17" s="92">
        <v>41029</v>
      </c>
      <c r="BO17" s="92">
        <v>41060</v>
      </c>
      <c r="BP17" s="92">
        <v>41090</v>
      </c>
      <c r="BQ17" s="92">
        <v>41121</v>
      </c>
      <c r="BR17" s="92">
        <v>41152</v>
      </c>
      <c r="BS17" s="92">
        <v>41182</v>
      </c>
      <c r="BT17" s="92">
        <v>41213</v>
      </c>
      <c r="BU17" s="92">
        <v>41243</v>
      </c>
      <c r="BV17" s="92">
        <v>41274</v>
      </c>
      <c r="BW17" s="92">
        <v>41305</v>
      </c>
      <c r="BX17" s="92">
        <v>41333</v>
      </c>
      <c r="BY17" s="92">
        <v>41364</v>
      </c>
      <c r="BZ17" s="92">
        <v>41394</v>
      </c>
      <c r="CA17" s="92">
        <v>41425</v>
      </c>
      <c r="CB17" s="92">
        <v>41455</v>
      </c>
      <c r="CC17" s="92">
        <v>41486</v>
      </c>
      <c r="CD17" s="92">
        <v>41517</v>
      </c>
      <c r="CE17" s="92">
        <v>41547</v>
      </c>
      <c r="CF17" s="92">
        <v>41578</v>
      </c>
      <c r="CG17" s="92">
        <v>41608</v>
      </c>
      <c r="CH17" s="92">
        <v>41639</v>
      </c>
      <c r="CI17" s="92">
        <v>41670</v>
      </c>
      <c r="CJ17" s="92">
        <v>41698</v>
      </c>
      <c r="CK17" s="92">
        <v>41729</v>
      </c>
      <c r="CL17" s="92">
        <v>41759</v>
      </c>
      <c r="CM17" s="92">
        <v>41790</v>
      </c>
      <c r="CN17" s="92">
        <v>41820</v>
      </c>
      <c r="CO17" s="92">
        <v>41851</v>
      </c>
      <c r="CP17" s="92">
        <v>41882</v>
      </c>
      <c r="CQ17" s="92">
        <v>41912</v>
      </c>
      <c r="CR17" s="92">
        <v>41943</v>
      </c>
      <c r="CS17" s="92">
        <v>41973</v>
      </c>
      <c r="CT17" s="92">
        <v>42004</v>
      </c>
      <c r="CU17" s="92">
        <v>42035</v>
      </c>
      <c r="CV17" s="92">
        <v>42063</v>
      </c>
      <c r="CW17" s="92">
        <v>42094</v>
      </c>
      <c r="CX17" s="92">
        <v>42124</v>
      </c>
      <c r="CY17" s="92">
        <v>42155</v>
      </c>
      <c r="CZ17" s="92">
        <v>42185</v>
      </c>
      <c r="DA17" s="92">
        <v>42216</v>
      </c>
      <c r="DB17" s="92">
        <v>42247</v>
      </c>
      <c r="DC17" s="92">
        <v>42277</v>
      </c>
      <c r="DD17" s="92">
        <v>42308</v>
      </c>
      <c r="DE17" s="92">
        <v>42338</v>
      </c>
      <c r="DF17" s="92">
        <v>42369</v>
      </c>
      <c r="DG17" s="92">
        <v>42400</v>
      </c>
      <c r="DH17" s="92">
        <v>42429</v>
      </c>
      <c r="DI17" s="92">
        <v>42460</v>
      </c>
      <c r="DJ17" s="92">
        <v>42490</v>
      </c>
      <c r="DK17" s="92">
        <v>42521</v>
      </c>
      <c r="DL17" s="92">
        <v>42551</v>
      </c>
      <c r="DM17" s="92">
        <v>42582</v>
      </c>
      <c r="DN17" s="92">
        <v>42613</v>
      </c>
      <c r="DO17" s="92">
        <v>42643</v>
      </c>
      <c r="DP17" s="92">
        <v>42674</v>
      </c>
      <c r="DQ17" s="92">
        <v>42704</v>
      </c>
      <c r="DR17" s="92">
        <v>42735</v>
      </c>
      <c r="DS17" s="92">
        <v>42766</v>
      </c>
      <c r="DT17" s="92">
        <v>42794</v>
      </c>
      <c r="DU17" s="92">
        <v>42825</v>
      </c>
      <c r="DV17" s="92">
        <v>42855</v>
      </c>
      <c r="DW17" s="92">
        <v>42886</v>
      </c>
      <c r="DX17" s="92">
        <v>42916</v>
      </c>
      <c r="DY17" s="92">
        <v>42947</v>
      </c>
      <c r="DZ17" s="92">
        <v>42978</v>
      </c>
      <c r="EA17" s="92">
        <v>43008</v>
      </c>
      <c r="EB17" s="92">
        <v>43039</v>
      </c>
      <c r="EC17" s="92">
        <v>43069</v>
      </c>
      <c r="ED17" s="92">
        <v>43100</v>
      </c>
      <c r="EE17" s="92">
        <v>43131</v>
      </c>
      <c r="EF17" s="92">
        <v>43159</v>
      </c>
      <c r="EG17" s="92">
        <v>43190</v>
      </c>
      <c r="EH17" s="92">
        <v>43220</v>
      </c>
      <c r="EI17" s="92">
        <v>43251</v>
      </c>
      <c r="EJ17" s="92">
        <v>43281</v>
      </c>
      <c r="EK17" s="92">
        <v>43312</v>
      </c>
      <c r="EL17" s="92">
        <v>43343</v>
      </c>
      <c r="EM17" s="92">
        <v>43373</v>
      </c>
      <c r="EN17" s="92">
        <v>43404</v>
      </c>
      <c r="EO17" s="92">
        <v>43434</v>
      </c>
      <c r="EP17" s="92">
        <v>43465</v>
      </c>
      <c r="EQ17" s="92">
        <v>43496</v>
      </c>
      <c r="ER17" s="92">
        <v>43524</v>
      </c>
      <c r="ES17" s="92">
        <v>43555</v>
      </c>
      <c r="ET17" s="92">
        <v>43585</v>
      </c>
      <c r="EU17" s="92">
        <v>43616</v>
      </c>
      <c r="EV17" s="92">
        <v>43646</v>
      </c>
      <c r="EW17" s="92">
        <v>43677</v>
      </c>
      <c r="EX17" s="92">
        <v>43708</v>
      </c>
      <c r="EY17" s="92">
        <v>43738</v>
      </c>
      <c r="EZ17" s="92">
        <v>43769</v>
      </c>
      <c r="FA17" s="92">
        <v>43799</v>
      </c>
      <c r="FB17" s="92">
        <v>43830</v>
      </c>
      <c r="FC17" s="8">
        <v>43861</v>
      </c>
      <c r="FD17" s="8">
        <v>43890</v>
      </c>
      <c r="FE17" s="8">
        <v>43921</v>
      </c>
      <c r="FF17" s="2"/>
      <c r="FG17" s="92" t="s">
        <v>1</v>
      </c>
      <c r="FH17" s="92" t="s">
        <v>2</v>
      </c>
      <c r="FI17" s="92" t="s">
        <v>3</v>
      </c>
      <c r="FJ17" s="92" t="s">
        <v>4</v>
      </c>
      <c r="FK17" s="92" t="s">
        <v>5</v>
      </c>
      <c r="FL17" s="92" t="s">
        <v>6</v>
      </c>
      <c r="FM17" s="92" t="s">
        <v>7</v>
      </c>
      <c r="FN17" s="92" t="s">
        <v>8</v>
      </c>
      <c r="FO17" s="2"/>
      <c r="FP17" s="92" t="s">
        <v>9</v>
      </c>
      <c r="FQ17" s="92"/>
    </row>
    <row r="18" spans="1:1024" ht="15" x14ac:dyDescent="0.25">
      <c r="A18" s="122" t="s">
        <v>54</v>
      </c>
      <c r="B18" s="38" t="s">
        <v>42</v>
      </c>
      <c r="C18" s="38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>
        <v>124</v>
      </c>
      <c r="AB18" s="38">
        <v>127</v>
      </c>
      <c r="AC18" s="38">
        <v>125</v>
      </c>
      <c r="AD18" s="38">
        <v>129</v>
      </c>
      <c r="AE18" s="38">
        <v>132</v>
      </c>
      <c r="AF18" s="38">
        <v>139</v>
      </c>
      <c r="AG18" s="38">
        <v>131</v>
      </c>
      <c r="AH18" s="38">
        <v>139</v>
      </c>
      <c r="AI18" s="38">
        <v>126</v>
      </c>
      <c r="AJ18" s="38">
        <v>124</v>
      </c>
      <c r="AK18" s="38">
        <v>126</v>
      </c>
      <c r="AL18" s="38">
        <v>127</v>
      </c>
      <c r="AM18" s="38">
        <v>126</v>
      </c>
      <c r="AN18" s="38">
        <v>126</v>
      </c>
      <c r="AO18" s="38">
        <v>131</v>
      </c>
      <c r="AP18" s="38">
        <v>142</v>
      </c>
      <c r="AQ18" s="38">
        <v>139</v>
      </c>
      <c r="AR18" s="38">
        <v>139</v>
      </c>
      <c r="AS18" s="38">
        <v>129</v>
      </c>
      <c r="AT18" s="38">
        <v>135</v>
      </c>
      <c r="AU18" s="38">
        <v>125</v>
      </c>
      <c r="AV18" s="38">
        <v>125</v>
      </c>
      <c r="AW18" s="38">
        <v>130</v>
      </c>
      <c r="AX18" s="38">
        <v>135</v>
      </c>
      <c r="AY18" s="38">
        <v>122</v>
      </c>
      <c r="AZ18" s="38">
        <v>123</v>
      </c>
      <c r="BA18" s="38">
        <v>125</v>
      </c>
      <c r="BB18" s="38">
        <v>119</v>
      </c>
      <c r="BC18" s="38">
        <v>127</v>
      </c>
      <c r="BD18" s="38">
        <v>119</v>
      </c>
      <c r="BE18" s="38">
        <v>111</v>
      </c>
      <c r="BF18" s="38">
        <v>111</v>
      </c>
      <c r="BG18" s="38">
        <v>113</v>
      </c>
      <c r="BH18" s="38">
        <v>112</v>
      </c>
      <c r="BI18" s="38">
        <v>126</v>
      </c>
      <c r="BJ18" s="38">
        <v>117</v>
      </c>
      <c r="BK18" s="38">
        <v>123</v>
      </c>
      <c r="BL18" s="38">
        <v>123</v>
      </c>
      <c r="BM18" s="38">
        <v>122</v>
      </c>
      <c r="BN18" s="38">
        <v>132</v>
      </c>
      <c r="BO18" s="38">
        <v>132</v>
      </c>
      <c r="BP18" s="38">
        <v>128</v>
      </c>
      <c r="BQ18" s="38">
        <v>131</v>
      </c>
      <c r="BR18" s="38">
        <v>127</v>
      </c>
      <c r="BS18" s="38">
        <v>137</v>
      </c>
      <c r="BT18" s="38">
        <v>124</v>
      </c>
      <c r="BU18" s="38">
        <v>128</v>
      </c>
      <c r="BV18" s="38">
        <v>130</v>
      </c>
      <c r="BW18" s="38">
        <v>128</v>
      </c>
      <c r="BX18" s="38">
        <v>126</v>
      </c>
      <c r="BY18" s="38">
        <v>130</v>
      </c>
      <c r="BZ18" s="38">
        <v>131</v>
      </c>
      <c r="CA18" s="38">
        <v>145</v>
      </c>
      <c r="CB18" s="38">
        <v>136</v>
      </c>
      <c r="CC18" s="38">
        <v>141</v>
      </c>
      <c r="CD18" s="38">
        <v>131</v>
      </c>
      <c r="CE18" s="38">
        <v>126</v>
      </c>
      <c r="CF18" s="38">
        <v>136</v>
      </c>
      <c r="CG18" s="38">
        <v>120</v>
      </c>
      <c r="CH18" s="38">
        <v>136</v>
      </c>
      <c r="CI18" s="38">
        <v>142</v>
      </c>
      <c r="CJ18" s="38">
        <v>138</v>
      </c>
      <c r="CK18" s="38">
        <v>132</v>
      </c>
      <c r="CL18" s="38">
        <v>134</v>
      </c>
      <c r="CM18" s="38">
        <v>131</v>
      </c>
      <c r="CN18" s="38">
        <v>130</v>
      </c>
      <c r="CO18" s="38">
        <v>135</v>
      </c>
      <c r="CP18" s="38">
        <v>131</v>
      </c>
      <c r="CQ18" s="38">
        <v>136</v>
      </c>
      <c r="CR18" s="38">
        <v>145</v>
      </c>
      <c r="CS18" s="38">
        <v>146</v>
      </c>
      <c r="CT18" s="38">
        <v>141</v>
      </c>
      <c r="CU18" s="38">
        <v>151</v>
      </c>
      <c r="CV18" s="38">
        <v>143</v>
      </c>
      <c r="CW18" s="38">
        <v>139</v>
      </c>
      <c r="CX18" s="38">
        <v>146</v>
      </c>
      <c r="CY18" s="38">
        <v>138</v>
      </c>
      <c r="CZ18" s="38">
        <v>145</v>
      </c>
      <c r="DA18" s="38">
        <v>145</v>
      </c>
      <c r="DB18" s="38">
        <v>139</v>
      </c>
      <c r="DC18" s="38">
        <v>136</v>
      </c>
      <c r="DD18" s="38">
        <v>140</v>
      </c>
      <c r="DE18" s="38">
        <v>147</v>
      </c>
      <c r="DF18" s="38">
        <v>141</v>
      </c>
      <c r="DG18" s="38">
        <v>152</v>
      </c>
      <c r="DH18" s="38">
        <v>148</v>
      </c>
      <c r="DI18" s="38">
        <v>145</v>
      </c>
      <c r="DJ18" s="38">
        <v>143</v>
      </c>
      <c r="DK18" s="38">
        <v>152</v>
      </c>
      <c r="DL18" s="38">
        <v>145</v>
      </c>
      <c r="DM18" s="38">
        <v>148</v>
      </c>
      <c r="DN18" s="38">
        <v>140</v>
      </c>
      <c r="DO18" s="38">
        <v>135</v>
      </c>
      <c r="DP18" s="38">
        <v>135</v>
      </c>
      <c r="DQ18" s="38">
        <v>141</v>
      </c>
      <c r="DR18" s="38">
        <v>137</v>
      </c>
      <c r="DS18" s="38">
        <v>147</v>
      </c>
      <c r="DT18" s="38">
        <v>145</v>
      </c>
      <c r="DU18" s="38">
        <v>147</v>
      </c>
      <c r="DV18" s="38">
        <v>152</v>
      </c>
      <c r="DW18" s="38">
        <v>135</v>
      </c>
      <c r="DX18" s="38">
        <v>141</v>
      </c>
      <c r="DY18" s="38">
        <v>137</v>
      </c>
      <c r="DZ18" s="38">
        <v>139</v>
      </c>
      <c r="EA18" s="38">
        <v>136</v>
      </c>
      <c r="EB18" s="38">
        <v>149</v>
      </c>
      <c r="EC18" s="38">
        <v>145</v>
      </c>
      <c r="ED18" s="38">
        <v>145</v>
      </c>
      <c r="EE18" s="38">
        <v>140</v>
      </c>
      <c r="EF18" s="38">
        <v>138</v>
      </c>
      <c r="EG18" s="38">
        <v>139</v>
      </c>
      <c r="EH18" s="38">
        <v>143</v>
      </c>
      <c r="EI18" s="38">
        <v>128</v>
      </c>
      <c r="EJ18" s="38">
        <v>140</v>
      </c>
      <c r="EK18" s="38">
        <v>127</v>
      </c>
      <c r="EL18" s="38">
        <v>124</v>
      </c>
      <c r="EM18" s="38">
        <v>139</v>
      </c>
      <c r="EN18" s="38">
        <v>125</v>
      </c>
      <c r="EO18" s="38">
        <v>126</v>
      </c>
      <c r="EP18" s="38">
        <v>125</v>
      </c>
      <c r="EQ18" s="38">
        <v>125</v>
      </c>
      <c r="ER18" s="38">
        <v>128</v>
      </c>
      <c r="ES18" s="38">
        <v>132</v>
      </c>
      <c r="ET18" s="38">
        <v>130</v>
      </c>
      <c r="EU18" s="38">
        <v>131</v>
      </c>
      <c r="EV18" s="38">
        <v>130</v>
      </c>
      <c r="EW18" s="38">
        <v>129</v>
      </c>
      <c r="EX18" s="38">
        <v>123</v>
      </c>
      <c r="EY18" s="38">
        <v>131</v>
      </c>
      <c r="EZ18" s="38">
        <v>134</v>
      </c>
      <c r="FA18" s="38">
        <v>131</v>
      </c>
      <c r="FB18" s="38">
        <v>138</v>
      </c>
      <c r="FC18" s="38"/>
      <c r="FD18" s="38"/>
      <c r="FE18" s="38"/>
      <c r="FF18" s="38"/>
      <c r="FG18" s="94">
        <f t="shared" ref="FG18:FG23" si="8">_xlfn.STDEV.P(C18:FE18)</f>
        <v>9.0088053803023893</v>
      </c>
      <c r="FH18" s="95">
        <f t="shared" ref="FH18:FH23" si="9">AVERAGE(C18:FE18)</f>
        <v>133.52272727272728</v>
      </c>
      <c r="FI18" s="95">
        <f t="shared" ref="FI18:FI23" si="10">MAX(C18:FE18)</f>
        <v>152</v>
      </c>
      <c r="FJ18" s="95">
        <f t="shared" ref="FJ18:FJ23" si="11">MIN(C18:FE18)</f>
        <v>111</v>
      </c>
      <c r="FK18" s="95">
        <f t="shared" ref="FK18:FK23" si="12">+FH18+FG18</f>
        <v>142.53153265302967</v>
      </c>
      <c r="FL18" s="95">
        <f t="shared" ref="FL18:FL23" si="13">+FK18/1.15</f>
        <v>123.94046317654755</v>
      </c>
      <c r="FM18" s="95">
        <f t="shared" ref="FM18:FM23" si="14">FH18+FG18</f>
        <v>142.53153265302967</v>
      </c>
      <c r="FN18" s="96">
        <f t="shared" ref="FN18:FN23" si="15">FH18+(2*FG18)</f>
        <v>151.54033803333206</v>
      </c>
      <c r="FO18" s="35"/>
      <c r="FP18" s="97" t="s">
        <v>43</v>
      </c>
      <c r="FQ18" s="96"/>
    </row>
    <row r="19" spans="1:1024" s="79" customFormat="1" ht="15" x14ac:dyDescent="0.2">
      <c r="A19" s="123"/>
      <c r="B19" s="78" t="s">
        <v>44</v>
      </c>
      <c r="C19" s="98">
        <v>16.402000000000001</v>
      </c>
      <c r="D19" s="98">
        <v>16.704000000000001</v>
      </c>
      <c r="E19" s="98">
        <v>16.015000000000001</v>
      </c>
      <c r="F19" s="98">
        <v>16.215</v>
      </c>
      <c r="G19" s="98">
        <v>16.295999999999999</v>
      </c>
      <c r="H19" s="98">
        <v>15.823</v>
      </c>
      <c r="I19" s="98">
        <v>15.499000000000001</v>
      </c>
      <c r="J19" s="98">
        <v>16.033999999999999</v>
      </c>
      <c r="K19" s="98">
        <v>16.2</v>
      </c>
      <c r="L19" s="98">
        <v>16.126999999999999</v>
      </c>
      <c r="M19" s="98">
        <v>16.038</v>
      </c>
      <c r="N19" s="98">
        <v>15.718</v>
      </c>
      <c r="O19" s="98">
        <v>15.382999999999999</v>
      </c>
      <c r="P19" s="98">
        <v>15.166</v>
      </c>
      <c r="Q19" s="98">
        <v>14.795</v>
      </c>
      <c r="R19" s="98">
        <v>14.268000000000001</v>
      </c>
      <c r="S19" s="98">
        <v>14.364000000000001</v>
      </c>
      <c r="T19" s="98">
        <v>14.065</v>
      </c>
      <c r="U19" s="98">
        <v>12.715</v>
      </c>
      <c r="V19" s="98">
        <v>13.834</v>
      </c>
      <c r="W19" s="98">
        <v>12.688000000000001</v>
      </c>
      <c r="X19" s="98">
        <v>10.666</v>
      </c>
      <c r="Y19" s="98">
        <v>10.255000000000001</v>
      </c>
      <c r="Z19" s="98">
        <v>10.141</v>
      </c>
      <c r="AA19" s="98">
        <v>9.5730000000000004</v>
      </c>
      <c r="AB19" s="98">
        <v>9.0229999999999997</v>
      </c>
      <c r="AC19" s="98">
        <v>9.5519999999999996</v>
      </c>
      <c r="AD19" s="98">
        <v>9.1969999999999992</v>
      </c>
      <c r="AE19" s="98">
        <v>9.9960000000000004</v>
      </c>
      <c r="AF19" s="98">
        <v>9.9559999999999995</v>
      </c>
      <c r="AG19" s="98">
        <v>11.37</v>
      </c>
      <c r="AH19" s="98">
        <v>14.568</v>
      </c>
      <c r="AI19" s="98">
        <v>9.3469999999999995</v>
      </c>
      <c r="AJ19" s="98">
        <v>10.371</v>
      </c>
      <c r="AK19" s="98">
        <v>10.817</v>
      </c>
      <c r="AL19" s="98">
        <v>11.06</v>
      </c>
      <c r="AM19" s="98">
        <v>10.669</v>
      </c>
      <c r="AN19" s="98">
        <v>10.108000000000001</v>
      </c>
      <c r="AO19" s="98">
        <v>11.553000000000001</v>
      </c>
      <c r="AP19" s="98">
        <v>11.249000000000001</v>
      </c>
      <c r="AQ19" s="98">
        <v>11.821</v>
      </c>
      <c r="AR19" s="98">
        <v>11.385</v>
      </c>
      <c r="AS19" s="98">
        <v>11.715</v>
      </c>
      <c r="AT19" s="98">
        <v>11.802</v>
      </c>
      <c r="AU19" s="98">
        <v>11.702999999999999</v>
      </c>
      <c r="AV19" s="98">
        <v>12.199</v>
      </c>
      <c r="AW19" s="98">
        <v>12.07</v>
      </c>
      <c r="AX19" s="98">
        <v>12.382999999999999</v>
      </c>
      <c r="AY19" s="98">
        <v>12.547000000000001</v>
      </c>
      <c r="AZ19" s="98">
        <v>12.815</v>
      </c>
      <c r="BA19" s="98">
        <v>12.984</v>
      </c>
      <c r="BB19" s="98">
        <v>13.037000000000001</v>
      </c>
      <c r="BC19" s="98">
        <v>11.98</v>
      </c>
      <c r="BD19" s="98">
        <v>11.581</v>
      </c>
      <c r="BE19" s="98">
        <v>12.419</v>
      </c>
      <c r="BF19" s="98">
        <v>12.276999999999999</v>
      </c>
      <c r="BG19" s="98">
        <v>13.026</v>
      </c>
      <c r="BH19" s="98">
        <v>13.391</v>
      </c>
      <c r="BI19" s="98">
        <v>13.406000000000001</v>
      </c>
      <c r="BJ19" s="98">
        <v>13.455</v>
      </c>
      <c r="BK19" s="98">
        <v>14.058</v>
      </c>
      <c r="BL19" s="98">
        <v>14.617000000000001</v>
      </c>
      <c r="BM19" s="98">
        <v>14.237</v>
      </c>
      <c r="BN19" s="98">
        <v>14.407999999999999</v>
      </c>
      <c r="BO19" s="98">
        <v>14.135</v>
      </c>
      <c r="BP19" s="98">
        <v>14.118</v>
      </c>
      <c r="BQ19" s="98">
        <v>14.026999999999999</v>
      </c>
      <c r="BR19" s="98">
        <v>14.092000000000001</v>
      </c>
      <c r="BS19" s="98">
        <v>14.759</v>
      </c>
      <c r="BT19" s="98">
        <v>14.513999999999999</v>
      </c>
      <c r="BU19" s="98">
        <v>15.13</v>
      </c>
      <c r="BV19" s="98">
        <v>15.121</v>
      </c>
      <c r="BW19" s="98">
        <v>15.474</v>
      </c>
      <c r="BX19" s="98">
        <v>15.516</v>
      </c>
      <c r="BY19" s="98">
        <v>15.412000000000001</v>
      </c>
      <c r="BZ19" s="98">
        <v>15.451000000000001</v>
      </c>
      <c r="CA19" s="98">
        <v>15.537000000000001</v>
      </c>
      <c r="CB19" s="98">
        <v>15.773999999999999</v>
      </c>
      <c r="CC19" s="98">
        <v>15.673999999999999</v>
      </c>
      <c r="CD19" s="98">
        <v>15.486000000000001</v>
      </c>
      <c r="CE19" s="98">
        <v>15.506</v>
      </c>
      <c r="CF19" s="98">
        <v>15.353999999999999</v>
      </c>
      <c r="CG19" s="98">
        <v>15.714</v>
      </c>
      <c r="CH19" s="98">
        <v>15.462999999999999</v>
      </c>
      <c r="CI19" s="98">
        <v>15.257999999999999</v>
      </c>
      <c r="CJ19" s="98">
        <v>15.566000000000001</v>
      </c>
      <c r="CK19" s="98">
        <v>16.649999999999999</v>
      </c>
      <c r="CL19" s="98">
        <v>16.268999999999998</v>
      </c>
      <c r="CM19" s="98">
        <v>16.728999999999999</v>
      </c>
      <c r="CN19" s="98">
        <v>17.114000000000001</v>
      </c>
      <c r="CO19" s="98">
        <v>16.776</v>
      </c>
      <c r="CP19" s="98">
        <v>16.760000000000002</v>
      </c>
      <c r="CQ19" s="98">
        <v>16.562999999999999</v>
      </c>
      <c r="CR19" s="98">
        <v>16.364999999999998</v>
      </c>
      <c r="CS19" s="98">
        <v>16.608000000000001</v>
      </c>
      <c r="CT19" s="98">
        <v>16.768000000000001</v>
      </c>
      <c r="CU19" s="98">
        <v>16.523</v>
      </c>
      <c r="CV19" s="98">
        <v>16.376000000000001</v>
      </c>
      <c r="CW19" s="98">
        <v>17.428999999999998</v>
      </c>
      <c r="CX19" s="98">
        <v>17.178000000000001</v>
      </c>
      <c r="CY19" s="98">
        <v>17.562999999999999</v>
      </c>
      <c r="CZ19" s="98">
        <v>17.364000000000001</v>
      </c>
      <c r="DA19" s="98">
        <v>17.751000000000001</v>
      </c>
      <c r="DB19" s="98">
        <v>17.901</v>
      </c>
      <c r="DC19" s="98">
        <v>17.847000000000001</v>
      </c>
      <c r="DD19" s="98">
        <v>17.818000000000001</v>
      </c>
      <c r="DE19" s="98">
        <v>17.931999999999999</v>
      </c>
      <c r="DF19" s="98">
        <v>17.073</v>
      </c>
      <c r="DG19" s="98">
        <v>17.652999999999999</v>
      </c>
      <c r="DH19" s="98">
        <v>17.483000000000001</v>
      </c>
      <c r="DI19" s="98">
        <v>16.875</v>
      </c>
      <c r="DJ19" s="98">
        <v>17.28</v>
      </c>
      <c r="DK19" s="98">
        <v>17.309999999999999</v>
      </c>
      <c r="DL19" s="98">
        <v>17.335000000000001</v>
      </c>
      <c r="DM19" s="98">
        <v>17.654</v>
      </c>
      <c r="DN19" s="98">
        <v>17.408999999999999</v>
      </c>
      <c r="DO19" s="98">
        <v>17.649999999999999</v>
      </c>
      <c r="DP19" s="98">
        <v>17.614000000000001</v>
      </c>
      <c r="DQ19" s="98">
        <v>17.445</v>
      </c>
      <c r="DR19" s="98">
        <v>17.867999999999999</v>
      </c>
      <c r="DS19" s="98">
        <v>17.309999999999999</v>
      </c>
      <c r="DT19" s="98">
        <v>17.265000000000001</v>
      </c>
      <c r="DU19" s="98">
        <v>16.744</v>
      </c>
      <c r="DV19" s="98">
        <v>16.821000000000002</v>
      </c>
      <c r="DW19" s="98">
        <v>16.803000000000001</v>
      </c>
      <c r="DX19" s="98">
        <v>16.783000000000001</v>
      </c>
      <c r="DY19" s="98">
        <v>16.684999999999999</v>
      </c>
      <c r="DZ19" s="98">
        <v>16.437999999999999</v>
      </c>
      <c r="EA19" s="98">
        <v>18.074999999999999</v>
      </c>
      <c r="EB19" s="98">
        <v>17.866</v>
      </c>
      <c r="EC19" s="98">
        <v>17.507999999999999</v>
      </c>
      <c r="ED19" s="98">
        <v>17.338000000000001</v>
      </c>
      <c r="EE19" s="53">
        <v>17.1884059917227</v>
      </c>
      <c r="EF19" s="53">
        <v>17.008603243506201</v>
      </c>
      <c r="EG19" s="53">
        <v>17.280401277889698</v>
      </c>
      <c r="EH19" s="53">
        <v>17.1336470312614</v>
      </c>
      <c r="EI19" s="53">
        <v>17.1933367606171</v>
      </c>
      <c r="EJ19" s="53">
        <v>17.235281065955</v>
      </c>
      <c r="EK19" s="53">
        <v>16.7682607810283</v>
      </c>
      <c r="EL19" s="53">
        <v>16.717286105015301</v>
      </c>
      <c r="EM19" s="53">
        <v>17.440006772741</v>
      </c>
      <c r="EN19" s="53">
        <v>17.528471271898901</v>
      </c>
      <c r="EO19" s="53">
        <v>17.493434368080599</v>
      </c>
      <c r="EP19" s="53">
        <v>17.554619821002301</v>
      </c>
      <c r="EQ19" s="53">
        <v>16.704560842105501</v>
      </c>
      <c r="ER19" s="53">
        <v>16.7076121199404</v>
      </c>
      <c r="ES19" s="53">
        <v>17.359621404650301</v>
      </c>
      <c r="ET19" s="53">
        <v>16.500568255898301</v>
      </c>
      <c r="EU19" s="53">
        <v>17.454723834361001</v>
      </c>
      <c r="EV19" s="53">
        <v>17.230229631950401</v>
      </c>
      <c r="EW19" s="53">
        <v>16.890971096004002</v>
      </c>
      <c r="EX19" s="53">
        <v>17.068160740623501</v>
      </c>
      <c r="EY19" s="53">
        <v>17.2295242024347</v>
      </c>
      <c r="EZ19" s="53">
        <v>16.5814775556759</v>
      </c>
      <c r="FA19" s="53">
        <v>17.2036571089299</v>
      </c>
      <c r="FB19" s="53">
        <v>16.899999999999999</v>
      </c>
      <c r="FC19" s="53"/>
      <c r="FD19" s="53"/>
      <c r="FE19" s="53"/>
      <c r="FF19" s="53"/>
      <c r="FG19" s="99">
        <f t="shared" si="8"/>
        <v>2.4433902464648924</v>
      </c>
      <c r="FH19" s="53">
        <f t="shared" si="9"/>
        <v>15.122813213354444</v>
      </c>
      <c r="FI19" s="53">
        <f t="shared" si="10"/>
        <v>18.074999999999999</v>
      </c>
      <c r="FJ19" s="53">
        <f t="shared" si="11"/>
        <v>9.0229999999999997</v>
      </c>
      <c r="FK19" s="53">
        <f t="shared" si="12"/>
        <v>17.566203459819338</v>
      </c>
      <c r="FL19" s="53">
        <f t="shared" si="13"/>
        <v>15.274959530277686</v>
      </c>
      <c r="FM19" s="53">
        <f t="shared" si="14"/>
        <v>17.566203459819338</v>
      </c>
      <c r="FN19" s="100">
        <f t="shared" si="15"/>
        <v>20.009593706284228</v>
      </c>
      <c r="FO19" s="101"/>
      <c r="FP19" s="102" t="s">
        <v>45</v>
      </c>
      <c r="FQ19" s="103"/>
      <c r="AMJ19"/>
    </row>
    <row r="20" spans="1:1024" x14ac:dyDescent="0.2">
      <c r="A20" s="123"/>
      <c r="B20" s="38" t="s">
        <v>46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93"/>
      <c r="CS20" s="93"/>
      <c r="CT20" s="93"/>
      <c r="CU20" s="93"/>
      <c r="CV20" s="93"/>
      <c r="CW20" s="93"/>
      <c r="CX20" s="93"/>
      <c r="CY20" s="93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93"/>
      <c r="DQ20" s="93"/>
      <c r="DR20" s="93"/>
      <c r="DS20" s="93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>
        <v>68</v>
      </c>
      <c r="EH20" s="38"/>
      <c r="EI20" s="38"/>
      <c r="EJ20" s="38"/>
      <c r="EK20" s="38"/>
      <c r="EL20" s="38"/>
      <c r="EM20" s="38">
        <v>64</v>
      </c>
      <c r="EN20" s="38"/>
      <c r="EO20" s="38">
        <v>71</v>
      </c>
      <c r="EP20" s="38">
        <v>61</v>
      </c>
      <c r="EQ20" s="38">
        <v>87</v>
      </c>
      <c r="ER20" s="38">
        <v>77</v>
      </c>
      <c r="ES20" s="38">
        <v>68</v>
      </c>
      <c r="ET20" s="38"/>
      <c r="EU20" s="38"/>
      <c r="EV20" s="38"/>
      <c r="EW20" s="38"/>
      <c r="EX20" s="38">
        <v>61</v>
      </c>
      <c r="EY20" s="38">
        <v>66</v>
      </c>
      <c r="EZ20" s="38">
        <v>73</v>
      </c>
      <c r="FA20" s="38">
        <v>67</v>
      </c>
      <c r="FB20" s="38">
        <v>56</v>
      </c>
      <c r="FC20" s="38"/>
      <c r="FD20" s="38"/>
      <c r="FE20" s="38"/>
      <c r="FF20" s="38"/>
      <c r="FG20" s="104">
        <f t="shared" si="8"/>
        <v>7.8435217430267468</v>
      </c>
      <c r="FH20" s="38">
        <f t="shared" si="9"/>
        <v>68.25</v>
      </c>
      <c r="FI20" s="38">
        <f t="shared" si="10"/>
        <v>87</v>
      </c>
      <c r="FJ20" s="38">
        <f t="shared" si="11"/>
        <v>56</v>
      </c>
      <c r="FK20" s="38">
        <f t="shared" si="12"/>
        <v>76.093521743026741</v>
      </c>
      <c r="FL20" s="38">
        <f t="shared" si="13"/>
        <v>66.168279776544992</v>
      </c>
      <c r="FM20" s="38">
        <f t="shared" si="14"/>
        <v>76.093521743026741</v>
      </c>
      <c r="FN20" s="105">
        <f t="shared" si="15"/>
        <v>83.937043486053497</v>
      </c>
      <c r="FO20" s="106"/>
      <c r="FP20" s="104" t="s">
        <v>47</v>
      </c>
      <c r="FQ20" s="105"/>
    </row>
    <row r="21" spans="1:1024" ht="15" x14ac:dyDescent="0.25">
      <c r="A21" s="123"/>
      <c r="B21" s="107" t="s">
        <v>48</v>
      </c>
      <c r="C21" s="77">
        <v>2434</v>
      </c>
      <c r="D21" s="77">
        <v>2675</v>
      </c>
      <c r="E21" s="77">
        <v>2690</v>
      </c>
      <c r="F21" s="77">
        <v>2646</v>
      </c>
      <c r="G21" s="77">
        <v>2694</v>
      </c>
      <c r="H21" s="77">
        <v>2694</v>
      </c>
      <c r="I21" s="77">
        <v>2766</v>
      </c>
      <c r="J21" s="77">
        <v>2648</v>
      </c>
      <c r="K21" s="77">
        <v>2584</v>
      </c>
      <c r="L21" s="77">
        <v>2458</v>
      </c>
      <c r="M21" s="77">
        <v>2561</v>
      </c>
      <c r="N21" s="77">
        <v>2745</v>
      </c>
      <c r="O21" s="77">
        <v>2561</v>
      </c>
      <c r="P21" s="77">
        <v>2743</v>
      </c>
      <c r="Q21" s="77">
        <v>2766</v>
      </c>
      <c r="R21" s="77">
        <v>2733</v>
      </c>
      <c r="S21" s="77">
        <v>2717</v>
      </c>
      <c r="T21" s="77">
        <v>2812</v>
      </c>
      <c r="U21" s="77">
        <v>2773</v>
      </c>
      <c r="V21" s="77">
        <v>2838</v>
      </c>
      <c r="W21" s="77">
        <v>2926</v>
      </c>
      <c r="X21" s="77">
        <v>2896</v>
      </c>
      <c r="Y21" s="77">
        <v>2892</v>
      </c>
      <c r="Z21" s="77">
        <v>2975</v>
      </c>
      <c r="AA21" s="77">
        <v>2692</v>
      </c>
      <c r="AB21" s="77">
        <v>3004</v>
      </c>
      <c r="AC21" s="77">
        <v>3116</v>
      </c>
      <c r="AD21" s="77">
        <v>2933</v>
      </c>
      <c r="AE21" s="77">
        <v>2873</v>
      </c>
      <c r="AF21" s="77">
        <v>2825</v>
      </c>
      <c r="AG21" s="77">
        <v>2737</v>
      </c>
      <c r="AH21" s="77">
        <v>2548</v>
      </c>
      <c r="AI21" s="77">
        <v>2743</v>
      </c>
      <c r="AJ21" s="77">
        <v>2658</v>
      </c>
      <c r="AK21" s="77">
        <v>2694</v>
      </c>
      <c r="AL21" s="77">
        <v>2633</v>
      </c>
      <c r="AM21" s="77">
        <v>2530</v>
      </c>
      <c r="AN21" s="77">
        <v>2701</v>
      </c>
      <c r="AO21" s="77">
        <v>2790</v>
      </c>
      <c r="AP21" s="77">
        <v>2690</v>
      </c>
      <c r="AQ21" s="77">
        <v>2829</v>
      </c>
      <c r="AR21" s="77">
        <v>2854</v>
      </c>
      <c r="AS21" s="77">
        <v>2858</v>
      </c>
      <c r="AT21" s="77">
        <v>2784</v>
      </c>
      <c r="AU21" s="77">
        <v>2750</v>
      </c>
      <c r="AV21" s="77">
        <v>2563</v>
      </c>
      <c r="AW21" s="77">
        <v>2558</v>
      </c>
      <c r="AX21" s="77">
        <v>2651</v>
      </c>
      <c r="AY21" s="77">
        <v>2579</v>
      </c>
      <c r="AZ21" s="77">
        <v>2577</v>
      </c>
      <c r="BA21" s="77">
        <v>2483</v>
      </c>
      <c r="BB21" s="77">
        <v>2320</v>
      </c>
      <c r="BC21" s="77">
        <v>2303</v>
      </c>
      <c r="BD21" s="77">
        <v>2403</v>
      </c>
      <c r="BE21" s="77">
        <v>2587</v>
      </c>
      <c r="BF21" s="77">
        <v>2615</v>
      </c>
      <c r="BG21" s="77">
        <v>2659</v>
      </c>
      <c r="BH21" s="77">
        <v>2466</v>
      </c>
      <c r="BI21" s="77">
        <v>2622</v>
      </c>
      <c r="BJ21" s="77">
        <v>2696</v>
      </c>
      <c r="BK21" s="77">
        <v>2461</v>
      </c>
      <c r="BL21" s="77">
        <v>2487</v>
      </c>
      <c r="BM21" s="77">
        <v>2547</v>
      </c>
      <c r="BN21" s="77">
        <v>2428</v>
      </c>
      <c r="BO21" s="77">
        <v>2545</v>
      </c>
      <c r="BP21" s="77">
        <v>2547</v>
      </c>
      <c r="BQ21" s="77">
        <v>2482</v>
      </c>
      <c r="BR21" s="77">
        <v>2478</v>
      </c>
      <c r="BS21" s="77">
        <v>2398</v>
      </c>
      <c r="BT21" s="77">
        <v>2301</v>
      </c>
      <c r="BU21" s="77">
        <v>2490</v>
      </c>
      <c r="BV21" s="77">
        <v>2564</v>
      </c>
      <c r="BW21" s="77">
        <v>2345</v>
      </c>
      <c r="BX21" s="77">
        <v>2502</v>
      </c>
      <c r="BY21" s="77">
        <v>2573</v>
      </c>
      <c r="BZ21" s="77">
        <v>2532</v>
      </c>
      <c r="CA21" s="77">
        <v>2664</v>
      </c>
      <c r="CB21" s="77">
        <v>2697</v>
      </c>
      <c r="CC21" s="77">
        <v>2550</v>
      </c>
      <c r="CD21" s="77">
        <v>2511</v>
      </c>
      <c r="CE21" s="77">
        <v>2478</v>
      </c>
      <c r="CF21" s="77">
        <v>2574</v>
      </c>
      <c r="CG21" s="77">
        <v>2667</v>
      </c>
      <c r="CH21" s="77">
        <v>2739</v>
      </c>
      <c r="CI21" s="77">
        <v>2550</v>
      </c>
      <c r="CJ21" s="77">
        <v>2702</v>
      </c>
      <c r="CK21" s="77">
        <v>2725</v>
      </c>
      <c r="CL21" s="77">
        <v>2587</v>
      </c>
      <c r="CM21" s="77">
        <v>2673</v>
      </c>
      <c r="CN21" s="77">
        <v>2749</v>
      </c>
      <c r="CO21" s="77">
        <v>2884</v>
      </c>
      <c r="CP21" s="77">
        <v>3004</v>
      </c>
      <c r="CQ21" s="77">
        <v>2974</v>
      </c>
      <c r="CR21" s="77">
        <v>2721</v>
      </c>
      <c r="CS21" s="77">
        <v>2892</v>
      </c>
      <c r="CT21" s="77">
        <v>2950</v>
      </c>
      <c r="CU21" s="77">
        <v>2592</v>
      </c>
      <c r="CV21" s="77">
        <v>2685</v>
      </c>
      <c r="CW21" s="77">
        <v>2731</v>
      </c>
      <c r="CX21" s="77">
        <v>2670</v>
      </c>
      <c r="CY21" s="77">
        <v>2845</v>
      </c>
      <c r="CZ21" s="77">
        <v>2886</v>
      </c>
      <c r="DA21" s="77">
        <v>3071</v>
      </c>
      <c r="DB21" s="77">
        <v>3096</v>
      </c>
      <c r="DC21" s="77">
        <v>3146</v>
      </c>
      <c r="DD21" s="77">
        <v>3109</v>
      </c>
      <c r="DE21" s="77">
        <v>3087</v>
      </c>
      <c r="DF21" s="77">
        <v>3072</v>
      </c>
      <c r="DG21" s="77">
        <v>3016</v>
      </c>
      <c r="DH21" s="77">
        <v>3043</v>
      </c>
      <c r="DI21" s="77">
        <v>3101</v>
      </c>
      <c r="DJ21" s="77">
        <v>3039</v>
      </c>
      <c r="DK21" s="77">
        <v>3138</v>
      </c>
      <c r="DL21" s="77">
        <v>3239</v>
      </c>
      <c r="DM21" s="77">
        <v>3411</v>
      </c>
      <c r="DN21" s="77">
        <v>3378</v>
      </c>
      <c r="DO21" s="77">
        <v>3690</v>
      </c>
      <c r="DP21" s="77">
        <v>3533</v>
      </c>
      <c r="DQ21" s="77">
        <v>3741</v>
      </c>
      <c r="DR21" s="77">
        <v>3766</v>
      </c>
      <c r="DS21" s="77">
        <v>3451</v>
      </c>
      <c r="DT21" s="77">
        <v>3594</v>
      </c>
      <c r="DU21" s="77">
        <v>3563</v>
      </c>
      <c r="DV21" s="77">
        <v>3452</v>
      </c>
      <c r="DW21" s="77">
        <v>3510</v>
      </c>
      <c r="DX21" s="77">
        <v>3616</v>
      </c>
      <c r="DY21" s="77">
        <v>3640</v>
      </c>
      <c r="DZ21" s="77">
        <v>3746</v>
      </c>
      <c r="EA21" s="77">
        <v>3898</v>
      </c>
      <c r="EB21" s="77">
        <v>3722</v>
      </c>
      <c r="EC21" s="77">
        <v>3811</v>
      </c>
      <c r="ED21" s="77">
        <v>3980</v>
      </c>
      <c r="EE21" s="77">
        <v>3739</v>
      </c>
      <c r="EF21" s="77">
        <v>3692</v>
      </c>
      <c r="EG21" s="77">
        <v>3794</v>
      </c>
      <c r="EH21" s="77">
        <v>3646</v>
      </c>
      <c r="EI21" s="77">
        <v>3740</v>
      </c>
      <c r="EJ21" s="77">
        <v>3784</v>
      </c>
      <c r="EK21" s="77">
        <v>3761</v>
      </c>
      <c r="EL21" s="77">
        <v>3771</v>
      </c>
      <c r="EM21" s="77">
        <v>3786</v>
      </c>
      <c r="EN21" s="77">
        <v>3600</v>
      </c>
      <c r="EO21" s="77">
        <v>3718</v>
      </c>
      <c r="EP21" s="77">
        <v>3807</v>
      </c>
      <c r="EQ21" s="77">
        <v>3506</v>
      </c>
      <c r="ER21" s="77">
        <v>3549</v>
      </c>
      <c r="ES21" s="77">
        <v>3644</v>
      </c>
      <c r="ET21" s="77">
        <v>3408</v>
      </c>
      <c r="EU21" s="77">
        <v>3733</v>
      </c>
      <c r="EV21" s="77">
        <v>3826</v>
      </c>
      <c r="EW21" s="77">
        <v>3911</v>
      </c>
      <c r="EX21" s="77">
        <v>3962</v>
      </c>
      <c r="EY21" s="77">
        <v>3980</v>
      </c>
      <c r="EZ21" s="77">
        <v>3893</v>
      </c>
      <c r="FA21" s="77">
        <v>4138</v>
      </c>
      <c r="FB21" s="77">
        <v>4307</v>
      </c>
      <c r="FC21" s="77"/>
      <c r="FD21" s="77"/>
      <c r="FE21" s="77"/>
      <c r="FF21" s="76"/>
      <c r="FG21" s="108">
        <f t="shared" si="8"/>
        <v>490.77493377945939</v>
      </c>
      <c r="FH21" s="77">
        <f t="shared" si="9"/>
        <v>2982.5961538461538</v>
      </c>
      <c r="FI21" s="77">
        <f t="shared" si="10"/>
        <v>4307</v>
      </c>
      <c r="FJ21" s="77">
        <f t="shared" si="11"/>
        <v>2301</v>
      </c>
      <c r="FK21" s="77">
        <f t="shared" si="12"/>
        <v>3473.3710876256132</v>
      </c>
      <c r="FL21" s="77">
        <f t="shared" si="13"/>
        <v>3020.322684891838</v>
      </c>
      <c r="FM21" s="77">
        <f t="shared" si="14"/>
        <v>3473.3710876256132</v>
      </c>
      <c r="FN21" s="109">
        <f t="shared" si="15"/>
        <v>3964.1460214050726</v>
      </c>
      <c r="FO21" s="106"/>
      <c r="FP21" s="110" t="s">
        <v>49</v>
      </c>
      <c r="FQ21" s="111"/>
    </row>
    <row r="22" spans="1:1024" x14ac:dyDescent="0.2">
      <c r="A22" s="123"/>
      <c r="B22" s="107" t="s">
        <v>50</v>
      </c>
      <c r="C22" s="77">
        <v>2617.8333333333298</v>
      </c>
      <c r="D22" s="77">
        <v>2630.1666666666702</v>
      </c>
      <c r="E22" s="77">
        <v>2634.75</v>
      </c>
      <c r="F22" s="77">
        <v>2649.5833333333298</v>
      </c>
      <c r="G22" s="77">
        <v>2661.75</v>
      </c>
      <c r="H22" s="77">
        <v>2647.6666666666702</v>
      </c>
      <c r="I22" s="77">
        <v>2648.8333333333298</v>
      </c>
      <c r="J22" s="77">
        <v>2642.8333333333298</v>
      </c>
      <c r="K22" s="77">
        <v>2637.75</v>
      </c>
      <c r="L22" s="77">
        <v>2627.25</v>
      </c>
      <c r="M22" s="77">
        <v>2621.3333333333298</v>
      </c>
      <c r="N22" s="77">
        <v>2632.9166666666702</v>
      </c>
      <c r="O22" s="77">
        <v>2643.5</v>
      </c>
      <c r="P22" s="77">
        <v>2649.1666666666702</v>
      </c>
      <c r="Q22" s="77">
        <v>2655.5</v>
      </c>
      <c r="R22" s="77">
        <v>2662.75</v>
      </c>
      <c r="S22" s="77">
        <v>2664.6666666666702</v>
      </c>
      <c r="T22" s="77">
        <v>2674.5</v>
      </c>
      <c r="U22" s="77">
        <v>2675.0833333333298</v>
      </c>
      <c r="V22" s="77">
        <v>2690.9166666666702</v>
      </c>
      <c r="W22" s="77">
        <v>2719.4166666666702</v>
      </c>
      <c r="X22" s="77">
        <v>2755.9166666666702</v>
      </c>
      <c r="Y22" s="77">
        <v>2783.5</v>
      </c>
      <c r="Z22" s="77">
        <v>2802.6666666666702</v>
      </c>
      <c r="AA22" s="77">
        <v>2813.5833333333298</v>
      </c>
      <c r="AB22" s="77">
        <v>2835.3333333333298</v>
      </c>
      <c r="AC22" s="77">
        <v>2864.5</v>
      </c>
      <c r="AD22" s="77">
        <v>2881.1666666666702</v>
      </c>
      <c r="AE22" s="77">
        <v>2894.1666666666702</v>
      </c>
      <c r="AF22" s="77">
        <v>2895.25</v>
      </c>
      <c r="AG22" s="77">
        <v>2892.25</v>
      </c>
      <c r="AH22" s="77">
        <v>2868.0833333333298</v>
      </c>
      <c r="AI22" s="77">
        <v>2852.8333333333298</v>
      </c>
      <c r="AJ22" s="77">
        <v>2833</v>
      </c>
      <c r="AK22" s="77">
        <v>2816.5</v>
      </c>
      <c r="AL22" s="77">
        <v>2788</v>
      </c>
      <c r="AM22" s="77">
        <v>2774.5</v>
      </c>
      <c r="AN22" s="77">
        <v>2749.25</v>
      </c>
      <c r="AO22" s="77">
        <v>2722.0833333333298</v>
      </c>
      <c r="AP22" s="77">
        <v>2701.8333333333298</v>
      </c>
      <c r="AQ22" s="77">
        <v>2698.1666666666702</v>
      </c>
      <c r="AR22" s="77">
        <v>2700.5833333333298</v>
      </c>
      <c r="AS22" s="77">
        <v>2710.6666666666702</v>
      </c>
      <c r="AT22" s="77">
        <v>2730.3333333333298</v>
      </c>
      <c r="AU22" s="77">
        <v>2730.9166666666702</v>
      </c>
      <c r="AV22" s="77">
        <v>2723</v>
      </c>
      <c r="AW22" s="77">
        <v>2711.6666666666702</v>
      </c>
      <c r="AX22" s="77">
        <v>2713.1666666666702</v>
      </c>
      <c r="AY22" s="77">
        <v>2717.25</v>
      </c>
      <c r="AZ22" s="77">
        <v>2706.9166666666702</v>
      </c>
      <c r="BA22" s="77">
        <v>2681.3333333333298</v>
      </c>
      <c r="BB22" s="77">
        <v>2650.5</v>
      </c>
      <c r="BC22" s="77">
        <v>2606.6666666666702</v>
      </c>
      <c r="BD22" s="77">
        <v>2569.0833333333298</v>
      </c>
      <c r="BE22" s="77">
        <v>2546.5</v>
      </c>
      <c r="BF22" s="77">
        <v>2532.4166666666702</v>
      </c>
      <c r="BG22" s="77">
        <v>2524.8333333333298</v>
      </c>
      <c r="BH22" s="77">
        <v>2516.75</v>
      </c>
      <c r="BI22" s="77">
        <v>2522.0833333333298</v>
      </c>
      <c r="BJ22" s="77">
        <v>2525.8333333333298</v>
      </c>
      <c r="BK22" s="77">
        <v>2516</v>
      </c>
      <c r="BL22" s="77">
        <v>2508.5</v>
      </c>
      <c r="BM22" s="77">
        <v>2513.8333333333298</v>
      </c>
      <c r="BN22" s="77">
        <v>2522.8333333333298</v>
      </c>
      <c r="BO22" s="77">
        <v>2543</v>
      </c>
      <c r="BP22" s="77">
        <v>2555</v>
      </c>
      <c r="BQ22" s="77">
        <v>2546.25</v>
      </c>
      <c r="BR22" s="77">
        <v>2534.8333333333298</v>
      </c>
      <c r="BS22" s="77">
        <v>2513.0833333333298</v>
      </c>
      <c r="BT22" s="77">
        <v>2499.3333333333298</v>
      </c>
      <c r="BU22" s="77">
        <v>2488.3333333333298</v>
      </c>
      <c r="BV22" s="77">
        <v>2477.3333333333298</v>
      </c>
      <c r="BW22" s="77">
        <v>2467.6666666666702</v>
      </c>
      <c r="BX22" s="77">
        <v>2468.9166666666702</v>
      </c>
      <c r="BY22" s="77">
        <v>2471.0833333333298</v>
      </c>
      <c r="BZ22" s="77">
        <v>2479.75</v>
      </c>
      <c r="CA22" s="77">
        <v>2489.6666666666702</v>
      </c>
      <c r="CB22" s="77">
        <v>2502.1666666666702</v>
      </c>
      <c r="CC22" s="77">
        <v>2507.8333333333298</v>
      </c>
      <c r="CD22" s="77">
        <v>2510.5833333333298</v>
      </c>
      <c r="CE22" s="77">
        <v>2517.25</v>
      </c>
      <c r="CF22" s="77">
        <v>2540</v>
      </c>
      <c r="CG22" s="77">
        <v>2554.75</v>
      </c>
      <c r="CH22" s="77">
        <v>2569.3333333333298</v>
      </c>
      <c r="CI22" s="77">
        <v>2586.4166666666702</v>
      </c>
      <c r="CJ22" s="77">
        <v>2603.0833333333298</v>
      </c>
      <c r="CK22" s="77">
        <v>2615.75</v>
      </c>
      <c r="CL22" s="77">
        <v>2620.3333333333298</v>
      </c>
      <c r="CM22" s="77">
        <v>2621.0833333333298</v>
      </c>
      <c r="CN22" s="77">
        <v>2625.4166666666702</v>
      </c>
      <c r="CO22" s="77">
        <v>2653.25</v>
      </c>
      <c r="CP22" s="77">
        <v>2694.3333333333298</v>
      </c>
      <c r="CQ22" s="77">
        <v>2735.6666666666702</v>
      </c>
      <c r="CR22" s="77">
        <v>2747.9166666666702</v>
      </c>
      <c r="CS22" s="77">
        <v>2766.6666666666702</v>
      </c>
      <c r="CT22" s="77">
        <v>2784.25</v>
      </c>
      <c r="CU22" s="77">
        <v>2787.75</v>
      </c>
      <c r="CV22" s="77">
        <v>2786.3333333333298</v>
      </c>
      <c r="CW22" s="77">
        <v>2786.8333333333298</v>
      </c>
      <c r="CX22" s="77">
        <v>2793.75</v>
      </c>
      <c r="CY22" s="77">
        <v>2808.0833333333298</v>
      </c>
      <c r="CZ22" s="77">
        <v>2819.5</v>
      </c>
      <c r="DA22" s="77">
        <v>2835.0833333333298</v>
      </c>
      <c r="DB22" s="77">
        <v>2842.75</v>
      </c>
      <c r="DC22" s="77">
        <v>2857.0833333333298</v>
      </c>
      <c r="DD22" s="77">
        <v>2889.4166666666702</v>
      </c>
      <c r="DE22" s="77">
        <v>2905.6666666666702</v>
      </c>
      <c r="DF22" s="77">
        <v>2915.8333333333298</v>
      </c>
      <c r="DG22" s="77">
        <v>2951.1666666666702</v>
      </c>
      <c r="DH22" s="77">
        <v>2981</v>
      </c>
      <c r="DI22" s="77">
        <v>3011.8333333333298</v>
      </c>
      <c r="DJ22" s="77">
        <v>3042.5833333333298</v>
      </c>
      <c r="DK22" s="77">
        <v>3067</v>
      </c>
      <c r="DL22" s="77">
        <v>3096.4166666666702</v>
      </c>
      <c r="DM22" s="77">
        <v>3124.75</v>
      </c>
      <c r="DN22" s="77">
        <v>3148.25</v>
      </c>
      <c r="DO22" s="77">
        <v>3193.5833333333298</v>
      </c>
      <c r="DP22" s="77">
        <v>3228.9166666666702</v>
      </c>
      <c r="DQ22" s="77">
        <v>3283.4166666666702</v>
      </c>
      <c r="DR22" s="77">
        <v>3341.25</v>
      </c>
      <c r="DS22" s="77">
        <v>3377.5</v>
      </c>
      <c r="DT22" s="77">
        <v>3423.4166666666702</v>
      </c>
      <c r="DU22" s="77">
        <v>3461.9166666666702</v>
      </c>
      <c r="DV22" s="77">
        <v>3496.3333333333298</v>
      </c>
      <c r="DW22" s="77">
        <v>3527.3333333333298</v>
      </c>
      <c r="DX22" s="77">
        <v>3558.75</v>
      </c>
      <c r="DY22" s="77">
        <v>3577.8333333333298</v>
      </c>
      <c r="DZ22" s="77">
        <v>3608.5</v>
      </c>
      <c r="EA22" s="77">
        <v>3625.8333333333298</v>
      </c>
      <c r="EB22" s="77">
        <v>3641.5833333333298</v>
      </c>
      <c r="EC22" s="77">
        <v>3647.4166666666702</v>
      </c>
      <c r="ED22" s="77">
        <v>3665.25</v>
      </c>
      <c r="EE22" s="77">
        <v>3689.25</v>
      </c>
      <c r="EF22" s="77">
        <v>3697.4166666666702</v>
      </c>
      <c r="EG22" s="77">
        <v>3716.6666666666702</v>
      </c>
      <c r="EH22" s="77">
        <v>3732.8333333333298</v>
      </c>
      <c r="EI22" s="77">
        <v>3752</v>
      </c>
      <c r="EJ22" s="77">
        <v>3766</v>
      </c>
      <c r="EK22" s="77">
        <v>3776.0833333333298</v>
      </c>
      <c r="EL22" s="77">
        <v>3778.1666666666702</v>
      </c>
      <c r="EM22" s="77">
        <v>3768.8333333333298</v>
      </c>
      <c r="EN22" s="77">
        <v>3758.6666666666702</v>
      </c>
      <c r="EO22" s="77">
        <v>3750.9166666666702</v>
      </c>
      <c r="EP22" s="77">
        <v>3736.5</v>
      </c>
      <c r="EQ22" s="77">
        <v>3717.0833333333298</v>
      </c>
      <c r="ER22" s="77">
        <v>3705.1666666666702</v>
      </c>
      <c r="ES22" s="77">
        <v>3692.6666666666702</v>
      </c>
      <c r="ET22" s="77">
        <v>3672.8333333333298</v>
      </c>
      <c r="EU22" s="77">
        <v>3672.25</v>
      </c>
      <c r="EV22" s="77">
        <v>3675.75</v>
      </c>
      <c r="EW22" s="77">
        <v>3688.25</v>
      </c>
      <c r="EX22" s="77">
        <v>3704.1666666666702</v>
      </c>
      <c r="EY22" s="77">
        <v>3720.3333333333298</v>
      </c>
      <c r="EZ22" s="77">
        <f>AVERAGE(EO21:EZ21)</f>
        <v>3744.75</v>
      </c>
      <c r="FA22" s="77">
        <f>AVERAGE(EP21:FA21)</f>
        <v>3779.75</v>
      </c>
      <c r="FB22" s="77">
        <f>AVERAGE(EQ21:FB21)</f>
        <v>3821.4166666666665</v>
      </c>
      <c r="FC22" s="77"/>
      <c r="FD22" s="77"/>
      <c r="FE22" s="77"/>
      <c r="FF22" s="76"/>
      <c r="FG22" s="108">
        <f t="shared" si="8"/>
        <v>436.10718322365489</v>
      </c>
      <c r="FH22" s="77">
        <f t="shared" si="9"/>
        <v>2935.9642094017099</v>
      </c>
      <c r="FI22" s="77">
        <f t="shared" si="10"/>
        <v>3821.4166666666665</v>
      </c>
      <c r="FJ22" s="77">
        <f t="shared" si="11"/>
        <v>2467.6666666666702</v>
      </c>
      <c r="FK22" s="77">
        <f t="shared" si="12"/>
        <v>3372.0713926253648</v>
      </c>
      <c r="FL22" s="77">
        <f t="shared" si="13"/>
        <v>2932.2359935872737</v>
      </c>
      <c r="FM22" s="77">
        <f t="shared" si="14"/>
        <v>3372.0713926253648</v>
      </c>
      <c r="FN22" s="109">
        <f t="shared" si="15"/>
        <v>3808.1785758490196</v>
      </c>
      <c r="FO22" s="106"/>
      <c r="FP22" s="112" t="s">
        <v>51</v>
      </c>
      <c r="FQ22" s="111"/>
    </row>
    <row r="23" spans="1:1024" x14ac:dyDescent="0.2">
      <c r="A23" s="123"/>
      <c r="B23" s="38" t="s">
        <v>52</v>
      </c>
      <c r="C23" s="38">
        <v>113.3</v>
      </c>
      <c r="D23" s="38">
        <v>113.3</v>
      </c>
      <c r="E23" s="38">
        <v>114.1</v>
      </c>
      <c r="F23" s="38">
        <v>114.2</v>
      </c>
      <c r="G23" s="38">
        <v>114.7</v>
      </c>
      <c r="H23" s="38">
        <v>114.9</v>
      </c>
      <c r="I23" s="38">
        <v>114.9</v>
      </c>
      <c r="J23" s="38">
        <v>115.1</v>
      </c>
      <c r="K23" s="38">
        <v>115.8</v>
      </c>
      <c r="L23" s="38">
        <v>113.9</v>
      </c>
      <c r="M23" s="38">
        <v>111.9</v>
      </c>
      <c r="N23" s="38">
        <v>110.2</v>
      </c>
      <c r="O23" s="38">
        <v>109.1</v>
      </c>
      <c r="P23" s="38">
        <v>108.1</v>
      </c>
      <c r="Q23" s="38">
        <v>107.7</v>
      </c>
      <c r="R23" s="38">
        <v>108.4</v>
      </c>
      <c r="S23" s="38">
        <v>107.5</v>
      </c>
      <c r="T23" s="38">
        <v>107.8</v>
      </c>
      <c r="U23" s="38">
        <v>109.9</v>
      </c>
      <c r="V23" s="38">
        <v>110.7</v>
      </c>
      <c r="W23" s="38">
        <v>110.8</v>
      </c>
      <c r="X23" s="38">
        <v>104.2</v>
      </c>
      <c r="Y23" s="38">
        <v>98.3</v>
      </c>
      <c r="Z23" s="38">
        <v>98</v>
      </c>
      <c r="AA23" s="38">
        <v>101.7</v>
      </c>
      <c r="AB23" s="38">
        <v>105.5</v>
      </c>
      <c r="AC23" s="38">
        <v>106.1</v>
      </c>
      <c r="AD23" s="38">
        <v>106.6</v>
      </c>
      <c r="AE23" s="38">
        <v>109.1</v>
      </c>
      <c r="AF23" s="38">
        <v>114.1</v>
      </c>
      <c r="AG23" s="38">
        <v>115.4</v>
      </c>
      <c r="AH23" s="38">
        <v>116.4</v>
      </c>
      <c r="AI23" s="38">
        <v>118.5</v>
      </c>
      <c r="AJ23" s="38">
        <v>117.4</v>
      </c>
      <c r="AK23" s="38">
        <v>117.4</v>
      </c>
      <c r="AL23" s="38">
        <v>117.5</v>
      </c>
      <c r="AM23" s="38">
        <v>117.6</v>
      </c>
      <c r="AN23" s="38">
        <v>118.1</v>
      </c>
      <c r="AO23" s="38">
        <v>119.9</v>
      </c>
      <c r="AP23" s="38">
        <v>120.7</v>
      </c>
      <c r="AQ23" s="38">
        <v>121</v>
      </c>
      <c r="AR23" s="38">
        <v>120.2</v>
      </c>
      <c r="AS23" s="38">
        <v>118.9</v>
      </c>
      <c r="AT23" s="38">
        <v>118.8</v>
      </c>
      <c r="AU23" s="38">
        <v>118.9</v>
      </c>
      <c r="AV23" s="38">
        <v>122.9</v>
      </c>
      <c r="AW23" s="38">
        <v>124.3</v>
      </c>
      <c r="AX23" s="38">
        <v>124.4</v>
      </c>
      <c r="AY23" s="38">
        <v>124.9</v>
      </c>
      <c r="AZ23" s="38">
        <v>123.6</v>
      </c>
      <c r="BA23" s="38">
        <v>124.2</v>
      </c>
      <c r="BB23" s="38">
        <v>126.6</v>
      </c>
      <c r="BC23" s="38">
        <v>127.8</v>
      </c>
      <c r="BD23" s="38">
        <v>127.5</v>
      </c>
      <c r="BE23" s="38">
        <v>125.9</v>
      </c>
      <c r="BF23" s="38">
        <v>123.7</v>
      </c>
      <c r="BG23" s="38">
        <v>122.9</v>
      </c>
      <c r="BH23" s="38">
        <v>122.8</v>
      </c>
      <c r="BI23" s="38">
        <v>123.8</v>
      </c>
      <c r="BJ23" s="38">
        <v>125.1</v>
      </c>
      <c r="BK23" s="38">
        <v>125.7</v>
      </c>
      <c r="BL23" s="38">
        <v>125.8</v>
      </c>
      <c r="BM23" s="38">
        <v>126.2</v>
      </c>
      <c r="BN23" s="38">
        <v>126.1</v>
      </c>
      <c r="BO23" s="38">
        <v>125.1</v>
      </c>
      <c r="BP23" s="38">
        <v>123.4</v>
      </c>
      <c r="BQ23" s="38">
        <v>121.2</v>
      </c>
      <c r="BR23" s="38">
        <v>120.7</v>
      </c>
      <c r="BS23" s="38">
        <v>120.7</v>
      </c>
      <c r="BT23" s="38">
        <v>121.9</v>
      </c>
      <c r="BU23" s="38">
        <v>122.6</v>
      </c>
      <c r="BV23" s="38">
        <v>124.1</v>
      </c>
      <c r="BW23" s="38">
        <v>123.4</v>
      </c>
      <c r="BX23" s="38">
        <v>122</v>
      </c>
      <c r="BY23" s="38">
        <v>120.4</v>
      </c>
      <c r="BZ23" s="38">
        <v>119.2</v>
      </c>
      <c r="CA23" s="38">
        <v>119.1</v>
      </c>
      <c r="CB23" s="38">
        <v>119.7</v>
      </c>
      <c r="CC23" s="38">
        <v>120.9</v>
      </c>
      <c r="CD23" s="38">
        <v>122.3</v>
      </c>
      <c r="CE23" s="38">
        <v>122.8</v>
      </c>
      <c r="CF23" s="38">
        <v>122.8</v>
      </c>
      <c r="CG23" s="38">
        <v>122.4</v>
      </c>
      <c r="CH23" s="38">
        <v>121.7</v>
      </c>
      <c r="CI23" s="38">
        <v>122.3</v>
      </c>
      <c r="CJ23" s="38">
        <v>123.3</v>
      </c>
      <c r="CK23" s="38">
        <v>124.4</v>
      </c>
      <c r="CL23" s="38">
        <v>124.9</v>
      </c>
      <c r="CM23" s="38">
        <v>124.7</v>
      </c>
      <c r="CN23" s="38">
        <v>124</v>
      </c>
      <c r="CO23" s="38">
        <v>122.7</v>
      </c>
      <c r="CP23" s="38">
        <v>121.8</v>
      </c>
      <c r="CQ23" s="38">
        <v>121.4</v>
      </c>
      <c r="CR23" s="38">
        <v>121.8</v>
      </c>
      <c r="CS23" s="38">
        <v>123.3</v>
      </c>
      <c r="CT23" s="38">
        <v>123.9</v>
      </c>
      <c r="CU23" s="38">
        <v>125.3</v>
      </c>
      <c r="CV23" s="38">
        <v>125.1</v>
      </c>
      <c r="CW23" s="38">
        <v>124.6</v>
      </c>
      <c r="CX23" s="38">
        <v>124.2</v>
      </c>
      <c r="CY23" s="38">
        <v>123.8</v>
      </c>
      <c r="CZ23" s="38">
        <v>123.9</v>
      </c>
      <c r="DA23" s="38">
        <v>124.1</v>
      </c>
      <c r="DB23" s="38">
        <v>124.4</v>
      </c>
      <c r="DC23" s="38">
        <v>124.8</v>
      </c>
      <c r="DD23" s="38">
        <v>125.3</v>
      </c>
      <c r="DE23" s="38">
        <v>125.1</v>
      </c>
      <c r="DF23" s="38">
        <v>125.7</v>
      </c>
      <c r="DG23" s="48">
        <v>125</v>
      </c>
      <c r="DH23" s="48">
        <v>123.3</v>
      </c>
      <c r="DI23" s="48">
        <v>122.5</v>
      </c>
      <c r="DJ23" s="48">
        <v>122.8</v>
      </c>
      <c r="DK23" s="48">
        <v>124.5</v>
      </c>
      <c r="DL23" s="48">
        <v>126.2</v>
      </c>
      <c r="DM23" s="48">
        <v>127</v>
      </c>
      <c r="DN23" s="48">
        <v>126.9</v>
      </c>
      <c r="DO23" s="48">
        <v>126.9</v>
      </c>
      <c r="DP23" s="48">
        <v>126</v>
      </c>
      <c r="DQ23" s="48">
        <v>124.7</v>
      </c>
      <c r="DR23" s="48">
        <v>124.9</v>
      </c>
      <c r="DS23" s="48">
        <v>124.8</v>
      </c>
      <c r="DT23" s="48">
        <v>124.6</v>
      </c>
      <c r="DU23" s="48">
        <v>124.1</v>
      </c>
      <c r="DV23" s="48">
        <v>124.7</v>
      </c>
      <c r="DW23" s="48">
        <v>127.9</v>
      </c>
      <c r="DX23" s="48">
        <v>129.30000000000001</v>
      </c>
      <c r="DY23" s="48">
        <v>130.30000000000001</v>
      </c>
      <c r="DZ23" s="48">
        <v>131.30000000000001</v>
      </c>
      <c r="EA23" s="48">
        <v>134.9</v>
      </c>
      <c r="EB23" s="48">
        <v>136.30000000000001</v>
      </c>
      <c r="EC23" s="48">
        <v>134.5</v>
      </c>
      <c r="ED23" s="48">
        <v>132</v>
      </c>
      <c r="EE23" s="48">
        <v>131</v>
      </c>
      <c r="EF23" s="48">
        <v>131</v>
      </c>
      <c r="EG23" s="48">
        <v>130.80000000000001</v>
      </c>
      <c r="EH23" s="48">
        <v>132.5</v>
      </c>
      <c r="EI23" s="48">
        <v>134.19999999999999</v>
      </c>
      <c r="EJ23" s="48">
        <v>134.9</v>
      </c>
      <c r="EK23" s="48">
        <v>136.9</v>
      </c>
      <c r="EL23" s="48">
        <v>139.69999999999999</v>
      </c>
      <c r="EM23" s="48">
        <v>139.9</v>
      </c>
      <c r="EN23" s="48">
        <v>140.9</v>
      </c>
      <c r="EO23" s="48">
        <v>139</v>
      </c>
      <c r="EP23" s="48">
        <v>137.6</v>
      </c>
      <c r="EQ23" s="48">
        <v>135.4</v>
      </c>
      <c r="ER23" s="48">
        <v>135.19999999999999</v>
      </c>
      <c r="ES23" s="48">
        <v>136</v>
      </c>
      <c r="ET23" s="48">
        <v>138.4</v>
      </c>
      <c r="EU23" s="48">
        <v>139.6</v>
      </c>
      <c r="EV23" s="48">
        <v>140.5</v>
      </c>
      <c r="EW23" s="48">
        <v>140.5</v>
      </c>
      <c r="EX23" s="48">
        <v>141.30000000000001</v>
      </c>
      <c r="EY23" s="48">
        <v>139.9</v>
      </c>
      <c r="EZ23" s="48">
        <v>140.30000000000001</v>
      </c>
      <c r="FA23" s="48">
        <v>138.9</v>
      </c>
      <c r="FB23" s="48">
        <v>141.1</v>
      </c>
      <c r="FC23" s="48"/>
      <c r="FD23" s="48"/>
      <c r="FE23" s="48"/>
      <c r="FF23" s="48"/>
      <c r="FG23" s="112">
        <f t="shared" si="8"/>
        <v>8.9860457558794291</v>
      </c>
      <c r="FH23" s="48">
        <f t="shared" si="9"/>
        <v>123.09551282051281</v>
      </c>
      <c r="FI23" s="48">
        <f t="shared" si="10"/>
        <v>141.30000000000001</v>
      </c>
      <c r="FJ23" s="48">
        <f t="shared" si="11"/>
        <v>98</v>
      </c>
      <c r="FK23" s="48">
        <f t="shared" si="12"/>
        <v>132.08155857639224</v>
      </c>
      <c r="FL23" s="48">
        <f t="shared" si="13"/>
        <v>114.85352919686282</v>
      </c>
      <c r="FM23" s="48">
        <f t="shared" si="14"/>
        <v>132.08155857639224</v>
      </c>
      <c r="FN23" s="113">
        <f t="shared" si="15"/>
        <v>141.06760433227166</v>
      </c>
      <c r="FO23" s="48"/>
      <c r="FP23" s="20" t="s">
        <v>53</v>
      </c>
      <c r="FQ23" s="21"/>
    </row>
    <row r="24" spans="1:1024" x14ac:dyDescent="0.2">
      <c r="C24" s="114"/>
      <c r="FB24" s="115"/>
    </row>
    <row r="25" spans="1:1024" x14ac:dyDescent="0.2">
      <c r="C25" s="114"/>
    </row>
    <row r="26" spans="1:1024" ht="30.75" customHeight="1" x14ac:dyDescent="0.2">
      <c r="A26" s="116"/>
      <c r="B26" s="116"/>
      <c r="C26" s="117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  <c r="DS26" s="116"/>
      <c r="DT26" s="116"/>
      <c r="DU26" s="116"/>
      <c r="DV26" s="116"/>
      <c r="DW26" s="116"/>
      <c r="DX26" s="116"/>
      <c r="DY26" s="116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16"/>
      <c r="EL26" s="116"/>
      <c r="EM26" s="116"/>
      <c r="EN26" s="116"/>
      <c r="EO26" s="116"/>
      <c r="EP26" s="116"/>
      <c r="EQ26" s="116"/>
      <c r="ER26" s="116"/>
      <c r="ES26" s="116"/>
      <c r="ET26" s="116"/>
      <c r="EU26" s="116"/>
      <c r="EV26" s="116"/>
      <c r="EW26" s="116"/>
      <c r="EX26" s="116"/>
      <c r="EY26" s="116"/>
      <c r="EZ26" s="116"/>
      <c r="FA26" s="116"/>
      <c r="FB26" s="116"/>
      <c r="FC26" s="116"/>
      <c r="FD26" s="116"/>
      <c r="FE26" s="116"/>
      <c r="FG26" s="116"/>
      <c r="FH26" s="116"/>
      <c r="FI26" s="116"/>
      <c r="FJ26" s="116"/>
      <c r="FK26" s="116"/>
      <c r="FL26" s="116"/>
      <c r="FM26" s="116"/>
      <c r="FN26" s="116"/>
      <c r="FO26" s="116"/>
      <c r="FP26" s="116"/>
      <c r="FQ26" s="116"/>
    </row>
  </sheetData>
  <mergeCells count="5">
    <mergeCell ref="A18:A23"/>
    <mergeCell ref="A1:B1"/>
    <mergeCell ref="A3:A7"/>
    <mergeCell ref="A8:A11"/>
    <mergeCell ref="A12:A16"/>
  </mergeCells>
  <conditionalFormatting sqref="AA18:EC18">
    <cfRule type="containsErrors" priority="1">
      <formula>0</formula>
    </cfRule>
  </conditionalFormatting>
  <conditionalFormatting sqref="AA18:EC18">
    <cfRule type="containsErrors" priority="2">
      <formula>0</formula>
    </cfRule>
  </conditionalFormatting>
  <conditionalFormatting sqref="FO18">
    <cfRule type="containsErrors" priority="7">
      <formula>0</formula>
    </cfRule>
  </conditionalFormatting>
  <conditionalFormatting sqref="FO18">
    <cfRule type="containsErrors" priority="8">
      <formula>0</formula>
    </cfRule>
  </conditionalFormatting>
  <conditionalFormatting sqref="ER19:EV19">
    <cfRule type="containsErrors" priority="13">
      <formula>0</formula>
    </cfRule>
  </conditionalFormatting>
  <conditionalFormatting sqref="ER19:EV19">
    <cfRule type="containsErrors" priority="14">
      <formula>0</formula>
    </cfRule>
  </conditionalFormatting>
  <conditionalFormatting sqref="EX19">
    <cfRule type="containsErrors" priority="17">
      <formula>0</formula>
    </cfRule>
  </conditionalFormatting>
  <conditionalFormatting sqref="EX19">
    <cfRule type="containsErrors" priority="18">
      <formula>0</formula>
    </cfRule>
  </conditionalFormatting>
  <conditionalFormatting sqref="EE19:EQ19">
    <cfRule type="containsErrors" priority="21">
      <formula>0</formula>
    </cfRule>
  </conditionalFormatting>
  <conditionalFormatting sqref="EE19:EQ19">
    <cfRule type="containsErrors" priority="22">
      <formula>0</formula>
    </cfRule>
  </conditionalFormatting>
  <conditionalFormatting sqref="EW19">
    <cfRule type="containsErrors" priority="23">
      <formula>0</formula>
    </cfRule>
  </conditionalFormatting>
  <conditionalFormatting sqref="EW19">
    <cfRule type="containsErrors" priority="24">
      <formula>0</formula>
    </cfRule>
  </conditionalFormatting>
  <conditionalFormatting sqref="EY19:FB19">
    <cfRule type="containsErrors" priority="25">
      <formula>0</formula>
    </cfRule>
  </conditionalFormatting>
  <conditionalFormatting sqref="EY19:FB19">
    <cfRule type="containsErrors" priority="26">
      <formula>0</formula>
    </cfRule>
  </conditionalFormatting>
  <conditionalFormatting sqref="ED18:EQ18">
    <cfRule type="containsErrors" priority="27">
      <formula>0</formula>
    </cfRule>
  </conditionalFormatting>
  <conditionalFormatting sqref="ED18:EQ18">
    <cfRule type="containsErrors" priority="28">
      <formula>0</formula>
    </cfRule>
  </conditionalFormatting>
  <conditionalFormatting sqref="ER18:EV18">
    <cfRule type="containsErrors" priority="29">
      <formula>0</formula>
    </cfRule>
  </conditionalFormatting>
  <conditionalFormatting sqref="ER18:EV18">
    <cfRule type="containsErrors" priority="30">
      <formula>0</formula>
    </cfRule>
  </conditionalFormatting>
  <conditionalFormatting sqref="EW18">
    <cfRule type="containsErrors" priority="31">
      <formula>0</formula>
    </cfRule>
  </conditionalFormatting>
  <conditionalFormatting sqref="EW18">
    <cfRule type="containsErrors" priority="32">
      <formula>0</formula>
    </cfRule>
  </conditionalFormatting>
  <conditionalFormatting sqref="EX18">
    <cfRule type="containsErrors" priority="33">
      <formula>0</formula>
    </cfRule>
  </conditionalFormatting>
  <conditionalFormatting sqref="EX18">
    <cfRule type="containsErrors" priority="34">
      <formula>0</formula>
    </cfRule>
  </conditionalFormatting>
  <conditionalFormatting sqref="EY18:FB18">
    <cfRule type="containsErrors" priority="35">
      <formula>0</formula>
    </cfRule>
  </conditionalFormatting>
  <conditionalFormatting sqref="EY18:FB18">
    <cfRule type="containsErrors" priority="36">
      <formula>0</formula>
    </cfRule>
  </conditionalFormatting>
  <conditionalFormatting sqref="FC19:FF19">
    <cfRule type="containsErrors" priority="39">
      <formula>0</formula>
    </cfRule>
  </conditionalFormatting>
  <conditionalFormatting sqref="FC19:FF19">
    <cfRule type="containsErrors" priority="40">
      <formula>0</formula>
    </cfRule>
  </conditionalFormatting>
  <conditionalFormatting sqref="FC18:FF18">
    <cfRule type="containsErrors" priority="41">
      <formula>0</formula>
    </cfRule>
  </conditionalFormatting>
  <conditionalFormatting sqref="FC18:FF18">
    <cfRule type="containsErrors" priority="42">
      <formula>0</formula>
    </cfRule>
  </conditionalFormatting>
  <conditionalFormatting sqref="FG19:FN19">
    <cfRule type="containsErrors" priority="45">
      <formula>0</formula>
    </cfRule>
  </conditionalFormatting>
  <conditionalFormatting sqref="FG19:FN19">
    <cfRule type="containsErrors" priority="46">
      <formula>0</formula>
    </cfRule>
  </conditionalFormatting>
  <conditionalFormatting sqref="FG18:FN18">
    <cfRule type="containsErrors" priority="47">
      <formula>0</formula>
    </cfRule>
  </conditionalFormatting>
  <conditionalFormatting sqref="FG18:FN18">
    <cfRule type="containsErrors" priority="48">
      <formula>0</formula>
    </cfRule>
  </conditionalFormatting>
  <hyperlinks>
    <hyperlink ref="FP3" r:id="rId1" xr:uid="{D3ACDE08-EC2C-4733-9F7A-75E411BD09F9}"/>
    <hyperlink ref="FP4" r:id="rId2" xr:uid="{27CCD655-3210-4320-AE84-DEAA6E831F76}"/>
    <hyperlink ref="FP5" r:id="rId3" xr:uid="{373A0DD6-A8CE-4188-A0BE-99F6FE5EB36C}"/>
    <hyperlink ref="FP6" r:id="rId4" xr:uid="{6943E0E2-8432-497E-A5D6-A614D137DF9B}"/>
    <hyperlink ref="FP7" r:id="rId5" xr:uid="{0DBD68D4-8FC5-4CA5-87AB-334B327AE346}"/>
    <hyperlink ref="FP8" r:id="rId6" xr:uid="{89A35504-A1FF-441A-8E03-26E3C80CDB3E}"/>
    <hyperlink ref="FP9" r:id="rId7" xr:uid="{9CBF8952-0233-47C5-8CC4-F2EE419D7027}"/>
    <hyperlink ref="FP10" r:id="rId8" xr:uid="{9E24CA16-E348-4994-8DAA-D1EBA469B81F}"/>
    <hyperlink ref="FP11" r:id="rId9" xr:uid="{9A11CCA0-A897-401C-8F13-472A755960BD}"/>
    <hyperlink ref="FP12" r:id="rId10" xr:uid="{6EF53416-3AD5-4307-8BDB-43444A9F585F}"/>
    <hyperlink ref="FP13" r:id="rId11" xr:uid="{3AB8EE5A-DB23-4259-8E1F-AC7D69ACE23B}"/>
    <hyperlink ref="FP14" r:id="rId12" xr:uid="{1EE26659-FC7A-4F80-92B5-9EE7FBD09339}"/>
    <hyperlink ref="FP15" r:id="rId13" xr:uid="{A89066C0-711A-414C-A439-1B7391ACB9D9}"/>
    <hyperlink ref="FP16" r:id="rId14" xr:uid="{0FCA0121-E33E-44D3-AC60-90382BC0FF91}"/>
    <hyperlink ref="FP18" r:id="rId15" xr:uid="{BA5CAA17-EE28-4530-9FC2-2AB39AFF3831}"/>
    <hyperlink ref="FP19" r:id="rId16" xr:uid="{4FBDF61A-E167-4BBE-BF26-DA34FC34C9BC}"/>
    <hyperlink ref="FP21" r:id="rId17" xr:uid="{E8AE0FB8-5F71-45B4-AAEB-563EF952564E}"/>
    <hyperlink ref="FP23" r:id="rId18" xr:uid="{6EBDB52E-9905-4E1A-B3AB-C20B8D74052C}"/>
  </hyperlinks>
  <pageMargins left="0.7" right="0.7" top="0.75" bottom="0.75" header="0.3" footer="0.3"/>
  <drawing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F 6 p + U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F 6 p +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q f l L S V u d U u A E A A L 0 H A A A T A B w A R m 9 y b X V s Y X M v U 2 V j d G l v b j E u b S C i G A A o o B Q A A A A A A A A A A A A A A A A A A A A A A A A A A A D t k 0 2 P 2 j A Q h s 9 F 4 j 9 Y 2 Q t I I S I h y / Z D O V S h V X u p W k F 7 W V a R s Q e I Z H u Q P e m C 0 P 7 3 O o V q W Q W y p 7 1 U m 0 v s 9 x n P R + L X g a A S D Z s e 3 v G H b q f b c W t u Q b K r I B k m 8 W A 4 G o y G M 7 + I 0 0 H 6 L m A Z U 0 D d D v P P F C s r w C u 5 + x 1 N U F Q a D P U + l w q i H A 3 5 j e s F + f v 5 T w f W z X / d j N M 4 j e c T v D c K u X T z M / m j o B / e T k C V u i S w W f A m C F m O q t L G Z U k S s k 9 G o C z N K o u T a 7 / 9 U S H B l H Y K s s d l 9 A 0 N 3 P X D Q 5 N X w X e L 2 j P J v g C X v p N 6 h h l f + M A j O e q 9 w z w h u z 3 q H 5 W a C q 6 4 d R n Z 6 j R l v u Z m 5 T P O d h t 4 T D e z 3 L g l W n 3 o u I a u d 6 Z + u N 8 H b g 1 A h e E a / I T k I x n B l h 5 C t g 8 0 k C 1 F Q 3 b V o n g W F X E b T N r g q A 2 m b f C 6 D Y 7 b 4 E 0 b f N u A G 7 A l y g K 2 G / u P S U 5 w y h x x S 5 c g G H k J L R V f u U Z B i / d F K b d e / 2 p o n E b 1 L / 0 L B K r z g G u s D D 1 p 0 V R 6 A f a U 1 n K j 1 p E 5 f + M u Q l F Z C 0 b s m l 9 G + J O 1 b w t c F o T E 1 Z O Q h 3 6 3 U 5 q z t 7 f V 8 u N B M n p J y 9 f 5 W y 0 / f L X 8 / 2 D 5 V + O + g H H / A F B L A Q I t A B Q A A g A I A B e q f l L + j K C i p w A A A P g A A A A S A A A A A A A A A A A A A A A A A A A A A A B D b 2 5 m a W c v U G F j a 2 F n Z S 5 4 b W x Q S w E C L Q A U A A I A C A A X q n 5 S D 8 r p q 6 Q A A A D p A A A A E w A A A A A A A A A A A A A A A A D z A A A A W 0 N v b n R l b n R f V H l w Z X N d L n h t b F B L A Q I t A B Q A A g A I A B e q f l L S V u d U u A E A A L 0 H A A A T A A A A A A A A A A A A A A A A A O Q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p A A A A A A A A v S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E t M D M t M z B U M j E t M T Q t N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g w I i A v P j x F b n R y e S B U e X B l P S J G a W x s R X J y b 3 J D b 2 R l I i B W Y W x 1 Z T 0 i c 1 V u a 2 5 v d 2 4 i I C 8 + P E V u d H J 5 I F R 5 c G U 9 I k Z p b G x F c n J v c k N v d W 5 0 I i B W Y W x 1 Z T 0 i b D Q z N j g i I C 8 + P E V u d H J 5 I F R 5 c G U 9 I k Z p b G x M Y X N 0 V X B k Y X R l Z C I g V m F s d W U 9 I m Q y M D I x L T A z L T M x V D A x O j E 1 O j A 4 L j Y x N j U w M T V a I i A v P j x F b n R y e S B U e X B l P S J G a W x s Q 2 9 s d W 1 u V H l w Z X M i I F Z h b H V l P S J z Q m d Z R 0 J n W U d C Z 1 l H Q m d Z S k N R a 0 d B d 0 1 G Q m d Z R 0 J n P T 0 i I C 8 + P E V u d H J 5 I F R 5 c G U 9 I k Z p b G x D b 2 x 1 b W 5 O Y W 1 l c y I g V m F s d W U 9 I n N b J n F 1 b 3 Q 7 c 2 h l Z X R f b m F t Z S Z x d W 9 0 O y w m c X V v d D t t Z X R y a W M m c X V v d D s s J n F 1 b 3 Q 7 c 3 V i X 2 1 l d H J p Y y Z x d W 9 0 O y w m c X V v d D t z d W J f b W V 0 c m l j X z E m c X V v d D s s J n F 1 b 3 Q 7 c 3 V i X 2 1 l d H J p Y 1 8 y J n F 1 b 3 Q 7 L C Z x d W 9 0 O 3 N 1 Y l 9 t Z X R y a W N f M y Z x d W 9 0 O y w m c X V v d D t z d W J f b W V 0 c m l j X z Q m c X V v d D s s J n F 1 b 3 Q 7 c 3 V i X 2 1 l d H J p Y 1 8 1 J n F 1 b 3 Q 7 L C Z x d W 9 0 O 3 N 1 Y l 9 t Z X R y a W N f N i Z x d W 9 0 O y w m c X V v d D t z d W J f b W V 0 c m l j X z c m c X V v d D s s J n F 1 b 3 Q 7 c 3 V i X 2 1 l d H J p Y 1 8 4 J n F 1 b 3 Q 7 L C Z x d W 9 0 O 3 B l c m l v Z F 9 l e H B y J n F 1 b 3 Q 7 L C Z x d W 9 0 O 3 B l c m l v Z F 9 z d G F y d C Z x d W 9 0 O y w m c X V v d D t w Z X J p b 2 R f Z W 5 k J n F 1 b 3 Q 7 L C Z x d W 9 0 O 3 B l c m l v Z F 9 m b G F n c y Z x d W 9 0 O y w m c X V v d D t y b 3 d f a W R 4 J n F 1 b 3 Q 7 L C Z x d W 9 0 O 2 N v b F 9 p Z H g m c X V v d D s s J n F 1 b 3 Q 7 Y W 1 v d W 5 0 X 2 V 4 c H I m c X V v d D s s J n F 1 b 3 Q 7 Y W 1 v d W 5 0 X 3 R 5 c G U m c X V v d D s s J n F 1 b 3 Q 7 Y W 1 v d W 5 0 X 3 N j Y W x l J n F 1 b 3 Q 7 L C Z x d W 9 0 O 2 F t b 3 V u d F 9 j d X J y Z W 5 j e S Z x d W 9 0 O y w m c X V v d D t w Y 3 R f c 2 h h c m V f b 2 Z f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0 w M y 0 z M F Q y M S 0 x N C 0 0 O S 9 D a G F u Z 2 V k I F R 5 c G U u e 3 N o Z W V 0 X 2 5 h b W U s M H 0 m c X V v d D s s J n F 1 b 3 Q 7 U 2 V j d G l v b j E v M j A y M S 0 w M y 0 z M F Q y M S 0 x N C 0 0 O S 9 D a G F u Z 2 V k I F R 5 c G U u e 2 1 l d H J p Y y w x f S Z x d W 9 0 O y w m c X V v d D t T Z W N 0 a W 9 u M S 8 y M D I x L T A z L T M w V D I x L T E 0 L T Q 5 L 0 N o Y W 5 n Z W Q g V H l w Z S 5 7 c 3 V i X 2 1 l d H J p Y y w y f S Z x d W 9 0 O y w m c X V v d D t T Z W N 0 a W 9 u M S 8 y M D I x L T A z L T M w V D I x L T E 0 L T Q 5 L 0 N o Y W 5 n Z W Q g V H l w Z S 5 7 c 3 V i X 2 1 l d H J p Y 1 8 x L D N 9 J n F 1 b 3 Q 7 L C Z x d W 9 0 O 1 N l Y 3 R p b 2 4 x L z I w M j E t M D M t M z B U M j E t M T Q t N D k v Q 2 h h b m d l Z C B U e X B l L n t z d W J f b W V 0 c m l j X z I s N H 0 m c X V v d D s s J n F 1 b 3 Q 7 U 2 V j d G l v b j E v M j A y M S 0 w M y 0 z M F Q y M S 0 x N C 0 0 O S 9 D a G F u Z 2 V k I F R 5 c G U u e 3 N 1 Y l 9 t Z X R y a W N f M y w 1 f S Z x d W 9 0 O y w m c X V v d D t T Z W N 0 a W 9 u M S 8 y M D I x L T A z L T M w V D I x L T E 0 L T Q 5 L 0 N o Y W 5 n Z W Q g V H l w Z S 5 7 c 3 V i X 2 1 l d H J p Y 1 8 0 L D Z 9 J n F 1 b 3 Q 7 L C Z x d W 9 0 O 1 N l Y 3 R p b 2 4 x L z I w M j E t M D M t M z B U M j E t M T Q t N D k v Q 2 h h b m d l Z C B U e X B l L n t z d W J f b W V 0 c m l j X z U s N 3 0 m c X V v d D s s J n F 1 b 3 Q 7 U 2 V j d G l v b j E v M j A y M S 0 w M y 0 z M F Q y M S 0 x N C 0 0 O S 9 D a G F u Z 2 V k I F R 5 c G U u e 3 N 1 Y l 9 t Z X R y a W N f N i w 4 f S Z x d W 9 0 O y w m c X V v d D t T Z W N 0 a W 9 u M S 8 y M D I x L T A z L T M w V D I x L T E 0 L T Q 5 L 0 N o Y W 5 n Z W Q g V H l w Z S 5 7 c 3 V i X 2 1 l d H J p Y 1 8 3 L D l 9 J n F 1 b 3 Q 7 L C Z x d W 9 0 O 1 N l Y 3 R p b 2 4 x L z I w M j E t M D M t M z B U M j E t M T Q t N D k v Q 2 h h b m d l Z C B U e X B l L n t z d W J f b W V 0 c m l j X z g s M T B 9 J n F 1 b 3 Q 7 L C Z x d W 9 0 O 1 N l Y 3 R p b 2 4 x L z I w M j E t M D M t M z B U M j E t M T Q t N D k v Q 2 h h b m d l Z C B U e X B l L n t w Z X J p b 2 R f Z X h w c i w x M X 0 m c X V v d D s s J n F 1 b 3 Q 7 U 2 V j d G l v b j E v M j A y M S 0 w M y 0 z M F Q y M S 0 x N C 0 0 O S 9 D a G F u Z 2 V k I F R 5 c G U u e 3 B l c m l v Z F 9 z d G F y d C w x M n 0 m c X V v d D s s J n F 1 b 3 Q 7 U 2 V j d G l v b j E v M j A y M S 0 w M y 0 z M F Q y M S 0 x N C 0 0 O S 9 D a G F u Z 2 V k I F R 5 c G U u e 3 B l c m l v Z F 9 l b m Q s M T N 9 J n F 1 b 3 Q 7 L C Z x d W 9 0 O 1 N l Y 3 R p b 2 4 x L z I w M j E t M D M t M z B U M j E t M T Q t N D k v Q 2 h h b m d l Z C B U e X B l L n t w Z X J p b 2 R f Z m x h Z 3 M s M T R 9 J n F 1 b 3 Q 7 L C Z x d W 9 0 O 1 N l Y 3 R p b 2 4 x L z I w M j E t M D M t M z B U M j E t M T Q t N D k v Q 2 h h b m d l Z C B U e X B l L n t y b 3 d f a W R 4 L D E 1 f S Z x d W 9 0 O y w m c X V v d D t T Z W N 0 a W 9 u M S 8 y M D I x L T A z L T M w V D I x L T E 0 L T Q 5 L 0 N o Y W 5 n Z W Q g V H l w Z S 5 7 Y 2 9 s X 2 l k e C w x N n 0 m c X V v d D s s J n F 1 b 3 Q 7 U 2 V j d G l v b j E v M j A y M S 0 w M y 0 z M F Q y M S 0 x N C 0 0 O S 9 D a G F u Z 2 V k I F R 5 c G U u e 2 F t b 3 V u d F 9 l e H B y L D E 3 f S Z x d W 9 0 O y w m c X V v d D t T Z W N 0 a W 9 u M S 8 y M D I x L T A z L T M w V D I x L T E 0 L T Q 5 L 0 N o Y W 5 n Z W Q g V H l w Z S 5 7 Y W 1 v d W 5 0 X 3 R 5 c G U s M T h 9 J n F 1 b 3 Q 7 L C Z x d W 9 0 O 1 N l Y 3 R p b 2 4 x L z I w M j E t M D M t M z B U M j E t M T Q t N D k v Q 2 h h b m d l Z C B U e X B l L n t h b W 9 1 b n R f c 2 N h b G U s M T l 9 J n F 1 b 3 Q 7 L C Z x d W 9 0 O 1 N l Y 3 R p b 2 4 x L z I w M j E t M D M t M z B U M j E t M T Q t N D k v Q 2 h h b m d l Z C B U e X B l L n t h b W 9 1 b n R f Y 3 V y c m V u Y 3 k s M j B 9 J n F 1 b 3 Q 7 L C Z x d W 9 0 O 1 N l Y 3 R p b 2 4 x L z I w M j E t M D M t M z B U M j E t M T Q t N D k v Q 2 h h b m d l Z C B U e X B l L n t w Y 3 R f c 2 h h c m V f b 2 Z f d G 9 0 Y W w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8 y M D I x L T A z L T M w V D I x L T E 0 L T Q 5 L 0 N o Y W 5 n Z W Q g V H l w Z S 5 7 c 2 h l Z X R f b m F t Z S w w f S Z x d W 9 0 O y w m c X V v d D t T Z W N 0 a W 9 u M S 8 y M D I x L T A z L T M w V D I x L T E 0 L T Q 5 L 0 N o Y W 5 n Z W Q g V H l w Z S 5 7 b W V 0 c m l j L D F 9 J n F 1 b 3 Q 7 L C Z x d W 9 0 O 1 N l Y 3 R p b 2 4 x L z I w M j E t M D M t M z B U M j E t M T Q t N D k v Q 2 h h b m d l Z C B U e X B l L n t z d W J f b W V 0 c m l j L D J 9 J n F 1 b 3 Q 7 L C Z x d W 9 0 O 1 N l Y 3 R p b 2 4 x L z I w M j E t M D M t M z B U M j E t M T Q t N D k v Q 2 h h b m d l Z C B U e X B l L n t z d W J f b W V 0 c m l j X z E s M 3 0 m c X V v d D s s J n F 1 b 3 Q 7 U 2 V j d G l v b j E v M j A y M S 0 w M y 0 z M F Q y M S 0 x N C 0 0 O S 9 D a G F u Z 2 V k I F R 5 c G U u e 3 N 1 Y l 9 t Z X R y a W N f M i w 0 f S Z x d W 9 0 O y w m c X V v d D t T Z W N 0 a W 9 u M S 8 y M D I x L T A z L T M w V D I x L T E 0 L T Q 5 L 0 N o Y W 5 n Z W Q g V H l w Z S 5 7 c 3 V i X 2 1 l d H J p Y 1 8 z L D V 9 J n F 1 b 3 Q 7 L C Z x d W 9 0 O 1 N l Y 3 R p b 2 4 x L z I w M j E t M D M t M z B U M j E t M T Q t N D k v Q 2 h h b m d l Z C B U e X B l L n t z d W J f b W V 0 c m l j X z Q s N n 0 m c X V v d D s s J n F 1 b 3 Q 7 U 2 V j d G l v b j E v M j A y M S 0 w M y 0 z M F Q y M S 0 x N C 0 0 O S 9 D a G F u Z 2 V k I F R 5 c G U u e 3 N 1 Y l 9 t Z X R y a W N f N S w 3 f S Z x d W 9 0 O y w m c X V v d D t T Z W N 0 a W 9 u M S 8 y M D I x L T A z L T M w V D I x L T E 0 L T Q 5 L 0 N o Y W 5 n Z W Q g V H l w Z S 5 7 c 3 V i X 2 1 l d H J p Y 1 8 2 L D h 9 J n F 1 b 3 Q 7 L C Z x d W 9 0 O 1 N l Y 3 R p b 2 4 x L z I w M j E t M D M t M z B U M j E t M T Q t N D k v Q 2 h h b m d l Z C B U e X B l L n t z d W J f b W V 0 c m l j X z c s O X 0 m c X V v d D s s J n F 1 b 3 Q 7 U 2 V j d G l v b j E v M j A y M S 0 w M y 0 z M F Q y M S 0 x N C 0 0 O S 9 D a G F u Z 2 V k I F R 5 c G U u e 3 N 1 Y l 9 t Z X R y a W N f O C w x M H 0 m c X V v d D s s J n F 1 b 3 Q 7 U 2 V j d G l v b j E v M j A y M S 0 w M y 0 z M F Q y M S 0 x N C 0 0 O S 9 D a G F u Z 2 V k I F R 5 c G U u e 3 B l c m l v Z F 9 l e H B y L D E x f S Z x d W 9 0 O y w m c X V v d D t T Z W N 0 a W 9 u M S 8 y M D I x L T A z L T M w V D I x L T E 0 L T Q 5 L 0 N o Y W 5 n Z W Q g V H l w Z S 5 7 c G V y a W 9 k X 3 N 0 Y X J 0 L D E y f S Z x d W 9 0 O y w m c X V v d D t T Z W N 0 a W 9 u M S 8 y M D I x L T A z L T M w V D I x L T E 0 L T Q 5 L 0 N o Y W 5 n Z W Q g V H l w Z S 5 7 c G V y a W 9 k X 2 V u Z C w x M 3 0 m c X V v d D s s J n F 1 b 3 Q 7 U 2 V j d G l v b j E v M j A y M S 0 w M y 0 z M F Q y M S 0 x N C 0 0 O S 9 D a G F u Z 2 V k I F R 5 c G U u e 3 B l c m l v Z F 9 m b G F n c y w x N H 0 m c X V v d D s s J n F 1 b 3 Q 7 U 2 V j d G l v b j E v M j A y M S 0 w M y 0 z M F Q y M S 0 x N C 0 0 O S 9 D a G F u Z 2 V k I F R 5 c G U u e 3 J v d 1 9 p Z H g s M T V 9 J n F 1 b 3 Q 7 L C Z x d W 9 0 O 1 N l Y 3 R p b 2 4 x L z I w M j E t M D M t M z B U M j E t M T Q t N D k v Q 2 h h b m d l Z C B U e X B l L n t j b 2 x f a W R 4 L D E 2 f S Z x d W 9 0 O y w m c X V v d D t T Z W N 0 a W 9 u M S 8 y M D I x L T A z L T M w V D I x L T E 0 L T Q 5 L 0 N o Y W 5 n Z W Q g V H l w Z S 5 7 Y W 1 v d W 5 0 X 2 V 4 c H I s M T d 9 J n F 1 b 3 Q 7 L C Z x d W 9 0 O 1 N l Y 3 R p b 2 4 x L z I w M j E t M D M t M z B U M j E t M T Q t N D k v Q 2 h h b m d l Z C B U e X B l L n t h b W 9 1 b n R f d H l w Z S w x O H 0 m c X V v d D s s J n F 1 b 3 Q 7 U 2 V j d G l v b j E v M j A y M S 0 w M y 0 z M F Q y M S 0 x N C 0 0 O S 9 D a G F u Z 2 V k I F R 5 c G U u e 2 F t b 3 V u d F 9 z Y 2 F s Z S w x O X 0 m c X V v d D s s J n F 1 b 3 Q 7 U 2 V j d G l v b j E v M j A y M S 0 w M y 0 z M F Q y M S 0 x N C 0 0 O S 9 D a G F u Z 2 V k I F R 5 c G U u e 2 F t b 3 V u d F 9 j d X J y Z W 5 j e S w y M H 0 m c X V v d D s s J n F 1 b 3 Q 7 U 2 V j d G l v b j E v M j A y M S 0 w M y 0 z M F Q y M S 0 x N C 0 0 O S 9 D a G F u Z 2 V k I F R 5 c G U u e 3 B j d F 9 z a G F y Z V 9 v Z l 9 0 b 3 R h b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t M D M t M z B U M j E t M T Q t N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M y 0 z M F Q y M S 0 x N C 0 0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z L T M w V D I x L T E 0 L T Q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M y 0 z M F Q y M S 0 x N i 0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O D A i I C 8 + P E V u d H J 5 I F R 5 c G U 9 I k Z p b G x F c n J v c k N v Z G U i I F Z h b H V l P S J z V W 5 r b m 9 3 b i I g L z 4 8 R W 5 0 c n k g V H l w Z T 0 i R m l s b E V y c m 9 y Q 2 9 1 b n Q i I F Z h b H V l P S J s N T E x M i I g L z 4 8 R W 5 0 c n k g V H l w Z T 0 i R m l s b E x h c 3 R V c G R h d G V k I i B W Y W x 1 Z T 0 i Z D I w M j E t M D M t M z F U M D E 6 M T Y 6 M z k u O D c y N z M 2 N F o i I C 8 + P E V u d H J 5 I F R 5 c G U 9 I k Z p b G x D b 2 x 1 b W 5 U e X B l c y I g V m F s d W U 9 I n N C Z 1 l H Q m d Z R 0 J n W U d D U W t K Q m d N R E J R W U d C Z 1 k 9 I i A v P j x F b n R y e S B U e X B l P S J G a W x s Q 2 9 s d W 1 u T m F t Z X M i I F Z h b H V l P S J z W y Z x d W 9 0 O 3 N o Z W V 0 X 2 5 h b W U m c X V v d D s s J n F 1 b 3 Q 7 b W V 0 c m l j J n F 1 b 3 Q 7 L C Z x d W 9 0 O 3 N 1 Y l 9 t Z X R y a W M m c X V v d D s s J n F 1 b 3 Q 7 c 3 V i X 2 1 l d H J p Y 1 8 x J n F 1 b 3 Q 7 L C Z x d W 9 0 O 3 N 1 Y l 9 t Z X R y a W N f M i Z x d W 9 0 O y w m c X V v d D t z d W J f b W V 0 c m l j X z M m c X V v d D s s J n F 1 b 3 Q 7 c 3 V i X 2 1 l d H J p Y 1 8 0 J n F 1 b 3 Q 7 L C Z x d W 9 0 O 3 N 1 Y l 9 t Z X R y a W N f N S Z x d W 9 0 O y w m c X V v d D t z d W J f b W V 0 c m l j X z Y m c X V v d D s s J n F 1 b 3 Q 7 c G V y a W 9 k X 2 V 4 c H I m c X V v d D s s J n F 1 b 3 Q 7 c G V y a W 9 k X 3 N 0 Y X J 0 J n F 1 b 3 Q 7 L C Z x d W 9 0 O 3 B l c m l v Z F 9 l b m Q m c X V v d D s s J n F 1 b 3 Q 7 c G V y a W 9 k X 2 Z s Y W d z J n F 1 b 3 Q 7 L C Z x d W 9 0 O 3 J v d 1 9 p Z H g m c X V v d D s s J n F 1 b 3 Q 7 Y 2 9 s X 2 l k e C Z x d W 9 0 O y w m c X V v d D t h b W 9 1 b n R f Z X h w c i Z x d W 9 0 O y w m c X V v d D t h b W 9 1 b n R f d H l w Z S Z x d W 9 0 O y w m c X V v d D t h b W 9 1 b n R f c 2 N h b G U m c X V v d D s s J n F 1 b 3 Q 7 Y W 1 v d W 5 0 X 2 N 1 c n J l b m N 5 J n F 1 b 3 Q 7 L C Z x d W 9 0 O 3 B j d F 9 z a G F y Z V 9 v Z l 9 0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T A z L T M w V D I x L T E 2 L T I z L 0 N o Y W 5 n Z W Q g V H l w Z S 5 7 c 2 h l Z X R f b m F t Z S w w f S Z x d W 9 0 O y w m c X V v d D t T Z W N 0 a W 9 u M S 8 y M D I x L T A z L T M w V D I x L T E 2 L T I z L 0 N o Y W 5 n Z W Q g V H l w Z S 5 7 b W V 0 c m l j L D F 9 J n F 1 b 3 Q 7 L C Z x d W 9 0 O 1 N l Y 3 R p b 2 4 x L z I w M j E t M D M t M z B U M j E t M T Y t M j M v Q 2 h h b m d l Z C B U e X B l L n t z d W J f b W V 0 c m l j L D J 9 J n F 1 b 3 Q 7 L C Z x d W 9 0 O 1 N l Y 3 R p b 2 4 x L z I w M j E t M D M t M z B U M j E t M T Y t M j M v Q 2 h h b m d l Z C B U e X B l L n t z d W J f b W V 0 c m l j X z E s M 3 0 m c X V v d D s s J n F 1 b 3 Q 7 U 2 V j d G l v b j E v M j A y M S 0 w M y 0 z M F Q y M S 0 x N i 0 y M y 9 D a G F u Z 2 V k I F R 5 c G U u e 3 N 1 Y l 9 t Z X R y a W N f M i w 0 f S Z x d W 9 0 O y w m c X V v d D t T Z W N 0 a W 9 u M S 8 y M D I x L T A z L T M w V D I x L T E 2 L T I z L 0 N o Y W 5 n Z W Q g V H l w Z S 5 7 c 3 V i X 2 1 l d H J p Y 1 8 z L D V 9 J n F 1 b 3 Q 7 L C Z x d W 9 0 O 1 N l Y 3 R p b 2 4 x L z I w M j E t M D M t M z B U M j E t M T Y t M j M v Q 2 h h b m d l Z C B U e X B l L n t z d W J f b W V 0 c m l j X z Q s N n 0 m c X V v d D s s J n F 1 b 3 Q 7 U 2 V j d G l v b j E v M j A y M S 0 w M y 0 z M F Q y M S 0 x N i 0 y M y 9 D a G F u Z 2 V k I F R 5 c G U u e 3 N 1 Y l 9 t Z X R y a W N f N S w 3 f S Z x d W 9 0 O y w m c X V v d D t T Z W N 0 a W 9 u M S 8 y M D I x L T A z L T M w V D I x L T E 2 L T I z L 0 N o Y W 5 n Z W Q g V H l w Z S 5 7 c 3 V i X 2 1 l d H J p Y 1 8 2 L D h 9 J n F 1 b 3 Q 7 L C Z x d W 9 0 O 1 N l Y 3 R p b 2 4 x L z I w M j E t M D M t M z B U M j E t M T Y t M j M v Q 2 h h b m d l Z C B U e X B l L n t w Z X J p b 2 R f Z X h w c i w 5 f S Z x d W 9 0 O y w m c X V v d D t T Z W N 0 a W 9 u M S 8 y M D I x L T A z L T M w V D I x L T E 2 L T I z L 0 N o Y W 5 n Z W Q g V H l w Z S 5 7 c G V y a W 9 k X 3 N 0 Y X J 0 L D E w f S Z x d W 9 0 O y w m c X V v d D t T Z W N 0 a W 9 u M S 8 y M D I x L T A z L T M w V D I x L T E 2 L T I z L 0 N o Y W 5 n Z W Q g V H l w Z S 5 7 c G V y a W 9 k X 2 V u Z C w x M X 0 m c X V v d D s s J n F 1 b 3 Q 7 U 2 V j d G l v b j E v M j A y M S 0 w M y 0 z M F Q y M S 0 x N i 0 y M y 9 D a G F u Z 2 V k I F R 5 c G U u e 3 B l c m l v Z F 9 m b G F n c y w x M n 0 m c X V v d D s s J n F 1 b 3 Q 7 U 2 V j d G l v b j E v M j A y M S 0 w M y 0 z M F Q y M S 0 x N i 0 y M y 9 D a G F u Z 2 V k I F R 5 c G U u e 3 J v d 1 9 p Z H g s M T N 9 J n F 1 b 3 Q 7 L C Z x d W 9 0 O 1 N l Y 3 R p b 2 4 x L z I w M j E t M D M t M z B U M j E t M T Y t M j M v Q 2 h h b m d l Z C B U e X B l L n t j b 2 x f a W R 4 L D E 0 f S Z x d W 9 0 O y w m c X V v d D t T Z W N 0 a W 9 u M S 8 y M D I x L T A z L T M w V D I x L T E 2 L T I z L 0 N o Y W 5 n Z W Q g V H l w Z S 5 7 Y W 1 v d W 5 0 X 2 V 4 c H I s M T V 9 J n F 1 b 3 Q 7 L C Z x d W 9 0 O 1 N l Y 3 R p b 2 4 x L z I w M j E t M D M t M z B U M j E t M T Y t M j M v Q 2 h h b m d l Z C B U e X B l L n t h b W 9 1 b n R f d H l w Z S w x N n 0 m c X V v d D s s J n F 1 b 3 Q 7 U 2 V j d G l v b j E v M j A y M S 0 w M y 0 z M F Q y M S 0 x N i 0 y M y 9 D a G F u Z 2 V k I F R 5 c G U u e 2 F t b 3 V u d F 9 z Y 2 F s Z S w x N 3 0 m c X V v d D s s J n F 1 b 3 Q 7 U 2 V j d G l v b j E v M j A y M S 0 w M y 0 z M F Q y M S 0 x N i 0 y M y 9 D a G F u Z 2 V k I F R 5 c G U u e 2 F t b 3 V u d F 9 j d X J y Z W 5 j e S w x O H 0 m c X V v d D s s J n F 1 b 3 Q 7 U 2 V j d G l v b j E v M j A y M S 0 w M y 0 z M F Q y M S 0 x N i 0 y M y 9 D a G F u Z 2 V k I F R 5 c G U u e 3 B j d F 9 z a G F y Z V 9 v Z l 9 0 b 3 R h b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I w M j E t M D M t M z B U M j E t M T Y t M j M v Q 2 h h b m d l Z C B U e X B l L n t z a G V l d F 9 u Y W 1 l L D B 9 J n F 1 b 3 Q 7 L C Z x d W 9 0 O 1 N l Y 3 R p b 2 4 x L z I w M j E t M D M t M z B U M j E t M T Y t M j M v Q 2 h h b m d l Z C B U e X B l L n t t Z X R y a W M s M X 0 m c X V v d D s s J n F 1 b 3 Q 7 U 2 V j d G l v b j E v M j A y M S 0 w M y 0 z M F Q y M S 0 x N i 0 y M y 9 D a G F u Z 2 V k I F R 5 c G U u e 3 N 1 Y l 9 t Z X R y a W M s M n 0 m c X V v d D s s J n F 1 b 3 Q 7 U 2 V j d G l v b j E v M j A y M S 0 w M y 0 z M F Q y M S 0 x N i 0 y M y 9 D a G F u Z 2 V k I F R 5 c G U u e 3 N 1 Y l 9 t Z X R y a W N f M S w z f S Z x d W 9 0 O y w m c X V v d D t T Z W N 0 a W 9 u M S 8 y M D I x L T A z L T M w V D I x L T E 2 L T I z L 0 N o Y W 5 n Z W Q g V H l w Z S 5 7 c 3 V i X 2 1 l d H J p Y 1 8 y L D R 9 J n F 1 b 3 Q 7 L C Z x d W 9 0 O 1 N l Y 3 R p b 2 4 x L z I w M j E t M D M t M z B U M j E t M T Y t M j M v Q 2 h h b m d l Z C B U e X B l L n t z d W J f b W V 0 c m l j X z M s N X 0 m c X V v d D s s J n F 1 b 3 Q 7 U 2 V j d G l v b j E v M j A y M S 0 w M y 0 z M F Q y M S 0 x N i 0 y M y 9 D a G F u Z 2 V k I F R 5 c G U u e 3 N 1 Y l 9 t Z X R y a W N f N C w 2 f S Z x d W 9 0 O y w m c X V v d D t T Z W N 0 a W 9 u M S 8 y M D I x L T A z L T M w V D I x L T E 2 L T I z L 0 N o Y W 5 n Z W Q g V H l w Z S 5 7 c 3 V i X 2 1 l d H J p Y 1 8 1 L D d 9 J n F 1 b 3 Q 7 L C Z x d W 9 0 O 1 N l Y 3 R p b 2 4 x L z I w M j E t M D M t M z B U M j E t M T Y t M j M v Q 2 h h b m d l Z C B U e X B l L n t z d W J f b W V 0 c m l j X z Y s O H 0 m c X V v d D s s J n F 1 b 3 Q 7 U 2 V j d G l v b j E v M j A y M S 0 w M y 0 z M F Q y M S 0 x N i 0 y M y 9 D a G F u Z 2 V k I F R 5 c G U u e 3 B l c m l v Z F 9 l e H B y L D l 9 J n F 1 b 3 Q 7 L C Z x d W 9 0 O 1 N l Y 3 R p b 2 4 x L z I w M j E t M D M t M z B U M j E t M T Y t M j M v Q 2 h h b m d l Z C B U e X B l L n t w Z X J p b 2 R f c 3 R h c n Q s M T B 9 J n F 1 b 3 Q 7 L C Z x d W 9 0 O 1 N l Y 3 R p b 2 4 x L z I w M j E t M D M t M z B U M j E t M T Y t M j M v Q 2 h h b m d l Z C B U e X B l L n t w Z X J p b 2 R f Z W 5 k L D E x f S Z x d W 9 0 O y w m c X V v d D t T Z W N 0 a W 9 u M S 8 y M D I x L T A z L T M w V D I x L T E 2 L T I z L 0 N o Y W 5 n Z W Q g V H l w Z S 5 7 c G V y a W 9 k X 2 Z s Y W d z L D E y f S Z x d W 9 0 O y w m c X V v d D t T Z W N 0 a W 9 u M S 8 y M D I x L T A z L T M w V D I x L T E 2 L T I z L 0 N o Y W 5 n Z W Q g V H l w Z S 5 7 c m 9 3 X 2 l k e C w x M 3 0 m c X V v d D s s J n F 1 b 3 Q 7 U 2 V j d G l v b j E v M j A y M S 0 w M y 0 z M F Q y M S 0 x N i 0 y M y 9 D a G F u Z 2 V k I F R 5 c G U u e 2 N v b F 9 p Z H g s M T R 9 J n F 1 b 3 Q 7 L C Z x d W 9 0 O 1 N l Y 3 R p b 2 4 x L z I w M j E t M D M t M z B U M j E t M T Y t M j M v Q 2 h h b m d l Z C B U e X B l L n t h b W 9 1 b n R f Z X h w c i w x N X 0 m c X V v d D s s J n F 1 b 3 Q 7 U 2 V j d G l v b j E v M j A y M S 0 w M y 0 z M F Q y M S 0 x N i 0 y M y 9 D a G F u Z 2 V k I F R 5 c G U u e 2 F t b 3 V u d F 9 0 e X B l L D E 2 f S Z x d W 9 0 O y w m c X V v d D t T Z W N 0 a W 9 u M S 8 y M D I x L T A z L T M w V D I x L T E 2 L T I z L 0 N o Y W 5 n Z W Q g V H l w Z S 5 7 Y W 1 v d W 5 0 X 3 N j Y W x l L D E 3 f S Z x d W 9 0 O y w m c X V v d D t T Z W N 0 a W 9 u M S 8 y M D I x L T A z L T M w V D I x L T E 2 L T I z L 0 N o Y W 5 n Z W Q g V H l w Z S 5 7 Y W 1 v d W 5 0 X 2 N 1 c n J l b m N 5 L D E 4 f S Z x d W 9 0 O y w m c X V v d D t T Z W N 0 a W 9 u M S 8 y M D I x L T A z L T M w V D I x L T E 2 L T I z L 0 N o Y W 5 n Z W Q g V H l w Z S 5 7 c G N 0 X 3 N o Y X J l X 2 9 m X 3 R v d G F s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0 w M y 0 z M F Q y M S 0 x N i 0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z L T M w V D I x L T E 2 L T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M t M z B U M j E t M T Y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7 A g o q M b 5 E K X m a n A 7 V 6 G t w A A A A A C A A A A A A A D Z g A A w A A A A B A A A A D q X z 1 V H M P 1 B Z u z N q o m x B S D A A A A A A S A A A C g A A A A E A A A A I z d P L G c P / + R f s 6 Z 0 H c l C 8 9 Q A A A A t N 4 m L V 6 2 y o s T y d B y Q n / n k o d n 5 h M K g y q O J l M E w Q Y m X 0 N 7 H J Q I 0 P j h s O o O t o X b T 3 4 I H n d O F w Q 8 b p D T a s 8 E 7 W 5 e p i H 8 h X W Y S I O + Q R 4 c I o Q q 3 J 0 U A A A A M d l q k a u F D X y D O G 8 n 4 U f o r / f H 6 f w = < / D a t a M a s h u p > 
</file>

<file path=customXml/itemProps1.xml><?xml version="1.0" encoding="utf-8"?>
<ds:datastoreItem xmlns:ds="http://schemas.openxmlformats.org/officeDocument/2006/customXml" ds:itemID="{BAC66480-8361-4C87-8B52-6FD9CFD7E9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Nourbakhsh, Armineh</dc:creator>
  <cp:lastModifiedBy>Nourbakhsh, Armineh</cp:lastModifiedBy>
  <dcterms:created xsi:type="dcterms:W3CDTF">2021-01-17T21:13:45Z</dcterms:created>
  <dcterms:modified xsi:type="dcterms:W3CDTF">2021-03-31T01:16:49Z</dcterms:modified>
</cp:coreProperties>
</file>