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47254362-E225-2942-B171-ABD80F8BC30B}" xr6:coauthVersionLast="47" xr6:coauthVersionMax="47" xr10:uidLastSave="{00000000-0000-0000-0000-000000000000}"/>
  <bookViews>
    <workbookView xWindow="0" yWindow="780" windowWidth="15420" windowHeight="19660" firstSheet="1" activeTab="4" xr2:uid="{F255D2E7-95D3-C248-AD1B-CDB6DF2D66DC}"/>
  </bookViews>
  <sheets>
    <sheet name="Nominal" sheetId="1" r:id="rId1"/>
    <sheet name="Shares" sheetId="6" r:id="rId2"/>
    <sheet name="Real" sheetId="5" r:id="rId3"/>
    <sheet name="Demographics" sheetId="7" r:id="rId4"/>
    <sheet name="Informality" sheetId="8" r:id="rId5"/>
    <sheet name="Defla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18" i="8"/>
  <c r="D53" i="8"/>
  <c r="B5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3" i="8"/>
  <c r="K53" i="7"/>
  <c r="K54" i="7"/>
  <c r="J54" i="7"/>
  <c r="J53" i="7"/>
  <c r="G54" i="7"/>
  <c r="G53" i="7"/>
  <c r="F54" i="7"/>
  <c r="F53" i="7"/>
  <c r="H3" i="6"/>
  <c r="I3" i="6"/>
  <c r="H4" i="6"/>
  <c r="C4" i="6" s="1"/>
  <c r="I4" i="6"/>
  <c r="H5" i="6"/>
  <c r="C5" i="6" s="1"/>
  <c r="I5" i="6"/>
  <c r="H6" i="6"/>
  <c r="I6" i="6"/>
  <c r="H7" i="6"/>
  <c r="I7" i="6"/>
  <c r="H8" i="6"/>
  <c r="C8" i="6" s="1"/>
  <c r="I8" i="6"/>
  <c r="H9" i="6"/>
  <c r="C9" i="6" s="1"/>
  <c r="I9" i="6"/>
  <c r="H10" i="6"/>
  <c r="C10" i="6" s="1"/>
  <c r="I10" i="6"/>
  <c r="H11" i="6"/>
  <c r="C11" i="6" s="1"/>
  <c r="I11" i="6"/>
  <c r="H12" i="6"/>
  <c r="C12" i="6" s="1"/>
  <c r="I12" i="6"/>
  <c r="H13" i="6"/>
  <c r="C13" i="6" s="1"/>
  <c r="I13" i="6"/>
  <c r="H14" i="6"/>
  <c r="C14" i="6" s="1"/>
  <c r="I14" i="6"/>
  <c r="H15" i="6"/>
  <c r="I15" i="6"/>
  <c r="H16" i="6"/>
  <c r="I16" i="6"/>
  <c r="H17" i="6"/>
  <c r="C17" i="6" s="1"/>
  <c r="I17" i="6"/>
  <c r="H18" i="6"/>
  <c r="C18" i="6" s="1"/>
  <c r="I18" i="6"/>
  <c r="H19" i="6"/>
  <c r="I19" i="6"/>
  <c r="H20" i="6"/>
  <c r="C20" i="6" s="1"/>
  <c r="I20" i="6"/>
  <c r="H21" i="6"/>
  <c r="C21" i="6" s="1"/>
  <c r="I21" i="6"/>
  <c r="H22" i="6"/>
  <c r="C22" i="6" s="1"/>
  <c r="I22" i="6"/>
  <c r="H23" i="6"/>
  <c r="I23" i="6"/>
  <c r="H24" i="6"/>
  <c r="I24" i="6"/>
  <c r="H25" i="6"/>
  <c r="C25" i="6" s="1"/>
  <c r="I25" i="6"/>
  <c r="H26" i="6"/>
  <c r="C26" i="6" s="1"/>
  <c r="I26" i="6"/>
  <c r="H27" i="6"/>
  <c r="I27" i="6"/>
  <c r="H28" i="6"/>
  <c r="I28" i="6"/>
  <c r="H29" i="6"/>
  <c r="C29" i="6" s="1"/>
  <c r="I29" i="6"/>
  <c r="H30" i="6"/>
  <c r="C30" i="6" s="1"/>
  <c r="I30" i="6"/>
  <c r="H31" i="6"/>
  <c r="I31" i="6"/>
  <c r="H32" i="6"/>
  <c r="C32" i="6" s="1"/>
  <c r="I32" i="6"/>
  <c r="H33" i="6"/>
  <c r="C33" i="6" s="1"/>
  <c r="I33" i="6"/>
  <c r="H34" i="6"/>
  <c r="I34" i="6"/>
  <c r="H35" i="6"/>
  <c r="I35" i="6"/>
  <c r="H36" i="6"/>
  <c r="C36" i="6" s="1"/>
  <c r="I36" i="6"/>
  <c r="H37" i="6"/>
  <c r="C37" i="6" s="1"/>
  <c r="I37" i="6"/>
  <c r="H38" i="6"/>
  <c r="C38" i="6" s="1"/>
  <c r="I38" i="6"/>
  <c r="H39" i="6"/>
  <c r="I39" i="6"/>
  <c r="H40" i="6"/>
  <c r="I40" i="6"/>
  <c r="H41" i="6"/>
  <c r="C41" i="6" s="1"/>
  <c r="I41" i="6"/>
  <c r="H42" i="6"/>
  <c r="C42" i="6" s="1"/>
  <c r="I42" i="6"/>
  <c r="H43" i="6"/>
  <c r="I43" i="6"/>
  <c r="H44" i="6"/>
  <c r="C44" i="6" s="1"/>
  <c r="I44" i="6"/>
  <c r="H45" i="6"/>
  <c r="I45" i="6"/>
  <c r="H46" i="6"/>
  <c r="I46" i="6"/>
  <c r="H47" i="6"/>
  <c r="I47" i="6"/>
  <c r="H48" i="6"/>
  <c r="C48" i="6" s="1"/>
  <c r="I48" i="6"/>
  <c r="H49" i="6"/>
  <c r="C49" i="6" s="1"/>
  <c r="I49" i="6"/>
  <c r="H50" i="6"/>
  <c r="I50" i="6"/>
  <c r="H51" i="6"/>
  <c r="I51" i="6"/>
  <c r="H2" i="6"/>
  <c r="C2" i="6" s="1"/>
  <c r="I2" i="6"/>
  <c r="G3" i="6"/>
  <c r="D3" i="6" s="1"/>
  <c r="G4" i="6"/>
  <c r="D4" i="6" s="1"/>
  <c r="G5" i="6"/>
  <c r="G6" i="6"/>
  <c r="D6" i="6" s="1"/>
  <c r="G7" i="6"/>
  <c r="G8" i="6"/>
  <c r="D8" i="6" s="1"/>
  <c r="G9" i="6"/>
  <c r="D9" i="6" s="1"/>
  <c r="G10" i="6"/>
  <c r="D10" i="6" s="1"/>
  <c r="G11" i="6"/>
  <c r="D11" i="6" s="1"/>
  <c r="G12" i="6"/>
  <c r="D12" i="6" s="1"/>
  <c r="G13" i="6"/>
  <c r="D13" i="6" s="1"/>
  <c r="G14" i="6"/>
  <c r="D14" i="6" s="1"/>
  <c r="G15" i="6"/>
  <c r="G16" i="6"/>
  <c r="G17" i="6"/>
  <c r="G18" i="6"/>
  <c r="D18" i="6" s="1"/>
  <c r="G19" i="6"/>
  <c r="D19" i="6" s="1"/>
  <c r="G20" i="6"/>
  <c r="D20" i="6" s="1"/>
  <c r="G21" i="6"/>
  <c r="G22" i="6"/>
  <c r="D22" i="6" s="1"/>
  <c r="G23" i="6"/>
  <c r="D23" i="6" s="1"/>
  <c r="G24" i="6"/>
  <c r="G25" i="6"/>
  <c r="D25" i="6" s="1"/>
  <c r="G26" i="6"/>
  <c r="D26" i="6" s="1"/>
  <c r="G27" i="6"/>
  <c r="D27" i="6" s="1"/>
  <c r="G28" i="6"/>
  <c r="D28" i="6" s="1"/>
  <c r="G29" i="6"/>
  <c r="G30" i="6"/>
  <c r="D30" i="6" s="1"/>
  <c r="G31" i="6"/>
  <c r="D31" i="6" s="1"/>
  <c r="G32" i="6"/>
  <c r="G33" i="6"/>
  <c r="G34" i="6"/>
  <c r="D34" i="6" s="1"/>
  <c r="G35" i="6"/>
  <c r="D35" i="6" s="1"/>
  <c r="G36" i="6"/>
  <c r="D36" i="6" s="1"/>
  <c r="G37" i="6"/>
  <c r="D37" i="6" s="1"/>
  <c r="G38" i="6"/>
  <c r="D38" i="6" s="1"/>
  <c r="G39" i="6"/>
  <c r="D39" i="6" s="1"/>
  <c r="G40" i="6"/>
  <c r="G41" i="6"/>
  <c r="D41" i="6" s="1"/>
  <c r="G42" i="6"/>
  <c r="D42" i="6" s="1"/>
  <c r="G43" i="6"/>
  <c r="D43" i="6" s="1"/>
  <c r="G44" i="6"/>
  <c r="D44" i="6" s="1"/>
  <c r="G45" i="6"/>
  <c r="G46" i="6"/>
  <c r="D46" i="6" s="1"/>
  <c r="G47" i="6"/>
  <c r="D47" i="6" s="1"/>
  <c r="G48" i="6"/>
  <c r="D48" i="6" s="1"/>
  <c r="G49" i="6"/>
  <c r="G50" i="6"/>
  <c r="D50" i="6" s="1"/>
  <c r="G51" i="6"/>
  <c r="D51" i="6" s="1"/>
  <c r="G2" i="6"/>
  <c r="D2" i="6" s="1"/>
  <c r="C3" i="6"/>
  <c r="D5" i="6"/>
  <c r="C6" i="6"/>
  <c r="C7" i="6"/>
  <c r="D7" i="6"/>
  <c r="C15" i="6"/>
  <c r="D15" i="6"/>
  <c r="C16" i="6"/>
  <c r="D16" i="6"/>
  <c r="D17" i="6"/>
  <c r="C19" i="6"/>
  <c r="D21" i="6"/>
  <c r="C23" i="6"/>
  <c r="C24" i="6"/>
  <c r="D24" i="6"/>
  <c r="C27" i="6"/>
  <c r="C28" i="6"/>
  <c r="D29" i="6"/>
  <c r="C31" i="6"/>
  <c r="D32" i="6"/>
  <c r="D33" i="6"/>
  <c r="C34" i="6"/>
  <c r="C35" i="6"/>
  <c r="C39" i="6"/>
  <c r="C40" i="6"/>
  <c r="D40" i="6"/>
  <c r="C43" i="6"/>
  <c r="C45" i="6"/>
  <c r="D45" i="6"/>
  <c r="C46" i="6"/>
  <c r="C47" i="6"/>
  <c r="D49" i="6"/>
  <c r="C50" i="6"/>
  <c r="C51" i="6"/>
  <c r="M3" i="6"/>
  <c r="L3" i="6"/>
  <c r="L2" i="6"/>
  <c r="C4" i="5"/>
  <c r="D4" i="5"/>
  <c r="M4" i="5" s="1"/>
  <c r="E4" i="5"/>
  <c r="L4" i="5" s="1"/>
  <c r="F4" i="5"/>
  <c r="G4" i="5"/>
  <c r="H4" i="5"/>
  <c r="O4" i="5" s="1"/>
  <c r="I4" i="5"/>
  <c r="N4" i="5" s="1"/>
  <c r="C5" i="5"/>
  <c r="D5" i="5"/>
  <c r="M5" i="5" s="1"/>
  <c r="E5" i="5"/>
  <c r="L5" i="5" s="1"/>
  <c r="F5" i="5"/>
  <c r="G5" i="5"/>
  <c r="H5" i="5"/>
  <c r="O5" i="5" s="1"/>
  <c r="R5" i="5" s="1"/>
  <c r="I5" i="5"/>
  <c r="N5" i="5" s="1"/>
  <c r="C6" i="5"/>
  <c r="D6" i="5"/>
  <c r="M6" i="5" s="1"/>
  <c r="E6" i="5"/>
  <c r="L6" i="5" s="1"/>
  <c r="F6" i="5"/>
  <c r="G6" i="5"/>
  <c r="H6" i="5"/>
  <c r="O6" i="5" s="1"/>
  <c r="R6" i="5" s="1"/>
  <c r="I6" i="5"/>
  <c r="N6" i="5" s="1"/>
  <c r="Q6" i="5" s="1"/>
  <c r="C7" i="5"/>
  <c r="D7" i="5"/>
  <c r="M7" i="5" s="1"/>
  <c r="E7" i="5"/>
  <c r="L7" i="5" s="1"/>
  <c r="F7" i="5"/>
  <c r="G7" i="5"/>
  <c r="H7" i="5"/>
  <c r="O7" i="5" s="1"/>
  <c r="R7" i="5" s="1"/>
  <c r="I7" i="5"/>
  <c r="N7" i="5" s="1"/>
  <c r="C8" i="5"/>
  <c r="D8" i="5"/>
  <c r="M8" i="5" s="1"/>
  <c r="E8" i="5"/>
  <c r="L8" i="5" s="1"/>
  <c r="F8" i="5"/>
  <c r="G8" i="5"/>
  <c r="H8" i="5"/>
  <c r="O8" i="5" s="1"/>
  <c r="R8" i="5" s="1"/>
  <c r="I8" i="5"/>
  <c r="N8" i="5" s="1"/>
  <c r="Q8" i="5" s="1"/>
  <c r="C9" i="5"/>
  <c r="D9" i="5"/>
  <c r="M9" i="5" s="1"/>
  <c r="E9" i="5"/>
  <c r="L9" i="5" s="1"/>
  <c r="F9" i="5"/>
  <c r="G9" i="5"/>
  <c r="H9" i="5"/>
  <c r="O9" i="5" s="1"/>
  <c r="I9" i="5"/>
  <c r="N9" i="5" s="1"/>
  <c r="Q9" i="5" s="1"/>
  <c r="C10" i="5"/>
  <c r="D10" i="5"/>
  <c r="M10" i="5" s="1"/>
  <c r="E10" i="5"/>
  <c r="L10" i="5" s="1"/>
  <c r="F10" i="5"/>
  <c r="G10" i="5"/>
  <c r="H10" i="5"/>
  <c r="O10" i="5" s="1"/>
  <c r="I10" i="5"/>
  <c r="N10" i="5" s="1"/>
  <c r="C11" i="5"/>
  <c r="D11" i="5"/>
  <c r="M11" i="5" s="1"/>
  <c r="E11" i="5"/>
  <c r="L11" i="5" s="1"/>
  <c r="F11" i="5"/>
  <c r="G11" i="5"/>
  <c r="H11" i="5"/>
  <c r="O11" i="5" s="1"/>
  <c r="I11" i="5"/>
  <c r="N11" i="5" s="1"/>
  <c r="C12" i="5"/>
  <c r="D12" i="5"/>
  <c r="M12" i="5" s="1"/>
  <c r="E12" i="5"/>
  <c r="L12" i="5" s="1"/>
  <c r="F12" i="5"/>
  <c r="G12" i="5"/>
  <c r="H12" i="5"/>
  <c r="O12" i="5" s="1"/>
  <c r="I12" i="5"/>
  <c r="N12" i="5" s="1"/>
  <c r="C13" i="5"/>
  <c r="D13" i="5"/>
  <c r="M13" i="5" s="1"/>
  <c r="E13" i="5"/>
  <c r="L13" i="5" s="1"/>
  <c r="F13" i="5"/>
  <c r="G13" i="5"/>
  <c r="H13" i="5"/>
  <c r="O13" i="5" s="1"/>
  <c r="R13" i="5" s="1"/>
  <c r="I13" i="5"/>
  <c r="N13" i="5" s="1"/>
  <c r="C14" i="5"/>
  <c r="D14" i="5"/>
  <c r="M14" i="5" s="1"/>
  <c r="E14" i="5"/>
  <c r="L14" i="5" s="1"/>
  <c r="F14" i="5"/>
  <c r="G14" i="5"/>
  <c r="H14" i="5"/>
  <c r="O14" i="5" s="1"/>
  <c r="R14" i="5" s="1"/>
  <c r="I14" i="5"/>
  <c r="N14" i="5" s="1"/>
  <c r="Q14" i="5" s="1"/>
  <c r="C15" i="5"/>
  <c r="D15" i="5"/>
  <c r="M15" i="5" s="1"/>
  <c r="E15" i="5"/>
  <c r="L15" i="5" s="1"/>
  <c r="F15" i="5"/>
  <c r="G15" i="5"/>
  <c r="H15" i="5"/>
  <c r="O15" i="5" s="1"/>
  <c r="R15" i="5" s="1"/>
  <c r="I15" i="5"/>
  <c r="N15" i="5" s="1"/>
  <c r="Q15" i="5" s="1"/>
  <c r="C16" i="5"/>
  <c r="D16" i="5"/>
  <c r="M16" i="5" s="1"/>
  <c r="E16" i="5"/>
  <c r="L16" i="5" s="1"/>
  <c r="F16" i="5"/>
  <c r="G16" i="5"/>
  <c r="H16" i="5"/>
  <c r="O16" i="5" s="1"/>
  <c r="R16" i="5" s="1"/>
  <c r="I16" i="5"/>
  <c r="N16" i="5" s="1"/>
  <c r="Q16" i="5" s="1"/>
  <c r="C17" i="5"/>
  <c r="D17" i="5"/>
  <c r="M17" i="5" s="1"/>
  <c r="E17" i="5"/>
  <c r="L17" i="5" s="1"/>
  <c r="F17" i="5"/>
  <c r="G17" i="5"/>
  <c r="H17" i="5"/>
  <c r="O17" i="5" s="1"/>
  <c r="I17" i="5"/>
  <c r="N17" i="5" s="1"/>
  <c r="Q17" i="5" s="1"/>
  <c r="C18" i="5"/>
  <c r="D18" i="5"/>
  <c r="M18" i="5" s="1"/>
  <c r="E18" i="5"/>
  <c r="L18" i="5" s="1"/>
  <c r="F18" i="5"/>
  <c r="G18" i="5"/>
  <c r="H18" i="5"/>
  <c r="O18" i="5" s="1"/>
  <c r="I18" i="5"/>
  <c r="N18" i="5" s="1"/>
  <c r="C19" i="5"/>
  <c r="D19" i="5"/>
  <c r="M19" i="5" s="1"/>
  <c r="E19" i="5"/>
  <c r="L19" i="5" s="1"/>
  <c r="F19" i="5"/>
  <c r="G19" i="5"/>
  <c r="H19" i="5"/>
  <c r="O19" i="5" s="1"/>
  <c r="I19" i="5"/>
  <c r="N19" i="5" s="1"/>
  <c r="C20" i="5"/>
  <c r="D20" i="5"/>
  <c r="M20" i="5" s="1"/>
  <c r="E20" i="5"/>
  <c r="L20" i="5" s="1"/>
  <c r="F20" i="5"/>
  <c r="G20" i="5"/>
  <c r="H20" i="5"/>
  <c r="O20" i="5" s="1"/>
  <c r="I20" i="5"/>
  <c r="N20" i="5" s="1"/>
  <c r="C21" i="5"/>
  <c r="D21" i="5"/>
  <c r="M21" i="5" s="1"/>
  <c r="E21" i="5"/>
  <c r="L21" i="5" s="1"/>
  <c r="F21" i="5"/>
  <c r="G21" i="5"/>
  <c r="H21" i="5"/>
  <c r="O21" i="5" s="1"/>
  <c r="R21" i="5" s="1"/>
  <c r="I21" i="5"/>
  <c r="N21" i="5" s="1"/>
  <c r="C22" i="5"/>
  <c r="D22" i="5"/>
  <c r="M22" i="5" s="1"/>
  <c r="E22" i="5"/>
  <c r="L22" i="5" s="1"/>
  <c r="F22" i="5"/>
  <c r="G22" i="5"/>
  <c r="H22" i="5"/>
  <c r="O22" i="5" s="1"/>
  <c r="R22" i="5" s="1"/>
  <c r="I22" i="5"/>
  <c r="N22" i="5" s="1"/>
  <c r="Q22" i="5" s="1"/>
  <c r="C23" i="5"/>
  <c r="D23" i="5"/>
  <c r="M23" i="5" s="1"/>
  <c r="E23" i="5"/>
  <c r="L23" i="5" s="1"/>
  <c r="F23" i="5"/>
  <c r="G23" i="5"/>
  <c r="H23" i="5"/>
  <c r="O23" i="5" s="1"/>
  <c r="R23" i="5" s="1"/>
  <c r="I23" i="5"/>
  <c r="N23" i="5" s="1"/>
  <c r="Q23" i="5" s="1"/>
  <c r="C24" i="5"/>
  <c r="D24" i="5"/>
  <c r="M24" i="5" s="1"/>
  <c r="E24" i="5"/>
  <c r="L24" i="5" s="1"/>
  <c r="F24" i="5"/>
  <c r="G24" i="5"/>
  <c r="H24" i="5"/>
  <c r="O24" i="5" s="1"/>
  <c r="R24" i="5" s="1"/>
  <c r="I24" i="5"/>
  <c r="N24" i="5" s="1"/>
  <c r="Q24" i="5" s="1"/>
  <c r="C25" i="5"/>
  <c r="D25" i="5"/>
  <c r="M25" i="5" s="1"/>
  <c r="E25" i="5"/>
  <c r="L25" i="5" s="1"/>
  <c r="F25" i="5"/>
  <c r="G25" i="5"/>
  <c r="H25" i="5"/>
  <c r="O25" i="5" s="1"/>
  <c r="I25" i="5"/>
  <c r="N25" i="5" s="1"/>
  <c r="Q25" i="5" s="1"/>
  <c r="C26" i="5"/>
  <c r="D26" i="5"/>
  <c r="M26" i="5" s="1"/>
  <c r="E26" i="5"/>
  <c r="L26" i="5" s="1"/>
  <c r="F26" i="5"/>
  <c r="G26" i="5"/>
  <c r="H26" i="5"/>
  <c r="O26" i="5" s="1"/>
  <c r="I26" i="5"/>
  <c r="N26" i="5" s="1"/>
  <c r="C27" i="5"/>
  <c r="D27" i="5"/>
  <c r="M27" i="5" s="1"/>
  <c r="E27" i="5"/>
  <c r="L27" i="5" s="1"/>
  <c r="F27" i="5"/>
  <c r="G27" i="5"/>
  <c r="H27" i="5"/>
  <c r="O27" i="5" s="1"/>
  <c r="I27" i="5"/>
  <c r="N27" i="5" s="1"/>
  <c r="C28" i="5"/>
  <c r="D28" i="5"/>
  <c r="M28" i="5" s="1"/>
  <c r="E28" i="5"/>
  <c r="L28" i="5" s="1"/>
  <c r="F28" i="5"/>
  <c r="G28" i="5"/>
  <c r="H28" i="5"/>
  <c r="O28" i="5" s="1"/>
  <c r="I28" i="5"/>
  <c r="N28" i="5" s="1"/>
  <c r="C29" i="5"/>
  <c r="D29" i="5"/>
  <c r="M29" i="5" s="1"/>
  <c r="E29" i="5"/>
  <c r="L29" i="5" s="1"/>
  <c r="F29" i="5"/>
  <c r="G29" i="5"/>
  <c r="H29" i="5"/>
  <c r="O29" i="5" s="1"/>
  <c r="R29" i="5" s="1"/>
  <c r="I29" i="5"/>
  <c r="N29" i="5" s="1"/>
  <c r="C30" i="5"/>
  <c r="D30" i="5"/>
  <c r="M30" i="5" s="1"/>
  <c r="E30" i="5"/>
  <c r="L30" i="5" s="1"/>
  <c r="F30" i="5"/>
  <c r="G30" i="5"/>
  <c r="H30" i="5"/>
  <c r="O30" i="5" s="1"/>
  <c r="R30" i="5" s="1"/>
  <c r="I30" i="5"/>
  <c r="N30" i="5" s="1"/>
  <c r="Q30" i="5" s="1"/>
  <c r="C31" i="5"/>
  <c r="D31" i="5"/>
  <c r="M31" i="5" s="1"/>
  <c r="E31" i="5"/>
  <c r="L31" i="5" s="1"/>
  <c r="F31" i="5"/>
  <c r="G31" i="5"/>
  <c r="H31" i="5"/>
  <c r="O31" i="5" s="1"/>
  <c r="R31" i="5" s="1"/>
  <c r="I31" i="5"/>
  <c r="N31" i="5" s="1"/>
  <c r="Q31" i="5" s="1"/>
  <c r="C32" i="5"/>
  <c r="D32" i="5"/>
  <c r="M32" i="5" s="1"/>
  <c r="E32" i="5"/>
  <c r="L32" i="5" s="1"/>
  <c r="F32" i="5"/>
  <c r="G32" i="5"/>
  <c r="H32" i="5"/>
  <c r="O32" i="5" s="1"/>
  <c r="R32" i="5" s="1"/>
  <c r="I32" i="5"/>
  <c r="N32" i="5" s="1"/>
  <c r="Q32" i="5" s="1"/>
  <c r="C33" i="5"/>
  <c r="D33" i="5"/>
  <c r="M33" i="5" s="1"/>
  <c r="E33" i="5"/>
  <c r="L33" i="5" s="1"/>
  <c r="F33" i="5"/>
  <c r="G33" i="5"/>
  <c r="H33" i="5"/>
  <c r="O33" i="5" s="1"/>
  <c r="I33" i="5"/>
  <c r="N33" i="5" s="1"/>
  <c r="Q33" i="5" s="1"/>
  <c r="C34" i="5"/>
  <c r="D34" i="5"/>
  <c r="M34" i="5" s="1"/>
  <c r="E34" i="5"/>
  <c r="L34" i="5" s="1"/>
  <c r="F34" i="5"/>
  <c r="G34" i="5"/>
  <c r="H34" i="5"/>
  <c r="O34" i="5" s="1"/>
  <c r="I34" i="5"/>
  <c r="N34" i="5" s="1"/>
  <c r="C35" i="5"/>
  <c r="D35" i="5"/>
  <c r="M35" i="5" s="1"/>
  <c r="E35" i="5"/>
  <c r="L35" i="5" s="1"/>
  <c r="F35" i="5"/>
  <c r="G35" i="5"/>
  <c r="H35" i="5"/>
  <c r="O35" i="5" s="1"/>
  <c r="I35" i="5"/>
  <c r="N35" i="5" s="1"/>
  <c r="C36" i="5"/>
  <c r="D36" i="5"/>
  <c r="M36" i="5" s="1"/>
  <c r="E36" i="5"/>
  <c r="L36" i="5" s="1"/>
  <c r="F36" i="5"/>
  <c r="G36" i="5"/>
  <c r="H36" i="5"/>
  <c r="O36" i="5" s="1"/>
  <c r="I36" i="5"/>
  <c r="N36" i="5" s="1"/>
  <c r="C37" i="5"/>
  <c r="D37" i="5"/>
  <c r="M37" i="5" s="1"/>
  <c r="E37" i="5"/>
  <c r="L37" i="5" s="1"/>
  <c r="F37" i="5"/>
  <c r="G37" i="5"/>
  <c r="H37" i="5"/>
  <c r="O37" i="5" s="1"/>
  <c r="R37" i="5" s="1"/>
  <c r="I37" i="5"/>
  <c r="N37" i="5" s="1"/>
  <c r="C38" i="5"/>
  <c r="D38" i="5"/>
  <c r="M38" i="5" s="1"/>
  <c r="E38" i="5"/>
  <c r="L38" i="5" s="1"/>
  <c r="F38" i="5"/>
  <c r="G38" i="5"/>
  <c r="H38" i="5"/>
  <c r="O38" i="5" s="1"/>
  <c r="R38" i="5" s="1"/>
  <c r="I38" i="5"/>
  <c r="N38" i="5" s="1"/>
  <c r="Q38" i="5" s="1"/>
  <c r="C39" i="5"/>
  <c r="D39" i="5"/>
  <c r="M39" i="5" s="1"/>
  <c r="E39" i="5"/>
  <c r="L39" i="5" s="1"/>
  <c r="F39" i="5"/>
  <c r="G39" i="5"/>
  <c r="H39" i="5"/>
  <c r="O39" i="5" s="1"/>
  <c r="R39" i="5" s="1"/>
  <c r="I39" i="5"/>
  <c r="N39" i="5" s="1"/>
  <c r="Q39" i="5" s="1"/>
  <c r="C40" i="5"/>
  <c r="D40" i="5"/>
  <c r="M40" i="5" s="1"/>
  <c r="E40" i="5"/>
  <c r="L40" i="5" s="1"/>
  <c r="F40" i="5"/>
  <c r="G40" i="5"/>
  <c r="H40" i="5"/>
  <c r="O40" i="5" s="1"/>
  <c r="R40" i="5" s="1"/>
  <c r="I40" i="5"/>
  <c r="N40" i="5" s="1"/>
  <c r="Q40" i="5" s="1"/>
  <c r="C41" i="5"/>
  <c r="D41" i="5"/>
  <c r="M41" i="5" s="1"/>
  <c r="E41" i="5"/>
  <c r="L41" i="5" s="1"/>
  <c r="F41" i="5"/>
  <c r="G41" i="5"/>
  <c r="H41" i="5"/>
  <c r="O41" i="5" s="1"/>
  <c r="I41" i="5"/>
  <c r="N41" i="5" s="1"/>
  <c r="Q41" i="5" s="1"/>
  <c r="C42" i="5"/>
  <c r="D42" i="5"/>
  <c r="M42" i="5" s="1"/>
  <c r="E42" i="5"/>
  <c r="L42" i="5" s="1"/>
  <c r="F42" i="5"/>
  <c r="G42" i="5"/>
  <c r="H42" i="5"/>
  <c r="O42" i="5" s="1"/>
  <c r="I42" i="5"/>
  <c r="N42" i="5" s="1"/>
  <c r="C43" i="5"/>
  <c r="D43" i="5"/>
  <c r="M43" i="5" s="1"/>
  <c r="E43" i="5"/>
  <c r="L43" i="5" s="1"/>
  <c r="F43" i="5"/>
  <c r="G43" i="5"/>
  <c r="H43" i="5"/>
  <c r="O43" i="5" s="1"/>
  <c r="I43" i="5"/>
  <c r="N43" i="5" s="1"/>
  <c r="C44" i="5"/>
  <c r="D44" i="5"/>
  <c r="M44" i="5" s="1"/>
  <c r="E44" i="5"/>
  <c r="L44" i="5" s="1"/>
  <c r="F44" i="5"/>
  <c r="G44" i="5"/>
  <c r="H44" i="5"/>
  <c r="O44" i="5" s="1"/>
  <c r="I44" i="5"/>
  <c r="N44" i="5" s="1"/>
  <c r="C45" i="5"/>
  <c r="D45" i="5"/>
  <c r="M45" i="5" s="1"/>
  <c r="E45" i="5"/>
  <c r="L45" i="5" s="1"/>
  <c r="F45" i="5"/>
  <c r="G45" i="5"/>
  <c r="H45" i="5"/>
  <c r="O45" i="5" s="1"/>
  <c r="R45" i="5" s="1"/>
  <c r="I45" i="5"/>
  <c r="N45" i="5" s="1"/>
  <c r="C46" i="5"/>
  <c r="D46" i="5"/>
  <c r="M46" i="5" s="1"/>
  <c r="E46" i="5"/>
  <c r="L46" i="5" s="1"/>
  <c r="F46" i="5"/>
  <c r="G46" i="5"/>
  <c r="H46" i="5"/>
  <c r="O46" i="5" s="1"/>
  <c r="R46" i="5" s="1"/>
  <c r="I46" i="5"/>
  <c r="N46" i="5" s="1"/>
  <c r="Q46" i="5" s="1"/>
  <c r="C47" i="5"/>
  <c r="D47" i="5"/>
  <c r="M47" i="5" s="1"/>
  <c r="E47" i="5"/>
  <c r="L47" i="5" s="1"/>
  <c r="F47" i="5"/>
  <c r="G47" i="5"/>
  <c r="H47" i="5"/>
  <c r="O47" i="5" s="1"/>
  <c r="R47" i="5" s="1"/>
  <c r="I47" i="5"/>
  <c r="N47" i="5" s="1"/>
  <c r="Q47" i="5" s="1"/>
  <c r="C48" i="5"/>
  <c r="D48" i="5"/>
  <c r="M48" i="5" s="1"/>
  <c r="E48" i="5"/>
  <c r="L48" i="5" s="1"/>
  <c r="F48" i="5"/>
  <c r="G48" i="5"/>
  <c r="H48" i="5"/>
  <c r="O48" i="5" s="1"/>
  <c r="R48" i="5" s="1"/>
  <c r="I48" i="5"/>
  <c r="N48" i="5" s="1"/>
  <c r="Q48" i="5" s="1"/>
  <c r="C49" i="5"/>
  <c r="D49" i="5"/>
  <c r="M49" i="5" s="1"/>
  <c r="E49" i="5"/>
  <c r="L49" i="5" s="1"/>
  <c r="F49" i="5"/>
  <c r="G49" i="5"/>
  <c r="H49" i="5"/>
  <c r="O49" i="5" s="1"/>
  <c r="I49" i="5"/>
  <c r="N49" i="5" s="1"/>
  <c r="Q49" i="5" s="1"/>
  <c r="C50" i="5"/>
  <c r="D50" i="5"/>
  <c r="M50" i="5" s="1"/>
  <c r="E50" i="5"/>
  <c r="L50" i="5" s="1"/>
  <c r="F50" i="5"/>
  <c r="G50" i="5"/>
  <c r="H50" i="5"/>
  <c r="O50" i="5" s="1"/>
  <c r="I50" i="5"/>
  <c r="N50" i="5" s="1"/>
  <c r="C51" i="5"/>
  <c r="D51" i="5"/>
  <c r="M51" i="5" s="1"/>
  <c r="E51" i="5"/>
  <c r="L51" i="5" s="1"/>
  <c r="F51" i="5"/>
  <c r="G51" i="5"/>
  <c r="H51" i="5"/>
  <c r="O51" i="5" s="1"/>
  <c r="I51" i="5"/>
  <c r="N51" i="5" s="1"/>
  <c r="C52" i="5"/>
  <c r="D52" i="5"/>
  <c r="M52" i="5" s="1"/>
  <c r="E52" i="5"/>
  <c r="L52" i="5" s="1"/>
  <c r="F52" i="5"/>
  <c r="G52" i="5"/>
  <c r="H52" i="5"/>
  <c r="O52" i="5" s="1"/>
  <c r="I52" i="5"/>
  <c r="N52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3" i="5"/>
  <c r="D3" i="5"/>
  <c r="M3" i="5" s="1"/>
  <c r="E3" i="5"/>
  <c r="L3" i="5" s="1"/>
  <c r="F3" i="5"/>
  <c r="G3" i="5"/>
  <c r="H3" i="5"/>
  <c r="O3" i="5" s="1"/>
  <c r="I3" i="5"/>
  <c r="N3" i="5" s="1"/>
  <c r="B3" i="5"/>
  <c r="Q7" i="5" l="1"/>
  <c r="Q50" i="5"/>
  <c r="R41" i="5"/>
  <c r="R33" i="5"/>
  <c r="R25" i="5"/>
  <c r="Q18" i="5"/>
  <c r="R17" i="5"/>
  <c r="R9" i="5"/>
  <c r="Q51" i="5"/>
  <c r="Q43" i="5"/>
  <c r="R34" i="5"/>
  <c r="R26" i="5"/>
  <c r="Q19" i="5"/>
  <c r="R18" i="5"/>
  <c r="Q11" i="5"/>
  <c r="R10" i="5"/>
  <c r="Q42" i="5"/>
  <c r="Q34" i="5"/>
  <c r="Q26" i="5"/>
  <c r="Q10" i="5"/>
  <c r="Q3" i="5"/>
  <c r="Q52" i="5"/>
  <c r="R51" i="5"/>
  <c r="Q44" i="5"/>
  <c r="R43" i="5"/>
  <c r="Q36" i="5"/>
  <c r="R35" i="5"/>
  <c r="Q28" i="5"/>
  <c r="R27" i="5"/>
  <c r="Q20" i="5"/>
  <c r="R19" i="5"/>
  <c r="Q12" i="5"/>
  <c r="R11" i="5"/>
  <c r="Q4" i="5"/>
  <c r="R49" i="5"/>
  <c r="R50" i="5"/>
  <c r="R42" i="5"/>
  <c r="Q35" i="5"/>
  <c r="Q27" i="5"/>
  <c r="R3" i="5"/>
  <c r="R52" i="5"/>
  <c r="Q45" i="5"/>
  <c r="R44" i="5"/>
  <c r="Q37" i="5"/>
  <c r="R36" i="5"/>
  <c r="Q29" i="5"/>
  <c r="R28" i="5"/>
  <c r="Q21" i="5"/>
  <c r="R20" i="5"/>
  <c r="Q13" i="5"/>
  <c r="R12" i="5"/>
  <c r="Q5" i="5"/>
  <c r="R4" i="5"/>
  <c r="N3" i="6"/>
  <c r="M2" i="6"/>
  <c r="N2" i="6" s="1"/>
</calcChain>
</file>

<file path=xl/sharedStrings.xml><?xml version="1.0" encoding="utf-8"?>
<sst xmlns="http://schemas.openxmlformats.org/spreadsheetml/2006/main" count="575" uniqueCount="83">
  <si>
    <t xml:space="preserve">Period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</si>
  <si>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</si>
  <si>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</si>
  <si>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</si>
  <si>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</si>
  <si>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</si>
  <si>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</si>
  <si>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</si>
  <si>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</si>
  <si>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Percentage of the Workforce with:</t>
  </si>
  <si>
    <t>Minimum Requirements</t>
  </si>
  <si>
    <t xml:space="preserve">Licensed </t>
  </si>
  <si>
    <t>Median</t>
  </si>
  <si>
    <t>Average</t>
  </si>
  <si>
    <t>Regulated</t>
  </si>
  <si>
    <t>All Workers</t>
  </si>
  <si>
    <t>Unlicensed</t>
  </si>
  <si>
    <t>Min. Requirements</t>
  </si>
  <si>
    <t>Licensed</t>
  </si>
  <si>
    <t>Min. Require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</si>
  <si>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</si>
  <si>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</si>
  <si>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</si>
  <si>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</si>
  <si>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</si>
  <si>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</si>
  <si>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</si>
  <si>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</si>
  <si>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</si>
  <si>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</si>
  <si>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</si>
  <si>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</si>
  <si>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</si>
  <si>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</si>
  <si>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</si>
  <si>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</si>
  <si>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</si>
  <si>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</si>
  <si>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</si>
  <si>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</si>
  <si>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</si>
  <si>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</si>
  <si>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</si>
  <si>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</si>
  <si>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</si>
  <si>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</si>
  <si>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</si>
  <si>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</si>
  <si>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</si>
  <si>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</si>
  <si>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</si>
  <si>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</si>
  <si>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</si>
  <si>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</si>
  <si>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</si>
  <si>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</si>
  <si>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</si>
  <si>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</si>
  <si>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</si>
  <si>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</si>
  <si>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</si>
  <si>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</si>
  <si>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deflator</t>
  </si>
  <si>
    <t>Median Unlicensed</t>
  </si>
  <si>
    <t>Median Licensed</t>
  </si>
  <si>
    <t>Average Unlicensed</t>
  </si>
  <si>
    <t>Average Licensed</t>
  </si>
  <si>
    <t>Gap</t>
  </si>
  <si>
    <t>urban</t>
  </si>
  <si>
    <t>female</t>
  </si>
  <si>
    <t>Urban</t>
  </si>
  <si>
    <t>Female</t>
  </si>
  <si>
    <t>Unlicensed – Definition 1</t>
  </si>
  <si>
    <t>Unlicensed – Definition 2</t>
  </si>
  <si>
    <t>Licensed – Definition 1</t>
  </si>
  <si>
    <t>Licensed – Definition 2</t>
  </si>
  <si>
    <t>Min</t>
  </si>
  <si>
    <t>Max</t>
  </si>
  <si>
    <t>Pre</t>
  </si>
  <si>
    <t>Post</t>
  </si>
  <si>
    <t>Difference</t>
  </si>
  <si>
    <t>Def 1</t>
  </si>
  <si>
    <t>Def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</si>
</sst>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name val="MS Sans Serif"/>
      <family val="2"/>
    </font>
    <font>
      <b/>
      <sz val="12"/>
      <color rgb="FF000000"/>
      <name val="Aptos Narrow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2" applyNumberFormat="1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6" fillId="0" borderId="0" xfId="0" applyFont="1"/>
    <xf numFmtId="0" fontId="4" fillId="0" borderId="0" xfId="0" applyFont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0" fontId="7" fillId="0" borderId="0" xfId="2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Shares!$B$1</c:f>
              <c:strCache>
                <c:ptCount val="1"/>
                <c:pt idx="0">
                  <c:v>Licensed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Shares!$B$2:$B$51</c:f>
              <c:numCache>
                <c:formatCode>0.00%</c:formatCode>
                <c:ptCount val="50"/>
                <c:pt idx="0">
                  <c:v>0.10249999999999999</c:v>
                </c:pt>
                <c:pt idx="1">
                  <c:v>0.1021</c:v>
                </c:pt>
                <c:pt idx="2">
                  <c:v>0.1041</c:v>
                </c:pt>
                <c:pt idx="3">
                  <c:v>9.9900000000000003E-2</c:v>
                </c:pt>
                <c:pt idx="4">
                  <c:v>0.10290000000000001</c:v>
                </c:pt>
                <c:pt idx="5">
                  <c:v>0.1031</c:v>
                </c:pt>
                <c:pt idx="6">
                  <c:v>0.10390000000000001</c:v>
                </c:pt>
                <c:pt idx="7">
                  <c:v>0.10199999999999999</c:v>
                </c:pt>
                <c:pt idx="8">
                  <c:v>0.1046</c:v>
                </c:pt>
                <c:pt idx="9">
                  <c:v>0.1037</c:v>
                </c:pt>
                <c:pt idx="10">
                  <c:v>0.10440000000000001</c:v>
                </c:pt>
                <c:pt idx="11">
                  <c:v>0.1048</c:v>
                </c:pt>
                <c:pt idx="12">
                  <c:v>0.10589999999999999</c:v>
                </c:pt>
                <c:pt idx="13">
                  <c:v>0.10780000000000001</c:v>
                </c:pt>
                <c:pt idx="14">
                  <c:v>0.1096</c:v>
                </c:pt>
                <c:pt idx="15">
                  <c:v>0.10979999999999999</c:v>
                </c:pt>
                <c:pt idx="16">
                  <c:v>0.1106</c:v>
                </c:pt>
                <c:pt idx="17">
                  <c:v>0.1106</c:v>
                </c:pt>
                <c:pt idx="18">
                  <c:v>0.112</c:v>
                </c:pt>
                <c:pt idx="19">
                  <c:v>0.10929999999999999</c:v>
                </c:pt>
                <c:pt idx="20">
                  <c:v>0.1113</c:v>
                </c:pt>
                <c:pt idx="21">
                  <c:v>0.11119999999999999</c:v>
                </c:pt>
                <c:pt idx="22">
                  <c:v>0.11210000000000001</c:v>
                </c:pt>
                <c:pt idx="23">
                  <c:v>0.1069</c:v>
                </c:pt>
                <c:pt idx="24">
                  <c:v>0.11119999999999999</c:v>
                </c:pt>
                <c:pt idx="25">
                  <c:v>0.1115</c:v>
                </c:pt>
                <c:pt idx="26">
                  <c:v>0.1119</c:v>
                </c:pt>
                <c:pt idx="27">
                  <c:v>0.11219999999999999</c:v>
                </c:pt>
                <c:pt idx="28">
                  <c:v>0.1149</c:v>
                </c:pt>
                <c:pt idx="29">
                  <c:v>0.1147</c:v>
                </c:pt>
                <c:pt idx="30">
                  <c:v>0.1152</c:v>
                </c:pt>
                <c:pt idx="31">
                  <c:v>0.11310000000000001</c:v>
                </c:pt>
                <c:pt idx="32">
                  <c:v>0.1181</c:v>
                </c:pt>
                <c:pt idx="33">
                  <c:v>0.12720000000000001</c:v>
                </c:pt>
                <c:pt idx="34">
                  <c:v>0.1237</c:v>
                </c:pt>
                <c:pt idx="35">
                  <c:v>0.12640000000000001</c:v>
                </c:pt>
                <c:pt idx="36">
                  <c:v>0.12770000000000001</c:v>
                </c:pt>
                <c:pt idx="37">
                  <c:v>0.12709999999999999</c:v>
                </c:pt>
                <c:pt idx="38">
                  <c:v>0.1263</c:v>
                </c:pt>
                <c:pt idx="39">
                  <c:v>0.1225</c:v>
                </c:pt>
                <c:pt idx="40">
                  <c:v>0.1237</c:v>
                </c:pt>
                <c:pt idx="41">
                  <c:v>0.1226</c:v>
                </c:pt>
                <c:pt idx="42">
                  <c:v>0.12509999999999999</c:v>
                </c:pt>
                <c:pt idx="43">
                  <c:v>0.12609999999999999</c:v>
                </c:pt>
                <c:pt idx="44">
                  <c:v>0.1293</c:v>
                </c:pt>
                <c:pt idx="45">
                  <c:v>0.1303</c:v>
                </c:pt>
                <c:pt idx="46">
                  <c:v>0.13400000000000001</c:v>
                </c:pt>
                <c:pt idx="47">
                  <c:v>0.13250000000000001</c:v>
                </c:pt>
                <c:pt idx="48">
                  <c:v>0.13400000000000001</c:v>
                </c:pt>
                <c:pt idx="49">
                  <c:v>0.13370000000000001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8A49-A85D-E629FB2A9386}"/>
            </c:ext>
          </c:extLst>
        </c:ser>
        <c:ser>
          <c:idx val="1"/>
          <c:order val="1"/>
          <c:tx>
            <c:strRef>
              <c:f>Shares!$C$1</c:f>
              <c:strCache>
                <c:ptCount val="1"/>
                <c:pt idx="0">
                  <c:v>Minimum Requirements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Shares!$C$2:$C$51</c:f>
              <c:numCache>
                <c:formatCode>0.00%</c:formatCode>
                <c:ptCount val="50"/>
                <c:pt idx="0">
                  <c:v>1.6815000000000024E-3</c:v>
                </c:pt>
                <c:pt idx="1">
                  <c:v>2.1839000000000025E-3</c:v>
                </c:pt>
                <c:pt idx="2">
                  <c:v>2.1573000000000009E-3</c:v>
                </c:pt>
                <c:pt idx="3">
                  <c:v>1.7923999999999995E-3</c:v>
                </c:pt>
                <c:pt idx="4">
                  <c:v>1.8255999999999967E-3</c:v>
                </c:pt>
                <c:pt idx="5">
                  <c:v>1.9360000000000072E-3</c:v>
                </c:pt>
                <c:pt idx="6">
                  <c:v>1.4975999999999878E-3</c:v>
                </c:pt>
                <c:pt idx="7">
                  <c:v>1.4031000000000043E-3</c:v>
                </c:pt>
                <c:pt idx="8">
                  <c:v>1.2391999999999959E-3</c:v>
                </c:pt>
                <c:pt idx="9">
                  <c:v>1.4225999999999961E-3</c:v>
                </c:pt>
                <c:pt idx="10">
                  <c:v>1.8507999999999997E-3</c:v>
                </c:pt>
                <c:pt idx="11">
                  <c:v>2.1200999999999998E-3</c:v>
                </c:pt>
                <c:pt idx="12">
                  <c:v>2.0083000000000045E-3</c:v>
                </c:pt>
                <c:pt idx="13">
                  <c:v>2.6309999999999945E-3</c:v>
                </c:pt>
                <c:pt idx="14">
                  <c:v>2.5627000000000011E-3</c:v>
                </c:pt>
                <c:pt idx="15">
                  <c:v>3.0195000000000083E-3</c:v>
                </c:pt>
                <c:pt idx="16">
                  <c:v>2.5167999999999996E-3</c:v>
                </c:pt>
                <c:pt idx="17">
                  <c:v>3.1820999999999933E-3</c:v>
                </c:pt>
                <c:pt idx="18">
                  <c:v>3.0415000000000025E-3</c:v>
                </c:pt>
                <c:pt idx="19">
                  <c:v>3.137899999999999E-3</c:v>
                </c:pt>
                <c:pt idx="20">
                  <c:v>2.9309000000000002E-3</c:v>
                </c:pt>
                <c:pt idx="21">
                  <c:v>3.2178000000000068E-3</c:v>
                </c:pt>
                <c:pt idx="22">
                  <c:v>3.5096999999999906E-3</c:v>
                </c:pt>
                <c:pt idx="23">
                  <c:v>3.4935000000000105E-3</c:v>
                </c:pt>
                <c:pt idx="24">
                  <c:v>3.555600000000006E-3</c:v>
                </c:pt>
                <c:pt idx="25">
                  <c:v>4.0147999999999989E-3</c:v>
                </c:pt>
                <c:pt idx="26">
                  <c:v>1.4945600000000003E-2</c:v>
                </c:pt>
                <c:pt idx="27">
                  <c:v>1.5493599999999996E-2</c:v>
                </c:pt>
                <c:pt idx="28">
                  <c:v>1.4901999999999999E-2</c:v>
                </c:pt>
                <c:pt idx="29">
                  <c:v>1.5751700000000007E-2</c:v>
                </c:pt>
                <c:pt idx="30">
                  <c:v>1.6104499999999994E-2</c:v>
                </c:pt>
                <c:pt idx="31">
                  <c:v>1.6306700000000007E-2</c:v>
                </c:pt>
                <c:pt idx="32">
                  <c:v>1.5143400000000015E-2</c:v>
                </c:pt>
                <c:pt idx="33">
                  <c:v>1.1657699999999993E-2</c:v>
                </c:pt>
                <c:pt idx="34">
                  <c:v>1.2857399999999991E-2</c:v>
                </c:pt>
                <c:pt idx="35">
                  <c:v>1.4306099999999988E-2</c:v>
                </c:pt>
                <c:pt idx="36">
                  <c:v>1.4557500000000001E-2</c:v>
                </c:pt>
                <c:pt idx="37">
                  <c:v>1.5609600000000001E-2</c:v>
                </c:pt>
                <c:pt idx="38">
                  <c:v>1.5309099999999992E-2</c:v>
                </c:pt>
                <c:pt idx="39">
                  <c:v>1.665620000000001E-2</c:v>
                </c:pt>
                <c:pt idx="40">
                  <c:v>1.6863899999999987E-2</c:v>
                </c:pt>
                <c:pt idx="41">
                  <c:v>1.7467799999999992E-2</c:v>
                </c:pt>
                <c:pt idx="42">
                  <c:v>1.7453999999999997E-2</c:v>
                </c:pt>
                <c:pt idx="43">
                  <c:v>1.7959400000000014E-2</c:v>
                </c:pt>
                <c:pt idx="44">
                  <c:v>1.7178200000000005E-2</c:v>
                </c:pt>
                <c:pt idx="45">
                  <c:v>1.748050000000001E-2</c:v>
                </c:pt>
                <c:pt idx="46">
                  <c:v>1.7558500000000005E-2</c:v>
                </c:pt>
                <c:pt idx="47">
                  <c:v>1.8193700000000007E-2</c:v>
                </c:pt>
                <c:pt idx="48">
                  <c:v>2.18864E-2</c:v>
                </c:pt>
                <c:pt idx="49">
                  <c:v>2.2244199999999992E-2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1-8A49-A85D-E629FB2A9386}"/>
            </c:ext>
          </c:extLst>
        </c:ser>
        <c:ser>
          <c:idx val="2"/>
          <c:order val="2"/>
          <c:tx>
            <c:strRef>
              <c:f>Shares!$D$1</c:f>
              <c:strCache>
                <c:ptCount val="1"/>
                <c:pt idx="0">
                  <c:v>Regulated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Shares!$D$2:$D$51</c:f>
              <c:numCache>
                <c:formatCode>0.00%</c:formatCode>
                <c:ptCount val="50"/>
                <c:pt idx="0">
                  <c:v>2.4776000000000103E-3</c:v>
                </c:pt>
                <c:pt idx="1">
                  <c:v>3.0690000000000023E-3</c:v>
                </c:pt>
                <c:pt idx="2">
                  <c:v>3.0308000000000002E-3</c:v>
                </c:pt>
                <c:pt idx="3">
                  <c:v>2.644599999999997E-3</c:v>
                </c:pt>
                <c:pt idx="4">
                  <c:v>7.3115399999999983E-2</c:v>
                </c:pt>
                <c:pt idx="5">
                  <c:v>7.2410500000000017E-2</c:v>
                </c:pt>
                <c:pt idx="6">
                  <c:v>7.4302899999999991E-2</c:v>
                </c:pt>
                <c:pt idx="7">
                  <c:v>7.9588699999999998E-2</c:v>
                </c:pt>
                <c:pt idx="8">
                  <c:v>8.1342999999999999E-2</c:v>
                </c:pt>
                <c:pt idx="9">
                  <c:v>8.0368599999999998E-2</c:v>
                </c:pt>
                <c:pt idx="10">
                  <c:v>7.8959799999999983E-2</c:v>
                </c:pt>
                <c:pt idx="11">
                  <c:v>7.9994599999999999E-2</c:v>
                </c:pt>
                <c:pt idx="12">
                  <c:v>8.11587E-2</c:v>
                </c:pt>
                <c:pt idx="13">
                  <c:v>8.0663299999999993E-2</c:v>
                </c:pt>
                <c:pt idx="14">
                  <c:v>8.2164199999999993E-2</c:v>
                </c:pt>
                <c:pt idx="15">
                  <c:v>8.3770999999999998E-2</c:v>
                </c:pt>
                <c:pt idx="16">
                  <c:v>8.2235900000000001E-2</c:v>
                </c:pt>
                <c:pt idx="17">
                  <c:v>8.2030099999999995E-2</c:v>
                </c:pt>
                <c:pt idx="18">
                  <c:v>8.0408500000000008E-2</c:v>
                </c:pt>
                <c:pt idx="19">
                  <c:v>8.2454800000000009E-2</c:v>
                </c:pt>
                <c:pt idx="20">
                  <c:v>8.4195699999999998E-2</c:v>
                </c:pt>
                <c:pt idx="21">
                  <c:v>8.32957E-2</c:v>
                </c:pt>
                <c:pt idx="22">
                  <c:v>8.1005099999999997E-2</c:v>
                </c:pt>
                <c:pt idx="23">
                  <c:v>8.2756099999999999E-2</c:v>
                </c:pt>
                <c:pt idx="24">
                  <c:v>8.4776400000000002E-2</c:v>
                </c:pt>
                <c:pt idx="25">
                  <c:v>7.9745300000000005E-2</c:v>
                </c:pt>
                <c:pt idx="26">
                  <c:v>8.9454900000000004E-2</c:v>
                </c:pt>
                <c:pt idx="27">
                  <c:v>9.1686500000000004E-2</c:v>
                </c:pt>
                <c:pt idx="28">
                  <c:v>9.1972599999999988E-2</c:v>
                </c:pt>
                <c:pt idx="29">
                  <c:v>9.0712600000000004E-2</c:v>
                </c:pt>
                <c:pt idx="30">
                  <c:v>9.0597100000000014E-2</c:v>
                </c:pt>
                <c:pt idx="31">
                  <c:v>9.3480599999999997E-2</c:v>
                </c:pt>
                <c:pt idx="32">
                  <c:v>9.0874300000000005E-2</c:v>
                </c:pt>
                <c:pt idx="33">
                  <c:v>7.9670099999999994E-2</c:v>
                </c:pt>
                <c:pt idx="34">
                  <c:v>8.4958000000000006E-2</c:v>
                </c:pt>
                <c:pt idx="35">
                  <c:v>8.6714199999999991E-2</c:v>
                </c:pt>
                <c:pt idx="36">
                  <c:v>8.6301599999999978E-2</c:v>
                </c:pt>
                <c:pt idx="37">
                  <c:v>8.4433599999999998E-2</c:v>
                </c:pt>
                <c:pt idx="38">
                  <c:v>8.765690000000001E-2</c:v>
                </c:pt>
                <c:pt idx="39">
                  <c:v>9.2235399999999995E-2</c:v>
                </c:pt>
                <c:pt idx="40">
                  <c:v>9.3886300000000006E-2</c:v>
                </c:pt>
                <c:pt idx="41">
                  <c:v>9.3002700000000008E-2</c:v>
                </c:pt>
                <c:pt idx="42">
                  <c:v>9.470880000000001E-2</c:v>
                </c:pt>
                <c:pt idx="43">
                  <c:v>9.5018700000000011E-2</c:v>
                </c:pt>
                <c:pt idx="44">
                  <c:v>9.5098999999999989E-2</c:v>
                </c:pt>
                <c:pt idx="45">
                  <c:v>9.3595499999999998E-2</c:v>
                </c:pt>
                <c:pt idx="46">
                  <c:v>9.2950399999999989E-2</c:v>
                </c:pt>
                <c:pt idx="47">
                  <c:v>9.3713999999999992E-2</c:v>
                </c:pt>
                <c:pt idx="48">
                  <c:v>9.69082E-2</c:v>
                </c:pt>
                <c:pt idx="49">
                  <c:v>9.6236499999999975E-2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1-8A49-A85D-E629FB2A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67248"/>
        <c:axId val="1738305536"/>
      </c:areaChart>
      <c:catAx>
        <c:axId val="17379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05536"/>
        <c:crosses val="autoZero"/>
        <c:auto val="1"/>
        <c:lblAlgn val="ctr"/>
        <c:lblOffset val="100"/>
        <c:noMultiLvlLbl val="0"/>
      </c:catAx>
      <c:valAx>
        <c:axId val="1738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Real!$L$2</c:f>
              <c:strCache>
                <c:ptCount val="1"/>
                <c:pt idx="0">
                  <c:v>Median Unlicensed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Real!$L$3:$L$52</c:f>
              <c:numCache>
                <c:formatCode>_(* #,##0.00_);_(* \(#,##0.00\);_(* "-"??_);_(@_)</c:formatCode>
                <c:ptCount val="50"/>
                <c:pt idx="0">
                  <c:v>1613.7309974399998</c:v>
                </c:pt>
                <c:pt idx="1">
                  <c:v>1591.79324</c:v>
                </c:pt>
                <c:pt idx="2">
                  <c:v>1613.6777622</c:v>
                </c:pt>
                <c:pt idx="3">
                  <c:v>1699.5018216000001</c:v>
                </c:pt>
                <c:pt idx="4">
                  <c:v>1700.2740690000001</c:v>
                </c:pt>
                <c:pt idx="5">
                  <c:v>1676.4427170000001</c:v>
                </c:pt>
                <c:pt idx="6">
                  <c:v>1704.2431348</c:v>
                </c:pt>
                <c:pt idx="7">
                  <c:v>1824.7835400000001</c:v>
                </c:pt>
                <c:pt idx="8">
                  <c:v>1787.7422000000001</c:v>
                </c:pt>
                <c:pt idx="9">
                  <c:v>1752.9447700000001</c:v>
                </c:pt>
                <c:pt idx="10">
                  <c:v>1739.2021999999999</c:v>
                </c:pt>
                <c:pt idx="11">
                  <c:v>1713.8227100000001</c:v>
                </c:pt>
                <c:pt idx="12">
                  <c:v>1828.1308100000001</c:v>
                </c:pt>
                <c:pt idx="13">
                  <c:v>1778.4841250000002</c:v>
                </c:pt>
                <c:pt idx="14">
                  <c:v>1748.7927930000001</c:v>
                </c:pt>
                <c:pt idx="15">
                  <c:v>1865.559888</c:v>
                </c:pt>
                <c:pt idx="16">
                  <c:v>1809.4975559999998</c:v>
                </c:pt>
                <c:pt idx="17">
                  <c:v>1775.9665559999999</c:v>
                </c:pt>
                <c:pt idx="18">
                  <c:v>1752.0041639999999</c:v>
                </c:pt>
                <c:pt idx="19">
                  <c:v>1739.624832</c:v>
                </c:pt>
                <c:pt idx="20">
                  <c:v>1866.3616919999999</c:v>
                </c:pt>
                <c:pt idx="21">
                  <c:v>1713.8666159999998</c:v>
                </c:pt>
                <c:pt idx="22">
                  <c:v>1708.096452</c:v>
                </c:pt>
                <c:pt idx="23">
                  <c:v>1834.9681089999999</c:v>
                </c:pt>
                <c:pt idx="24">
                  <c:v>1959.8713399999999</c:v>
                </c:pt>
                <c:pt idx="25">
                  <c:v>1758.5402726</c:v>
                </c:pt>
                <c:pt idx="26">
                  <c:v>1777.2161939999999</c:v>
                </c:pt>
                <c:pt idx="27">
                  <c:v>1833.6338009999999</c:v>
                </c:pt>
                <c:pt idx="28">
                  <c:v>2018.8189049999999</c:v>
                </c:pt>
                <c:pt idx="29">
                  <c:v>1725.9012679999998</c:v>
                </c:pt>
                <c:pt idx="30">
                  <c:v>1721.869318</c:v>
                </c:pt>
                <c:pt idx="31">
                  <c:v>1865.3420755999998</c:v>
                </c:pt>
                <c:pt idx="32">
                  <c:v>1943.4762450000001</c:v>
                </c:pt>
                <c:pt idx="33">
                  <c:v>1819.692798</c:v>
                </c:pt>
                <c:pt idx="34">
                  <c:v>1804.9976000000001</c:v>
                </c:pt>
                <c:pt idx="35">
                  <c:v>1887.5556900000001</c:v>
                </c:pt>
                <c:pt idx="36">
                  <c:v>1843.5937800000002</c:v>
                </c:pt>
                <c:pt idx="37">
                  <c:v>1807.13202</c:v>
                </c:pt>
                <c:pt idx="38">
                  <c:v>1762.4655750000002</c:v>
                </c:pt>
                <c:pt idx="39">
                  <c:v>1708.4624400000002</c:v>
                </c:pt>
                <c:pt idx="40">
                  <c:v>1775.6989279999998</c:v>
                </c:pt>
                <c:pt idx="41">
                  <c:v>1615.19436</c:v>
                </c:pt>
                <c:pt idx="42">
                  <c:v>1731.9342720000002</c:v>
                </c:pt>
                <c:pt idx="43">
                  <c:v>1773.1414139999999</c:v>
                </c:pt>
                <c:pt idx="44">
                  <c:v>1898.6498819999999</c:v>
                </c:pt>
                <c:pt idx="45">
                  <c:v>1767.6345850000002</c:v>
                </c:pt>
                <c:pt idx="46">
                  <c:v>1863.9807840000001</c:v>
                </c:pt>
                <c:pt idx="47">
                  <c:v>1849.5287099999998</c:v>
                </c:pt>
                <c:pt idx="48">
                  <c:v>2023.3745199999998</c:v>
                </c:pt>
                <c:pt idx="4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C54A-B0AE-C854C2431EF8}"/>
            </c:ext>
          </c:extLst>
        </c:ser>
        <c:ser>
          <c:idx val="1"/>
          <c:order val="1"/>
          <c:tx>
            <c:strRef>
              <c:f>Real!$M$2</c:f>
              <c:strCache>
                <c:ptCount val="1"/>
                <c:pt idx="0">
                  <c:v>Average Unlicensed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Real!$M$3:$M$52</c:f>
              <c:numCache>
                <c:formatCode>_(* #,##0.00_);_(* \(#,##0.00\);_(* "-"??_);_(@_)</c:formatCode>
                <c:ptCount val="50"/>
                <c:pt idx="0">
                  <c:v>2698.2347842463996</c:v>
                </c:pt>
                <c:pt idx="1">
                  <c:v>2567.9743726208499</c:v>
                </c:pt>
                <c:pt idx="2">
                  <c:v>2578.0607903834698</c:v>
                </c:pt>
                <c:pt idx="3">
                  <c:v>2608.5614834696999</c:v>
                </c:pt>
                <c:pt idx="4">
                  <c:v>2721.8251783629398</c:v>
                </c:pt>
                <c:pt idx="5">
                  <c:v>2657.4671915623203</c:v>
                </c:pt>
                <c:pt idx="6">
                  <c:v>2696.5535195428201</c:v>
                </c:pt>
                <c:pt idx="7">
                  <c:v>2685.8733455564402</c:v>
                </c:pt>
                <c:pt idx="8">
                  <c:v>2793.8781469334003</c:v>
                </c:pt>
                <c:pt idx="9">
                  <c:v>2685.2046223052503</c:v>
                </c:pt>
                <c:pt idx="10">
                  <c:v>2701.6714798734001</c:v>
                </c:pt>
                <c:pt idx="11">
                  <c:v>2720.7946676648899</c:v>
                </c:pt>
                <c:pt idx="12">
                  <c:v>2778.4895973898001</c:v>
                </c:pt>
                <c:pt idx="13">
                  <c:v>2692.4649016787503</c:v>
                </c:pt>
                <c:pt idx="14">
                  <c:v>2653.1778062766903</c:v>
                </c:pt>
                <c:pt idx="15">
                  <c:v>2752.62428694456</c:v>
                </c:pt>
                <c:pt idx="16">
                  <c:v>2916.5903823704398</c:v>
                </c:pt>
                <c:pt idx="17">
                  <c:v>2650.9438389215597</c:v>
                </c:pt>
                <c:pt idx="18">
                  <c:v>2665.6465954600699</c:v>
                </c:pt>
                <c:pt idx="19">
                  <c:v>2769.78571720224</c:v>
                </c:pt>
                <c:pt idx="20">
                  <c:v>2967.6385572842396</c:v>
                </c:pt>
                <c:pt idx="21">
                  <c:v>2700.0326079572997</c:v>
                </c:pt>
                <c:pt idx="22">
                  <c:v>2715.4918838057197</c:v>
                </c:pt>
                <c:pt idx="23">
                  <c:v>2795.5075729067898</c:v>
                </c:pt>
                <c:pt idx="24">
                  <c:v>2983.3175536561002</c:v>
                </c:pt>
                <c:pt idx="25">
                  <c:v>2730.0576159555999</c:v>
                </c:pt>
                <c:pt idx="26">
                  <c:v>2731.0645303923598</c:v>
                </c:pt>
                <c:pt idx="27">
                  <c:v>2819.60042775386</c:v>
                </c:pt>
                <c:pt idx="28">
                  <c:v>2993.4212278192599</c:v>
                </c:pt>
                <c:pt idx="29">
                  <c:v>2745.3579565986001</c:v>
                </c:pt>
                <c:pt idx="30">
                  <c:v>2764.5737738121002</c:v>
                </c:pt>
                <c:pt idx="31">
                  <c:v>2861.3506722148795</c:v>
                </c:pt>
                <c:pt idx="32">
                  <c:v>3067.8355570198501</c:v>
                </c:pt>
                <c:pt idx="33">
                  <c:v>2907.0476298837602</c:v>
                </c:pt>
                <c:pt idx="34">
                  <c:v>2858.3658351120002</c:v>
                </c:pt>
                <c:pt idx="35">
                  <c:v>2844.7276301762399</c:v>
                </c:pt>
                <c:pt idx="36">
                  <c:v>2958.7959481472003</c:v>
                </c:pt>
                <c:pt idx="37">
                  <c:v>2732.5197515188397</c:v>
                </c:pt>
                <c:pt idx="38">
                  <c:v>2621.0953289891499</c:v>
                </c:pt>
                <c:pt idx="39">
                  <c:v>2600.2729998302402</c:v>
                </c:pt>
                <c:pt idx="40">
                  <c:v>2799.7300722238097</c:v>
                </c:pt>
                <c:pt idx="41">
                  <c:v>2623.2597727970397</c:v>
                </c:pt>
                <c:pt idx="42">
                  <c:v>2718.7460393698802</c:v>
                </c:pt>
                <c:pt idx="43">
                  <c:v>2808.37552104324</c:v>
                </c:pt>
                <c:pt idx="44">
                  <c:v>2966.5233572156098</c:v>
                </c:pt>
                <c:pt idx="45">
                  <c:v>2781.3480646563003</c:v>
                </c:pt>
                <c:pt idx="46">
                  <c:v>2824.53978814944</c:v>
                </c:pt>
                <c:pt idx="47">
                  <c:v>2929.9514562654995</c:v>
                </c:pt>
                <c:pt idx="48">
                  <c:v>3121.87061703156</c:v>
                </c:pt>
                <c:pt idx="49">
                  <c:v>2929.1750000000002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C54A-B0AE-C854C2431EF8}"/>
            </c:ext>
          </c:extLst>
        </c:ser>
        <c:ser>
          <c:idx val="2"/>
          <c:order val="2"/>
          <c:tx>
            <c:strRef>
              <c:f>Real!$N$2</c:f>
              <c:strCache>
                <c:ptCount val="1"/>
                <c:pt idx="0">
                  <c:v>Median Licensed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Real!$N$3:$N$52</c:f>
              <c:numCache>
                <c:formatCode>_(* #,##0.00_);_(* \(#,##0.00\);_(* "-"??_);_(@_)</c:formatCode>
                <c:ptCount val="50"/>
                <c:pt idx="0">
                  <c:v>3021.9681599999999</c:v>
                </c:pt>
                <c:pt idx="1">
                  <c:v>2984.6123250000001</c:v>
                </c:pt>
                <c:pt idx="2">
                  <c:v>2951.849565</c:v>
                </c:pt>
                <c:pt idx="3">
                  <c:v>2896.8781049999998</c:v>
                </c:pt>
                <c:pt idx="4">
                  <c:v>2833.7901150000002</c:v>
                </c:pt>
                <c:pt idx="5">
                  <c:v>2794.071195</c:v>
                </c:pt>
                <c:pt idx="6">
                  <c:v>2778.6572849999998</c:v>
                </c:pt>
                <c:pt idx="7">
                  <c:v>3010.8928410000003</c:v>
                </c:pt>
                <c:pt idx="8">
                  <c:v>3217.9359600000003</c:v>
                </c:pt>
                <c:pt idx="9">
                  <c:v>3155.3005860000003</c:v>
                </c:pt>
                <c:pt idx="10">
                  <c:v>3130.56396</c:v>
                </c:pt>
                <c:pt idx="11">
                  <c:v>3187.7102406000004</c:v>
                </c:pt>
                <c:pt idx="12">
                  <c:v>3323.8742000000002</c:v>
                </c:pt>
                <c:pt idx="13">
                  <c:v>3233.6075000000001</c:v>
                </c:pt>
                <c:pt idx="14">
                  <c:v>3179.6232599999998</c:v>
                </c:pt>
                <c:pt idx="15">
                  <c:v>3109.2664800000002</c:v>
                </c:pt>
                <c:pt idx="16">
                  <c:v>3015.82926</c:v>
                </c:pt>
                <c:pt idx="17">
                  <c:v>2959.9442599999998</c:v>
                </c:pt>
                <c:pt idx="18">
                  <c:v>2920.0069399999998</c:v>
                </c:pt>
                <c:pt idx="19">
                  <c:v>2899.3747199999998</c:v>
                </c:pt>
                <c:pt idx="20">
                  <c:v>3158.4582479999999</c:v>
                </c:pt>
                <c:pt idx="21">
                  <c:v>2856.44436</c:v>
                </c:pt>
                <c:pt idx="22">
                  <c:v>2846.8274200000001</c:v>
                </c:pt>
                <c:pt idx="23">
                  <c:v>2823.0278599999997</c:v>
                </c:pt>
                <c:pt idx="24">
                  <c:v>3219.78863</c:v>
                </c:pt>
                <c:pt idx="25">
                  <c:v>2769.3547600000002</c:v>
                </c:pt>
                <c:pt idx="26">
                  <c:v>2788.8623352</c:v>
                </c:pt>
                <c:pt idx="27">
                  <c:v>3123.9686979999997</c:v>
                </c:pt>
                <c:pt idx="28">
                  <c:v>3364.698175</c:v>
                </c:pt>
                <c:pt idx="29">
                  <c:v>2920.7559919999999</c:v>
                </c:pt>
                <c:pt idx="30">
                  <c:v>2781.4812059999999</c:v>
                </c:pt>
                <c:pt idx="31">
                  <c:v>3284.0529499999998</c:v>
                </c:pt>
                <c:pt idx="32">
                  <c:v>3239.1270749999999</c:v>
                </c:pt>
                <c:pt idx="33">
                  <c:v>2989.4953110000001</c:v>
                </c:pt>
                <c:pt idx="34">
                  <c:v>2836.4248000000002</c:v>
                </c:pt>
                <c:pt idx="35">
                  <c:v>3145.9261500000002</c:v>
                </c:pt>
                <c:pt idx="36">
                  <c:v>3072.6563000000001</c:v>
                </c:pt>
                <c:pt idx="37">
                  <c:v>2891.4112319999999</c:v>
                </c:pt>
                <c:pt idx="38">
                  <c:v>2819.9449200000004</c:v>
                </c:pt>
                <c:pt idx="39">
                  <c:v>2847.4374000000003</c:v>
                </c:pt>
                <c:pt idx="40">
                  <c:v>2774.529575</c:v>
                </c:pt>
                <c:pt idx="41">
                  <c:v>2691.9906000000001</c:v>
                </c:pt>
                <c:pt idx="42">
                  <c:v>2706.1473000000001</c:v>
                </c:pt>
                <c:pt idx="43">
                  <c:v>3223.8934800000002</c:v>
                </c:pt>
                <c:pt idx="44">
                  <c:v>3164.4164699999997</c:v>
                </c:pt>
                <c:pt idx="45">
                  <c:v>3119.3551500000003</c:v>
                </c:pt>
                <c:pt idx="46">
                  <c:v>3106.6346400000002</c:v>
                </c:pt>
                <c:pt idx="47">
                  <c:v>3082.5478499999999</c:v>
                </c:pt>
                <c:pt idx="48">
                  <c:v>3035.06178</c:v>
                </c:pt>
                <c:pt idx="4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C54A-B0AE-C854C2431EF8}"/>
            </c:ext>
          </c:extLst>
        </c:ser>
        <c:ser>
          <c:idx val="3"/>
          <c:order val="3"/>
          <c:tx>
            <c:strRef>
              <c:f>Real!$O$2</c:f>
              <c:strCache>
                <c:ptCount val="1"/>
                <c:pt idx="0">
                  <c:v>Average Licensed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Real!$O$3:$O$52</c:f>
              <c:numCache>
                <c:formatCode>_(* #,##0.00_);_(* \(#,##0.00\);_(* "-"??_);_(@_)</c:formatCode>
                <c:ptCount val="50"/>
                <c:pt idx="0">
                  <c:v>5403.1279716720001</c:v>
                </c:pt>
                <c:pt idx="1">
                  <c:v>5122.1319799185003</c:v>
                </c:pt>
                <c:pt idx="2">
                  <c:v>5034.3774652077891</c:v>
                </c:pt>
                <c:pt idx="3">
                  <c:v>5029.5732846654892</c:v>
                </c:pt>
                <c:pt idx="4">
                  <c:v>5176.6903251521908</c:v>
                </c:pt>
                <c:pt idx="5">
                  <c:v>4993.1710070225699</c:v>
                </c:pt>
                <c:pt idx="6">
                  <c:v>5099.1399178381607</c:v>
                </c:pt>
                <c:pt idx="7">
                  <c:v>5186.6023283609402</c:v>
                </c:pt>
                <c:pt idx="8">
                  <c:v>5393.8309587218</c:v>
                </c:pt>
                <c:pt idx="9">
                  <c:v>5413.5684977926703</c:v>
                </c:pt>
                <c:pt idx="10">
                  <c:v>5363.1273872761994</c:v>
                </c:pt>
                <c:pt idx="11">
                  <c:v>5217.6818259136999</c:v>
                </c:pt>
                <c:pt idx="12">
                  <c:v>5332.7257121910998</c:v>
                </c:pt>
                <c:pt idx="13">
                  <c:v>5186.7646349350007</c:v>
                </c:pt>
                <c:pt idx="14">
                  <c:v>5083.5880273345201</c:v>
                </c:pt>
                <c:pt idx="15">
                  <c:v>5009.8009520002797</c:v>
                </c:pt>
                <c:pt idx="16">
                  <c:v>5385.3949599599691</c:v>
                </c:pt>
                <c:pt idx="17">
                  <c:v>4932.1018414413193</c:v>
                </c:pt>
                <c:pt idx="18">
                  <c:v>5006.2482383836305</c:v>
                </c:pt>
                <c:pt idx="19">
                  <c:v>5191.2188102332793</c:v>
                </c:pt>
                <c:pt idx="20">
                  <c:v>5513.4836791649996</c:v>
                </c:pt>
                <c:pt idx="21">
                  <c:v>5010.6947158699195</c:v>
                </c:pt>
                <c:pt idx="22">
                  <c:v>5017.5803004024301</c:v>
                </c:pt>
                <c:pt idx="23">
                  <c:v>5319.7800405387097</c:v>
                </c:pt>
                <c:pt idx="24">
                  <c:v>5538.9393843244998</c:v>
                </c:pt>
                <c:pt idx="25">
                  <c:v>5275.3051113573601</c:v>
                </c:pt>
                <c:pt idx="26">
                  <c:v>5361.5741685281992</c:v>
                </c:pt>
                <c:pt idx="27">
                  <c:v>5420.1807683382003</c:v>
                </c:pt>
                <c:pt idx="28">
                  <c:v>5610.5386493843298</c:v>
                </c:pt>
                <c:pt idx="29">
                  <c:v>5125.6970883297199</c:v>
                </c:pt>
                <c:pt idx="30">
                  <c:v>5137.2461173028205</c:v>
                </c:pt>
                <c:pt idx="31">
                  <c:v>5292.0385222938403</c:v>
                </c:pt>
                <c:pt idx="32">
                  <c:v>5500.4186946940199</c:v>
                </c:pt>
                <c:pt idx="33">
                  <c:v>5037.1462249277401</c:v>
                </c:pt>
                <c:pt idx="34">
                  <c:v>5088.7614016280004</c:v>
                </c:pt>
                <c:pt idx="35">
                  <c:v>5111.1698570890203</c:v>
                </c:pt>
                <c:pt idx="36">
                  <c:v>5482.5799660906405</c:v>
                </c:pt>
                <c:pt idx="37">
                  <c:v>4922.9950726573998</c:v>
                </c:pt>
                <c:pt idx="38">
                  <c:v>4739.7328721327003</c:v>
                </c:pt>
                <c:pt idx="39">
                  <c:v>4619.9888220242401</c:v>
                </c:pt>
                <c:pt idx="40">
                  <c:v>4839.2279427793201</c:v>
                </c:pt>
                <c:pt idx="41">
                  <c:v>4649.5361725644007</c:v>
                </c:pt>
                <c:pt idx="42">
                  <c:v>4791.2392069446005</c:v>
                </c:pt>
                <c:pt idx="43">
                  <c:v>5107.6810674959206</c:v>
                </c:pt>
                <c:pt idx="44">
                  <c:v>5316.0487911106193</c:v>
                </c:pt>
                <c:pt idx="45">
                  <c:v>4877.4705028672506</c:v>
                </c:pt>
                <c:pt idx="46">
                  <c:v>4995.8071242957603</c:v>
                </c:pt>
                <c:pt idx="47">
                  <c:v>5047.748140555299</c:v>
                </c:pt>
                <c:pt idx="48">
                  <c:v>5262.9549497325597</c:v>
                </c:pt>
                <c:pt idx="49">
                  <c:v>5118.0069999999996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D-C54A-B0AE-C854C243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64128"/>
        <c:axId val="1757270608"/>
      </c:lineChart>
      <c:catAx>
        <c:axId val="17361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0608"/>
        <c:crosses val="autoZero"/>
        <c:auto val="1"/>
        <c:lblAlgn val="ctr"/>
        <c:lblOffset val="100"/>
        <c:noMultiLvlLbl val="0"/>
      </c:catAx>
      <c:valAx>
        <c:axId val="17572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Real!$Q$2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Real!$Q$3:$Q$52</c:f>
              <c:numCache>
                <c:formatCode>_(* #,##0.00_);_(* \(#,##0.00\);_(* "-"??_);_(@_)</c:formatCode>
                <c:ptCount val="50"/>
                <c:pt idx="0">
                  <c:v>1.8726591760299627</c:v>
                </c:pt>
                <c:pt idx="1">
                  <c:v>1.875</c:v>
                </c:pt>
                <c:pt idx="2">
                  <c:v>1.8292682926829269</c:v>
                </c:pt>
                <c:pt idx="3">
                  <c:v>1.7045454545454544</c:v>
                </c:pt>
                <c:pt idx="4">
                  <c:v>1.6666666666666667</c:v>
                </c:pt>
                <c:pt idx="5">
                  <c:v>1.6666666666666665</c:v>
                </c:pt>
                <c:pt idx="6">
                  <c:v>1.6304347826086956</c:v>
                </c:pt>
                <c:pt idx="7">
                  <c:v>1.6500000000000001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1.86</c:v>
                </c:pt>
                <c:pt idx="12">
                  <c:v>1.8181818181818181</c:v>
                </c:pt>
                <c:pt idx="13">
                  <c:v>1.8181818181818181</c:v>
                </c:pt>
                <c:pt idx="14">
                  <c:v>1.8181818181818181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1.6666666666666665</c:v>
                </c:pt>
                <c:pt idx="19">
                  <c:v>1.6666666666666665</c:v>
                </c:pt>
                <c:pt idx="20">
                  <c:v>1.6923076923076923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1.5384615384615383</c:v>
                </c:pt>
                <c:pt idx="24">
                  <c:v>1.642857142857143</c:v>
                </c:pt>
                <c:pt idx="25">
                  <c:v>1.5748031496062993</c:v>
                </c:pt>
                <c:pt idx="26">
                  <c:v>1.5692307692307694</c:v>
                </c:pt>
                <c:pt idx="27">
                  <c:v>1.7037037037037035</c:v>
                </c:pt>
                <c:pt idx="28">
                  <c:v>1.6666666666666667</c:v>
                </c:pt>
                <c:pt idx="29">
                  <c:v>1.6923076923076923</c:v>
                </c:pt>
                <c:pt idx="30">
                  <c:v>1.6153846153846154</c:v>
                </c:pt>
                <c:pt idx="31">
                  <c:v>1.7605633802816902</c:v>
                </c:pt>
                <c:pt idx="32">
                  <c:v>1.6666666666666665</c:v>
                </c:pt>
                <c:pt idx="33">
                  <c:v>1.6428571428571428</c:v>
                </c:pt>
                <c:pt idx="34">
                  <c:v>1.5714285714285714</c:v>
                </c:pt>
                <c:pt idx="35">
                  <c:v>1.6666666666666667</c:v>
                </c:pt>
                <c:pt idx="36">
                  <c:v>1.6666666666666665</c:v>
                </c:pt>
                <c:pt idx="37">
                  <c:v>1.5999999999999999</c:v>
                </c:pt>
                <c:pt idx="38">
                  <c:v>1.6</c:v>
                </c:pt>
                <c:pt idx="39">
                  <c:v>1.6666666666666665</c:v>
                </c:pt>
                <c:pt idx="40">
                  <c:v>1.5625000000000002</c:v>
                </c:pt>
                <c:pt idx="41">
                  <c:v>1.6666666666666667</c:v>
                </c:pt>
                <c:pt idx="42">
                  <c:v>1.5624999999999998</c:v>
                </c:pt>
                <c:pt idx="43">
                  <c:v>1.8181818181818183</c:v>
                </c:pt>
                <c:pt idx="44">
                  <c:v>1.6666666666666665</c:v>
                </c:pt>
                <c:pt idx="45">
                  <c:v>1.7647058823529411</c:v>
                </c:pt>
                <c:pt idx="46">
                  <c:v>1.6666666666666667</c:v>
                </c:pt>
                <c:pt idx="47">
                  <c:v>1.6666666666666667</c:v>
                </c:pt>
                <c:pt idx="48">
                  <c:v>1.5000000000000002</c:v>
                </c:pt>
                <c:pt idx="49">
                  <c:v>1.5789473684210527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CB40-9BD2-6EBA0AEC9E8E}"/>
            </c:ext>
          </c:extLst>
        </c:ser>
        <c:ser>
          <c:idx val="1"/>
          <c:order val="1"/>
          <c:tx>
            <c:strRef>
              <c:f>Real!$R$2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Real!$R$3:$R$52</c:f>
              <c:numCache>
                <c:formatCode>_(* #,##0.00_);_(* \(#,##0.00\);_(* "-"??_);_(@_)</c:formatCode>
                <c:ptCount val="50"/>
                <c:pt idx="0">
                  <c:v>2.0024676885859138</c:v>
                </c:pt>
                <c:pt idx="1">
                  <c:v>1.9946195859777611</c:v>
                </c:pt>
                <c:pt idx="2">
                  <c:v>1.9527768639074481</c:v>
                </c:pt>
                <c:pt idx="3">
                  <c:v>1.9281022573313293</c:v>
                </c:pt>
                <c:pt idx="4">
                  <c:v>1.9019187441956673</c:v>
                </c:pt>
                <c:pt idx="5">
                  <c:v>1.878921035366421</c:v>
                </c:pt>
                <c:pt idx="6">
                  <c:v>1.890984132479848</c:v>
                </c:pt>
                <c:pt idx="7">
                  <c:v>1.9310673516834862</c:v>
                </c:pt>
                <c:pt idx="8">
                  <c:v>1.9305891936060791</c:v>
                </c:pt>
                <c:pt idx="9">
                  <c:v>2.0160729848383463</c:v>
                </c:pt>
                <c:pt idx="10">
                  <c:v>1.9851145586092926</c:v>
                </c:pt>
                <c:pt idx="11">
                  <c:v>1.9177051057629986</c:v>
                </c:pt>
                <c:pt idx="12">
                  <c:v>1.9192894287604418</c:v>
                </c:pt>
                <c:pt idx="13">
                  <c:v>1.926400092235578</c:v>
                </c:pt>
                <c:pt idx="14">
                  <c:v>1.9160374458538536</c:v>
                </c:pt>
                <c:pt idx="15">
                  <c:v>1.8200089913328521</c:v>
                </c:pt>
                <c:pt idx="16">
                  <c:v>1.8464694228275635</c:v>
                </c:pt>
                <c:pt idx="17">
                  <c:v>1.860507857249728</c:v>
                </c:pt>
                <c:pt idx="18">
                  <c:v>1.8780614980657595</c:v>
                </c:pt>
                <c:pt idx="19">
                  <c:v>1.8742312006276531</c:v>
                </c:pt>
                <c:pt idx="20">
                  <c:v>1.8578690001286837</c:v>
                </c:pt>
                <c:pt idx="21">
                  <c:v>1.8557904453090079</c:v>
                </c:pt>
                <c:pt idx="22">
                  <c:v>1.8477611110994629</c:v>
                </c:pt>
                <c:pt idx="23">
                  <c:v>1.9029746483595329</c:v>
                </c:pt>
                <c:pt idx="24">
                  <c:v>1.8566375468600205</c:v>
                </c:pt>
                <c:pt idx="25">
                  <c:v>1.9323054138221363</c:v>
                </c:pt>
                <c:pt idx="26">
                  <c:v>1.96318106323102</c:v>
                </c:pt>
                <c:pt idx="27">
                  <c:v>1.9223222960907285</c:v>
                </c:pt>
                <c:pt idx="28">
                  <c:v>1.8742897248282255</c:v>
                </c:pt>
                <c:pt idx="29">
                  <c:v>1.8670414457283648</c:v>
                </c:pt>
                <c:pt idx="30">
                  <c:v>1.8582416450471557</c:v>
                </c:pt>
                <c:pt idx="31">
                  <c:v>1.8494896741186369</c:v>
                </c:pt>
                <c:pt idx="32">
                  <c:v>1.7929313981995907</c:v>
                </c:pt>
                <c:pt idx="33">
                  <c:v>1.732736049161036</c:v>
                </c:pt>
                <c:pt idx="34">
                  <c:v>1.7803044449796979</c:v>
                </c:pt>
                <c:pt idx="35">
                  <c:v>1.7967167762814491</c:v>
                </c:pt>
                <c:pt idx="36">
                  <c:v>1.8529767047720325</c:v>
                </c:pt>
                <c:pt idx="37">
                  <c:v>1.8016320174523934</c:v>
                </c:pt>
                <c:pt idx="38">
                  <c:v>1.8083023611203881</c:v>
                </c:pt>
                <c:pt idx="39">
                  <c:v>1.7767322209344394</c:v>
                </c:pt>
                <c:pt idx="40">
                  <c:v>1.7284623224179425</c:v>
                </c:pt>
                <c:pt idx="41">
                  <c:v>1.7724268944996067</c:v>
                </c:pt>
                <c:pt idx="42">
                  <c:v>1.7622974480010862</c:v>
                </c:pt>
                <c:pt idx="43">
                  <c:v>1.8187315155056425</c:v>
                </c:pt>
                <c:pt idx="44">
                  <c:v>1.792013124784658</c:v>
                </c:pt>
                <c:pt idx="45">
                  <c:v>1.7536354276716442</c:v>
                </c:pt>
                <c:pt idx="46">
                  <c:v>1.7687154364955413</c:v>
                </c:pt>
                <c:pt idx="47">
                  <c:v>1.7228094785533177</c:v>
                </c:pt>
                <c:pt idx="48">
                  <c:v>1.6858337821625857</c:v>
                </c:pt>
                <c:pt idx="49">
                  <c:v>1.7472520419572062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9-CB40-9BD2-6EBA0AE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25056"/>
        <c:axId val="1708307280"/>
      </c:lineChart>
      <c:catAx>
        <c:axId val="17091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07280"/>
        <c:crosses val="autoZero"/>
        <c:auto val="1"/>
        <c:lblAlgn val="ctr"/>
        <c:lblOffset val="100"/>
        <c:noMultiLvlLbl val="0"/>
      </c:catAx>
      <c:valAx>
        <c:axId val="1708307280"/>
        <c:scaling>
          <c:orientation val="minMax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83701493774175E-2"/>
          <c:y val="8.6553944509765945E-2"/>
          <c:w val="0.87013257214064299"/>
          <c:h val="0.74350459490482523"/>
        </c:manualLayout>
      </c:layout>
      <c:lineChart>
        <c:grouping val="standard"/>
        <c:varyColors val="0"/>
        <c:ser>
          <c:idx val="0"/>
          <c:order val="0"/>
          <c:tx>
            <c:strRef>
              <c:f>Demographics!$F$2</c:f>
              <c:strCache>
                <c:ptCount val="1"/>
                <c:pt idx="0">
                  <c:v>Unlicensed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Demographics!$E$3:$E$52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Demographics!$F$3:$F$52</c:f>
              <c:numCache>
                <c:formatCode>0.00%</c:formatCode>
                <c:ptCount val="50"/>
                <c:pt idx="0">
                  <c:v>0.77200869999999999</c:v>
                </c:pt>
                <c:pt idx="1">
                  <c:v>0.77904640000000003</c:v>
                </c:pt>
                <c:pt idx="2">
                  <c:v>0.77735330000000002</c:v>
                </c:pt>
                <c:pt idx="3">
                  <c:v>0.7754278</c:v>
                </c:pt>
                <c:pt idx="4">
                  <c:v>0.77459129999999998</c:v>
                </c:pt>
                <c:pt idx="5">
                  <c:v>0.77458640000000001</c:v>
                </c:pt>
                <c:pt idx="6">
                  <c:v>0.77026170000000005</c:v>
                </c:pt>
                <c:pt idx="7">
                  <c:v>0.76911589999999996</c:v>
                </c:pt>
                <c:pt idx="8">
                  <c:v>0.76576520000000003</c:v>
                </c:pt>
                <c:pt idx="9">
                  <c:v>0.76547989999999999</c:v>
                </c:pt>
                <c:pt idx="10">
                  <c:v>0.76623350000000001</c:v>
                </c:pt>
                <c:pt idx="11">
                  <c:v>0.76512829999999998</c:v>
                </c:pt>
                <c:pt idx="12">
                  <c:v>0.76570240000000001</c:v>
                </c:pt>
                <c:pt idx="13">
                  <c:v>0.7664514</c:v>
                </c:pt>
                <c:pt idx="14">
                  <c:v>0.76428090000000004</c:v>
                </c:pt>
                <c:pt idx="15">
                  <c:v>0.76104099999999997</c:v>
                </c:pt>
                <c:pt idx="16">
                  <c:v>0.75943959999999999</c:v>
                </c:pt>
                <c:pt idx="17">
                  <c:v>0.76181600000000005</c:v>
                </c:pt>
                <c:pt idx="18">
                  <c:v>0.7608663</c:v>
                </c:pt>
                <c:pt idx="19">
                  <c:v>0.76290999999999998</c:v>
                </c:pt>
                <c:pt idx="20">
                  <c:v>0.76439699999999999</c:v>
                </c:pt>
                <c:pt idx="21">
                  <c:v>0.76501010000000003</c:v>
                </c:pt>
                <c:pt idx="22">
                  <c:v>0.76431459999999996</c:v>
                </c:pt>
                <c:pt idx="23">
                  <c:v>0.7647834</c:v>
                </c:pt>
                <c:pt idx="24">
                  <c:v>0.76689850000000004</c:v>
                </c:pt>
                <c:pt idx="25">
                  <c:v>0.76776619999999995</c:v>
                </c:pt>
                <c:pt idx="26">
                  <c:v>0.76510239999999996</c:v>
                </c:pt>
                <c:pt idx="27">
                  <c:v>0.76552909999999996</c:v>
                </c:pt>
                <c:pt idx="28">
                  <c:v>0.76431389999999999</c:v>
                </c:pt>
                <c:pt idx="29">
                  <c:v>0.76547270000000001</c:v>
                </c:pt>
                <c:pt idx="30">
                  <c:v>0.76369880000000001</c:v>
                </c:pt>
                <c:pt idx="31">
                  <c:v>0.76621269999999997</c:v>
                </c:pt>
                <c:pt idx="32">
                  <c:v>0.76520750000000004</c:v>
                </c:pt>
                <c:pt idx="33">
                  <c:v>0.76254509999999998</c:v>
                </c:pt>
                <c:pt idx="34">
                  <c:v>0.76794269999999998</c:v>
                </c:pt>
                <c:pt idx="35">
                  <c:v>0.77508350000000004</c:v>
                </c:pt>
                <c:pt idx="36">
                  <c:v>0.77260269999999998</c:v>
                </c:pt>
                <c:pt idx="37">
                  <c:v>0.76810690000000004</c:v>
                </c:pt>
                <c:pt idx="38">
                  <c:v>0.76183109999999998</c:v>
                </c:pt>
                <c:pt idx="39">
                  <c:v>0.76206949999999996</c:v>
                </c:pt>
                <c:pt idx="40">
                  <c:v>0.76255150000000005</c:v>
                </c:pt>
                <c:pt idx="41">
                  <c:v>0.76497820000000005</c:v>
                </c:pt>
                <c:pt idx="42">
                  <c:v>0.76457039999999998</c:v>
                </c:pt>
                <c:pt idx="43">
                  <c:v>0.76685570000000003</c:v>
                </c:pt>
                <c:pt idx="44">
                  <c:v>0.77002959999999998</c:v>
                </c:pt>
                <c:pt idx="45">
                  <c:v>0.7706887</c:v>
                </c:pt>
                <c:pt idx="46">
                  <c:v>0.76757710000000001</c:v>
                </c:pt>
                <c:pt idx="47">
                  <c:v>0.76902040000000005</c:v>
                </c:pt>
                <c:pt idx="48">
                  <c:v>0.76800650000000004</c:v>
                </c:pt>
                <c:pt idx="49">
                  <c:v>0.76686019999999999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D-4B4E-81B6-4B9855AB2E92}"/>
            </c:ext>
          </c:extLst>
        </c:ser>
        <c:ser>
          <c:idx val="1"/>
          <c:order val="1"/>
          <c:tx>
            <c:strRef>
              <c:f>Demographics!$G$2</c:f>
              <c:strCache>
                <c:ptCount val="1"/>
                <c:pt idx="0">
                  <c:v>Licensed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Demographics!$E$3:$E$52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Demographics!$G$3:$G$52</c:f>
              <c:numCache>
                <c:formatCode>0.00%</c:formatCode>
                <c:ptCount val="50"/>
                <c:pt idx="0">
                  <c:v>0.8973662</c:v>
                </c:pt>
                <c:pt idx="1">
                  <c:v>0.89807550000000003</c:v>
                </c:pt>
                <c:pt idx="2">
                  <c:v>0.89691949999999998</c:v>
                </c:pt>
                <c:pt idx="3">
                  <c:v>0.89776979999999995</c:v>
                </c:pt>
                <c:pt idx="4">
                  <c:v>0.90353309999999998</c:v>
                </c:pt>
                <c:pt idx="5">
                  <c:v>0.89421430000000002</c:v>
                </c:pt>
                <c:pt idx="6">
                  <c:v>0.89777390000000001</c:v>
                </c:pt>
                <c:pt idx="7">
                  <c:v>0.90094600000000002</c:v>
                </c:pt>
                <c:pt idx="8">
                  <c:v>0.89931830000000001</c:v>
                </c:pt>
                <c:pt idx="9">
                  <c:v>0.89536269999999996</c:v>
                </c:pt>
                <c:pt idx="10">
                  <c:v>0.89568230000000004</c:v>
                </c:pt>
                <c:pt idx="11">
                  <c:v>0.89762529999999996</c:v>
                </c:pt>
                <c:pt idx="12">
                  <c:v>0.89936930000000004</c:v>
                </c:pt>
                <c:pt idx="13">
                  <c:v>0.89382980000000001</c:v>
                </c:pt>
                <c:pt idx="14">
                  <c:v>0.89581770000000005</c:v>
                </c:pt>
                <c:pt idx="15">
                  <c:v>0.89791469999999995</c:v>
                </c:pt>
                <c:pt idx="16">
                  <c:v>0.89365609999999995</c:v>
                </c:pt>
                <c:pt idx="17">
                  <c:v>0.89927889999999999</c:v>
                </c:pt>
                <c:pt idx="18">
                  <c:v>0.90169460000000001</c:v>
                </c:pt>
                <c:pt idx="19">
                  <c:v>0.90015970000000001</c:v>
                </c:pt>
                <c:pt idx="20">
                  <c:v>0.9035088</c:v>
                </c:pt>
                <c:pt idx="21">
                  <c:v>0.89901050000000005</c:v>
                </c:pt>
                <c:pt idx="22">
                  <c:v>0.89981880000000003</c:v>
                </c:pt>
                <c:pt idx="23">
                  <c:v>0.90378590000000003</c:v>
                </c:pt>
                <c:pt idx="24">
                  <c:v>0.90407269999999995</c:v>
                </c:pt>
                <c:pt idx="25">
                  <c:v>0.90060569999999995</c:v>
                </c:pt>
                <c:pt idx="26">
                  <c:v>0.90597349999999999</c:v>
                </c:pt>
                <c:pt idx="27">
                  <c:v>0.90942619999999996</c:v>
                </c:pt>
                <c:pt idx="28">
                  <c:v>0.90979900000000002</c:v>
                </c:pt>
                <c:pt idx="29">
                  <c:v>0.90437849999999997</c:v>
                </c:pt>
                <c:pt idx="30">
                  <c:v>0.90667629999999999</c:v>
                </c:pt>
                <c:pt idx="31">
                  <c:v>0.90680939999999999</c:v>
                </c:pt>
                <c:pt idx="32">
                  <c:v>0.91130310000000003</c:v>
                </c:pt>
                <c:pt idx="33">
                  <c:v>0.91956400000000005</c:v>
                </c:pt>
                <c:pt idx="34">
                  <c:v>0.91506790000000005</c:v>
                </c:pt>
                <c:pt idx="35">
                  <c:v>0.92080759999999995</c:v>
                </c:pt>
                <c:pt idx="36">
                  <c:v>0.92615069999999999</c:v>
                </c:pt>
                <c:pt idx="37">
                  <c:v>0.91897209999999996</c:v>
                </c:pt>
                <c:pt idx="38">
                  <c:v>0.90505550000000001</c:v>
                </c:pt>
                <c:pt idx="39">
                  <c:v>0.9100568</c:v>
                </c:pt>
                <c:pt idx="40">
                  <c:v>0.91612570000000004</c:v>
                </c:pt>
                <c:pt idx="41">
                  <c:v>0.91081749999999995</c:v>
                </c:pt>
                <c:pt idx="42">
                  <c:v>0.91439420000000005</c:v>
                </c:pt>
                <c:pt idx="43">
                  <c:v>0.91737120000000005</c:v>
                </c:pt>
                <c:pt idx="44">
                  <c:v>0.92300740000000003</c:v>
                </c:pt>
                <c:pt idx="45">
                  <c:v>0.92117099999999996</c:v>
                </c:pt>
                <c:pt idx="46">
                  <c:v>0.92109220000000003</c:v>
                </c:pt>
                <c:pt idx="47">
                  <c:v>0.9216396</c:v>
                </c:pt>
                <c:pt idx="48">
                  <c:v>0.9226164</c:v>
                </c:pt>
                <c:pt idx="49">
                  <c:v>0.91691230000000001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D-4B4E-81B6-4B9855AB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9120"/>
        <c:axId val="266935807"/>
      </c:lineChart>
      <c:catAx>
        <c:axId val="708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5807"/>
        <c:crosses val="autoZero"/>
        <c:auto val="1"/>
        <c:lblAlgn val="ctr"/>
        <c:lblOffset val="100"/>
        <c:noMultiLvlLbl val="0"/>
      </c:catAx>
      <c:valAx>
        <c:axId val="266935807"/>
        <c:scaling>
          <c:orientation val="minMax"/>
          <c:max val="0.95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Demographics!$J$2</c:f>
              <c:strCache>
                <c:ptCount val="1"/>
                <c:pt idx="0">
                  <c:v>Unlicensed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Demographics!$I$3:$I$52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Demographics!$J$3:$J$52</c:f>
              <c:numCache>
                <c:formatCode>0.00%</c:formatCode>
                <c:ptCount val="50"/>
                <c:pt idx="0">
                  <c:v>0.39641130000000002</c:v>
                </c:pt>
                <c:pt idx="1">
                  <c:v>0.40320159999999999</c:v>
                </c:pt>
                <c:pt idx="2">
                  <c:v>0.40355170000000001</c:v>
                </c:pt>
                <c:pt idx="3">
                  <c:v>0.40300209999999997</c:v>
                </c:pt>
                <c:pt idx="4">
                  <c:v>0.39843309999999998</c:v>
                </c:pt>
                <c:pt idx="5">
                  <c:v>0.40206839999999999</c:v>
                </c:pt>
                <c:pt idx="6">
                  <c:v>0.40133049999999998</c:v>
                </c:pt>
                <c:pt idx="7">
                  <c:v>0.40282299999999999</c:v>
                </c:pt>
                <c:pt idx="8">
                  <c:v>0.39864050000000001</c:v>
                </c:pt>
                <c:pt idx="9">
                  <c:v>0.40191670000000002</c:v>
                </c:pt>
                <c:pt idx="10">
                  <c:v>0.40116679999999999</c:v>
                </c:pt>
                <c:pt idx="11">
                  <c:v>0.40234799999999998</c:v>
                </c:pt>
                <c:pt idx="12">
                  <c:v>0.3986807</c:v>
                </c:pt>
                <c:pt idx="13">
                  <c:v>0.40520630000000002</c:v>
                </c:pt>
                <c:pt idx="14">
                  <c:v>0.40476590000000001</c:v>
                </c:pt>
                <c:pt idx="15">
                  <c:v>0.39962110000000001</c:v>
                </c:pt>
                <c:pt idx="16">
                  <c:v>0.39652870000000001</c:v>
                </c:pt>
                <c:pt idx="17">
                  <c:v>0.40215580000000001</c:v>
                </c:pt>
                <c:pt idx="18">
                  <c:v>0.40033530000000001</c:v>
                </c:pt>
                <c:pt idx="19">
                  <c:v>0.40296209999999999</c:v>
                </c:pt>
                <c:pt idx="20">
                  <c:v>0.40005180000000001</c:v>
                </c:pt>
                <c:pt idx="21">
                  <c:v>0.40893940000000001</c:v>
                </c:pt>
                <c:pt idx="22">
                  <c:v>0.40836220000000001</c:v>
                </c:pt>
                <c:pt idx="23">
                  <c:v>0.41296640000000001</c:v>
                </c:pt>
                <c:pt idx="24">
                  <c:v>0.40875660000000003</c:v>
                </c:pt>
                <c:pt idx="25">
                  <c:v>0.41523749999999998</c:v>
                </c:pt>
                <c:pt idx="26">
                  <c:v>0.40806700000000001</c:v>
                </c:pt>
                <c:pt idx="27">
                  <c:v>0.40914</c:v>
                </c:pt>
                <c:pt idx="28">
                  <c:v>0.40524640000000001</c:v>
                </c:pt>
                <c:pt idx="29">
                  <c:v>0.4123001</c:v>
                </c:pt>
                <c:pt idx="30">
                  <c:v>0.41030090000000002</c:v>
                </c:pt>
                <c:pt idx="31">
                  <c:v>0.41065439999999998</c:v>
                </c:pt>
                <c:pt idx="32">
                  <c:v>0.402555</c:v>
                </c:pt>
                <c:pt idx="33">
                  <c:v>0.3843762</c:v>
                </c:pt>
                <c:pt idx="34">
                  <c:v>0.39548329999999998</c:v>
                </c:pt>
                <c:pt idx="35">
                  <c:v>0.40296769999999998</c:v>
                </c:pt>
                <c:pt idx="36">
                  <c:v>0.40000409999999997</c:v>
                </c:pt>
                <c:pt idx="37">
                  <c:v>0.40400449999999999</c:v>
                </c:pt>
                <c:pt idx="38">
                  <c:v>0.40224169999999998</c:v>
                </c:pt>
                <c:pt idx="39">
                  <c:v>0.40421030000000002</c:v>
                </c:pt>
                <c:pt idx="40">
                  <c:v>0.40278439999999999</c:v>
                </c:pt>
                <c:pt idx="41">
                  <c:v>0.4114121</c:v>
                </c:pt>
                <c:pt idx="42">
                  <c:v>0.41115679999999999</c:v>
                </c:pt>
                <c:pt idx="43">
                  <c:v>0.41215390000000002</c:v>
                </c:pt>
                <c:pt idx="44">
                  <c:v>0.40889490000000001</c:v>
                </c:pt>
                <c:pt idx="45">
                  <c:v>0.41362700000000002</c:v>
                </c:pt>
                <c:pt idx="46">
                  <c:v>0.41316190000000003</c:v>
                </c:pt>
                <c:pt idx="47">
                  <c:v>0.4154892</c:v>
                </c:pt>
                <c:pt idx="48">
                  <c:v>0.40911969999999998</c:v>
                </c:pt>
                <c:pt idx="49">
                  <c:v>0.41539310000000002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EC4F-A7CC-19DEEBD2B15F}"/>
            </c:ext>
          </c:extLst>
        </c:ser>
        <c:ser>
          <c:idx val="1"/>
          <c:order val="1"/>
          <c:tx>
            <c:strRef>
              <c:f>Demographics!$K$2</c:f>
              <c:strCache>
                <c:ptCount val="1"/>
                <c:pt idx="0">
                  <c:v>Licensed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Demographics!$I$3:$I$52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Demographics!$K$3:$K$52</c:f>
              <c:numCache>
                <c:formatCode>0.00%</c:formatCode>
                <c:ptCount val="50"/>
                <c:pt idx="0">
                  <c:v>0.39349889999999998</c:v>
                </c:pt>
                <c:pt idx="1">
                  <c:v>0.40015729999999999</c:v>
                </c:pt>
                <c:pt idx="2">
                  <c:v>0.40071909999999999</c:v>
                </c:pt>
                <c:pt idx="3">
                  <c:v>0.40000999999999998</c:v>
                </c:pt>
                <c:pt idx="4">
                  <c:v>0.39606000000000002</c:v>
                </c:pt>
                <c:pt idx="5">
                  <c:v>0.39897830000000001</c:v>
                </c:pt>
                <c:pt idx="6">
                  <c:v>0.39886490000000002</c:v>
                </c:pt>
                <c:pt idx="7">
                  <c:v>0.39952310000000002</c:v>
                </c:pt>
                <c:pt idx="8">
                  <c:v>0.39602090000000001</c:v>
                </c:pt>
                <c:pt idx="9">
                  <c:v>0.39873920000000002</c:v>
                </c:pt>
                <c:pt idx="10">
                  <c:v>0.39804079999999997</c:v>
                </c:pt>
                <c:pt idx="11">
                  <c:v>0.3999566</c:v>
                </c:pt>
                <c:pt idx="12">
                  <c:v>0.39547670000000001</c:v>
                </c:pt>
                <c:pt idx="13">
                  <c:v>0.40262429999999999</c:v>
                </c:pt>
                <c:pt idx="14">
                  <c:v>0.40182639999999997</c:v>
                </c:pt>
                <c:pt idx="15">
                  <c:v>0.40093220000000002</c:v>
                </c:pt>
                <c:pt idx="16">
                  <c:v>0.39682820000000002</c:v>
                </c:pt>
                <c:pt idx="17">
                  <c:v>0.40261350000000001</c:v>
                </c:pt>
                <c:pt idx="18">
                  <c:v>0.40101110000000001</c:v>
                </c:pt>
                <c:pt idx="19">
                  <c:v>0.40332200000000001</c:v>
                </c:pt>
                <c:pt idx="20">
                  <c:v>0.40087469999999997</c:v>
                </c:pt>
                <c:pt idx="21">
                  <c:v>0.40866560000000002</c:v>
                </c:pt>
                <c:pt idx="22">
                  <c:v>0.40878209999999998</c:v>
                </c:pt>
                <c:pt idx="23">
                  <c:v>0.41050910000000002</c:v>
                </c:pt>
                <c:pt idx="24">
                  <c:v>0.40623490000000001</c:v>
                </c:pt>
                <c:pt idx="25">
                  <c:v>0.41269450000000002</c:v>
                </c:pt>
                <c:pt idx="26">
                  <c:v>0.41092070000000003</c:v>
                </c:pt>
                <c:pt idx="27">
                  <c:v>0.41167930000000003</c:v>
                </c:pt>
                <c:pt idx="28">
                  <c:v>0.40832780000000002</c:v>
                </c:pt>
                <c:pt idx="29">
                  <c:v>0.41433959999999997</c:v>
                </c:pt>
                <c:pt idx="30">
                  <c:v>0.4125355</c:v>
                </c:pt>
                <c:pt idx="31">
                  <c:v>0.41389799999999999</c:v>
                </c:pt>
                <c:pt idx="32">
                  <c:v>0.40672039999999998</c:v>
                </c:pt>
                <c:pt idx="33">
                  <c:v>0.39155279999999998</c:v>
                </c:pt>
                <c:pt idx="34">
                  <c:v>0.40141359999999998</c:v>
                </c:pt>
                <c:pt idx="35">
                  <c:v>0.40849380000000002</c:v>
                </c:pt>
                <c:pt idx="36">
                  <c:v>0.40509070000000003</c:v>
                </c:pt>
                <c:pt idx="37">
                  <c:v>0.40880680000000003</c:v>
                </c:pt>
                <c:pt idx="38">
                  <c:v>0.40626909999999999</c:v>
                </c:pt>
                <c:pt idx="39">
                  <c:v>0.40893879999999999</c:v>
                </c:pt>
                <c:pt idx="40">
                  <c:v>0.40864339999999999</c:v>
                </c:pt>
                <c:pt idx="41">
                  <c:v>0.41650619999999999</c:v>
                </c:pt>
                <c:pt idx="42">
                  <c:v>0.4163674</c:v>
                </c:pt>
                <c:pt idx="43">
                  <c:v>0.41744789999999998</c:v>
                </c:pt>
                <c:pt idx="44">
                  <c:v>0.41457260000000001</c:v>
                </c:pt>
                <c:pt idx="45">
                  <c:v>0.41957870000000003</c:v>
                </c:pt>
                <c:pt idx="46">
                  <c:v>0.41883559999999997</c:v>
                </c:pt>
                <c:pt idx="47">
                  <c:v>0.42142960000000002</c:v>
                </c:pt>
                <c:pt idx="48">
                  <c:v>0.41783819999999999</c:v>
                </c:pt>
                <c:pt idx="49">
                  <c:v>0.42327819999999999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EC4F-A7CC-19DEEBD2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757711"/>
        <c:axId val="1970159872"/>
      </c:lineChart>
      <c:catAx>
        <c:axId val="2667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9872"/>
        <c:crosses val="autoZero"/>
        <c:auto val="1"/>
        <c:lblAlgn val="ctr"/>
        <c:lblOffset val="100"/>
        <c:noMultiLvlLbl val="0"/>
      </c:catAx>
      <c:valAx>
        <c:axId val="19701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Informality!$B$2</c:f>
              <c:strCache>
                <c:ptCount val="1"/>
                <c:pt idx="0">
                  <c:v>Unlicensed – Definition 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Informality!$A$3:$A$52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Informality!$B$3:$B$52</c:f>
              <c:numCache>
                <c:formatCode>0.00%</c:formatCode>
                <c:ptCount val="50"/>
                <c:pt idx="0">
                  <c:v>0.41314099999999998</c:v>
                </c:pt>
                <c:pt idx="1">
                  <c:v>0.404916</c:v>
                </c:pt>
                <c:pt idx="2">
                  <c:v>0.40283150000000001</c:v>
                </c:pt>
                <c:pt idx="3">
                  <c:v>0.4069699</c:v>
                </c:pt>
                <c:pt idx="4">
                  <c:v>0.40642400000000001</c:v>
                </c:pt>
                <c:pt idx="5">
                  <c:v>0.39843430000000002</c:v>
                </c:pt>
                <c:pt idx="6">
                  <c:v>0.39774199999999998</c:v>
                </c:pt>
                <c:pt idx="7">
                  <c:v>0.39846280000000001</c:v>
                </c:pt>
                <c:pt idx="8">
                  <c:v>0.39561059999999998</c:v>
                </c:pt>
                <c:pt idx="9">
                  <c:v>0.38865309999999997</c:v>
                </c:pt>
                <c:pt idx="10">
                  <c:v>0.38763110000000001</c:v>
                </c:pt>
                <c:pt idx="11">
                  <c:v>0.38913629999999999</c:v>
                </c:pt>
                <c:pt idx="12">
                  <c:v>0.38834659999999999</c:v>
                </c:pt>
                <c:pt idx="13">
                  <c:v>0.38357180000000002</c:v>
                </c:pt>
                <c:pt idx="14">
                  <c:v>0.38859399999999999</c:v>
                </c:pt>
                <c:pt idx="15">
                  <c:v>0.38875500000000002</c:v>
                </c:pt>
                <c:pt idx="16">
                  <c:v>0.3895113</c:v>
                </c:pt>
                <c:pt idx="17">
                  <c:v>0.38664870000000001</c:v>
                </c:pt>
                <c:pt idx="18">
                  <c:v>0.38663989999999998</c:v>
                </c:pt>
                <c:pt idx="19">
                  <c:v>0.38760169999999999</c:v>
                </c:pt>
                <c:pt idx="20">
                  <c:v>0.3885247</c:v>
                </c:pt>
                <c:pt idx="21">
                  <c:v>0.38891900000000001</c:v>
                </c:pt>
                <c:pt idx="22">
                  <c:v>0.39240940000000002</c:v>
                </c:pt>
                <c:pt idx="23">
                  <c:v>0.39474140000000002</c:v>
                </c:pt>
                <c:pt idx="24">
                  <c:v>0.39054240000000001</c:v>
                </c:pt>
                <c:pt idx="25">
                  <c:v>0.38912839999999999</c:v>
                </c:pt>
                <c:pt idx="26">
                  <c:v>0.39038489999999998</c:v>
                </c:pt>
                <c:pt idx="27">
                  <c:v>0.39079370000000002</c:v>
                </c:pt>
                <c:pt idx="28">
                  <c:v>0.39220450000000001</c:v>
                </c:pt>
                <c:pt idx="29">
                  <c:v>0.3947484</c:v>
                </c:pt>
                <c:pt idx="30">
                  <c:v>0.3981439</c:v>
                </c:pt>
                <c:pt idx="31">
                  <c:v>0.39608729999999998</c:v>
                </c:pt>
                <c:pt idx="32">
                  <c:v>0.39398309999999997</c:v>
                </c:pt>
                <c:pt idx="33">
                  <c:v>0.34979090000000002</c:v>
                </c:pt>
                <c:pt idx="34">
                  <c:v>0.36781150000000001</c:v>
                </c:pt>
                <c:pt idx="35">
                  <c:v>0.3781852</c:v>
                </c:pt>
                <c:pt idx="36">
                  <c:v>0.3841215</c:v>
                </c:pt>
                <c:pt idx="37">
                  <c:v>0.38454460000000001</c:v>
                </c:pt>
                <c:pt idx="38">
                  <c:v>0.4006304</c:v>
                </c:pt>
                <c:pt idx="39">
                  <c:v>0.40377069999999998</c:v>
                </c:pt>
                <c:pt idx="40">
                  <c:v>0.40055069999999998</c:v>
                </c:pt>
                <c:pt idx="41">
                  <c:v>0.39734940000000002</c:v>
                </c:pt>
                <c:pt idx="42">
                  <c:v>0.39492169999999999</c:v>
                </c:pt>
                <c:pt idx="43">
                  <c:v>0.38680290000000001</c:v>
                </c:pt>
                <c:pt idx="44">
                  <c:v>0.38710450000000002</c:v>
                </c:pt>
                <c:pt idx="45">
                  <c:v>0.38241049999999999</c:v>
                </c:pt>
                <c:pt idx="46">
                  <c:v>0.38486189999999998</c:v>
                </c:pt>
                <c:pt idx="47">
                  <c:v>0.38478849999999998</c:v>
                </c:pt>
                <c:pt idx="48">
                  <c:v>0.38700659999999998</c:v>
                </c:pt>
                <c:pt idx="49">
                  <c:v>0.38466539999999999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1-634D-9440-8CCDAD706D80}"/>
            </c:ext>
          </c:extLst>
        </c:ser>
        <c:ser>
          <c:idx val="1"/>
          <c:order val="1"/>
          <c:tx>
            <c:strRef>
              <c:f>Informality!$C$2</c:f>
              <c:strCache>
                <c:ptCount val="1"/>
                <c:pt idx="0">
                  <c:v>Unlicensed – Definition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Informality!$A$3:$A$52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Informality!$C$3:$C$52</c:f>
              <c:numCache>
                <c:formatCode>0.00%</c:formatCode>
                <c:ptCount val="50"/>
                <c:pt idx="15">
                  <c:v>0.4204986</c:v>
                </c:pt>
                <c:pt idx="16">
                  <c:v>0.42272470000000001</c:v>
                </c:pt>
                <c:pt idx="17">
                  <c:v>0.42007749999999999</c:v>
                </c:pt>
                <c:pt idx="18">
                  <c:v>0.42153220000000002</c:v>
                </c:pt>
                <c:pt idx="19">
                  <c:v>0.42323379999999999</c:v>
                </c:pt>
                <c:pt idx="20">
                  <c:v>0.42501309999999998</c:v>
                </c:pt>
                <c:pt idx="21">
                  <c:v>0.42298079999999999</c:v>
                </c:pt>
                <c:pt idx="22">
                  <c:v>0.42711470000000001</c:v>
                </c:pt>
                <c:pt idx="23">
                  <c:v>0.42824849999999998</c:v>
                </c:pt>
                <c:pt idx="24">
                  <c:v>0.42558499999999999</c:v>
                </c:pt>
                <c:pt idx="25">
                  <c:v>0.42051480000000002</c:v>
                </c:pt>
                <c:pt idx="26">
                  <c:v>0.42232550000000002</c:v>
                </c:pt>
                <c:pt idx="27">
                  <c:v>0.42175570000000001</c:v>
                </c:pt>
                <c:pt idx="28">
                  <c:v>0.4237937</c:v>
                </c:pt>
                <c:pt idx="29">
                  <c:v>0.42192580000000002</c:v>
                </c:pt>
                <c:pt idx="30">
                  <c:v>0.42365700000000001</c:v>
                </c:pt>
                <c:pt idx="31">
                  <c:v>0.4215025</c:v>
                </c:pt>
                <c:pt idx="32">
                  <c:v>0.4191011</c:v>
                </c:pt>
                <c:pt idx="33">
                  <c:v>0.3777701</c:v>
                </c:pt>
                <c:pt idx="34">
                  <c:v>0.39440570000000003</c:v>
                </c:pt>
                <c:pt idx="35">
                  <c:v>0.40310360000000001</c:v>
                </c:pt>
                <c:pt idx="36">
                  <c:v>0.40993980000000002</c:v>
                </c:pt>
                <c:pt idx="37">
                  <c:v>0.41224749999999999</c:v>
                </c:pt>
                <c:pt idx="38">
                  <c:v>0.4250313</c:v>
                </c:pt>
                <c:pt idx="39">
                  <c:v>0.426678</c:v>
                </c:pt>
                <c:pt idx="40">
                  <c:v>0.42357410000000001</c:v>
                </c:pt>
                <c:pt idx="41">
                  <c:v>0.41809590000000002</c:v>
                </c:pt>
                <c:pt idx="42">
                  <c:v>0.4135953</c:v>
                </c:pt>
                <c:pt idx="43">
                  <c:v>0.40801159999999997</c:v>
                </c:pt>
                <c:pt idx="44">
                  <c:v>0.4103929</c:v>
                </c:pt>
                <c:pt idx="45">
                  <c:v>0.40648879999999998</c:v>
                </c:pt>
                <c:pt idx="46">
                  <c:v>0.40872340000000001</c:v>
                </c:pt>
                <c:pt idx="47">
                  <c:v>0.40909699999999999</c:v>
                </c:pt>
                <c:pt idx="48">
                  <c:v>0.41304629999999998</c:v>
                </c:pt>
                <c:pt idx="49">
                  <c:v>0.40928209999999998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634D-9440-8CCDAD706D80}"/>
            </c:ext>
          </c:extLst>
        </c:ser>
        <c:ser>
          <c:idx val="2"/>
          <c:order val="2"/>
          <c:tx>
            <c:strRef>
              <c:f>Informality!$D$2</c:f>
              <c:strCache>
                <c:ptCount val="1"/>
                <c:pt idx="0">
                  <c:v>Licensed – Definition 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Informality!$A$3:$A$52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Informality!$D$3:$D$52</c:f>
              <c:numCache>
                <c:formatCode>0.00%</c:formatCode>
                <c:ptCount val="50"/>
                <c:pt idx="0">
                  <c:v>0.30216929999999997</c:v>
                </c:pt>
                <c:pt idx="1">
                  <c:v>0.29753930000000001</c:v>
                </c:pt>
                <c:pt idx="2">
                  <c:v>0.30200450000000001</c:v>
                </c:pt>
                <c:pt idx="3">
                  <c:v>0.30145189999999999</c:v>
                </c:pt>
                <c:pt idx="4">
                  <c:v>0.29061569999999998</c:v>
                </c:pt>
                <c:pt idx="5">
                  <c:v>0.28557510000000003</c:v>
                </c:pt>
                <c:pt idx="6">
                  <c:v>0.28229710000000002</c:v>
                </c:pt>
                <c:pt idx="7">
                  <c:v>0.28184710000000002</c:v>
                </c:pt>
                <c:pt idx="8">
                  <c:v>0.2719937</c:v>
                </c:pt>
                <c:pt idx="9">
                  <c:v>0.26854479999999997</c:v>
                </c:pt>
                <c:pt idx="10">
                  <c:v>0.27162219999999998</c:v>
                </c:pt>
                <c:pt idx="11">
                  <c:v>0.26873920000000001</c:v>
                </c:pt>
                <c:pt idx="12">
                  <c:v>0.2586659</c:v>
                </c:pt>
                <c:pt idx="13">
                  <c:v>0.26488970000000001</c:v>
                </c:pt>
                <c:pt idx="14">
                  <c:v>0.27014830000000001</c:v>
                </c:pt>
                <c:pt idx="15">
                  <c:v>0.25977919999999999</c:v>
                </c:pt>
                <c:pt idx="16">
                  <c:v>0.26753640000000001</c:v>
                </c:pt>
                <c:pt idx="17">
                  <c:v>0.27318490000000001</c:v>
                </c:pt>
                <c:pt idx="18">
                  <c:v>0.27336919999999998</c:v>
                </c:pt>
                <c:pt idx="19">
                  <c:v>0.27866000000000002</c:v>
                </c:pt>
                <c:pt idx="20">
                  <c:v>0.28206940000000003</c:v>
                </c:pt>
                <c:pt idx="21">
                  <c:v>0.29159350000000001</c:v>
                </c:pt>
                <c:pt idx="22">
                  <c:v>0.29256910000000003</c:v>
                </c:pt>
                <c:pt idx="23">
                  <c:v>0.3041085</c:v>
                </c:pt>
                <c:pt idx="24">
                  <c:v>0.31317020000000001</c:v>
                </c:pt>
                <c:pt idx="25">
                  <c:v>0.3206254</c:v>
                </c:pt>
                <c:pt idx="26">
                  <c:v>0.3258607</c:v>
                </c:pt>
                <c:pt idx="27">
                  <c:v>0.33020359999999999</c:v>
                </c:pt>
                <c:pt idx="28">
                  <c:v>0.33407959999999998</c:v>
                </c:pt>
                <c:pt idx="29">
                  <c:v>0.34322419999999998</c:v>
                </c:pt>
                <c:pt idx="30">
                  <c:v>0.34691480000000002</c:v>
                </c:pt>
                <c:pt idx="31">
                  <c:v>0.3428216</c:v>
                </c:pt>
                <c:pt idx="32">
                  <c:v>0.33951330000000002</c:v>
                </c:pt>
                <c:pt idx="33">
                  <c:v>0.29088960000000003</c:v>
                </c:pt>
                <c:pt idx="34">
                  <c:v>0.30437589999999998</c:v>
                </c:pt>
                <c:pt idx="35">
                  <c:v>0.31647170000000002</c:v>
                </c:pt>
                <c:pt idx="36">
                  <c:v>0.32715949999999999</c:v>
                </c:pt>
                <c:pt idx="37">
                  <c:v>0.33057150000000002</c:v>
                </c:pt>
                <c:pt idx="38">
                  <c:v>0.34390759999999998</c:v>
                </c:pt>
                <c:pt idx="39">
                  <c:v>0.34607569999999999</c:v>
                </c:pt>
                <c:pt idx="40">
                  <c:v>0.3403272</c:v>
                </c:pt>
                <c:pt idx="41">
                  <c:v>0.35211540000000002</c:v>
                </c:pt>
                <c:pt idx="42">
                  <c:v>0.349831</c:v>
                </c:pt>
                <c:pt idx="43">
                  <c:v>0.34125830000000001</c:v>
                </c:pt>
                <c:pt idx="44">
                  <c:v>0.3478695</c:v>
                </c:pt>
                <c:pt idx="45">
                  <c:v>0.34532439999999998</c:v>
                </c:pt>
                <c:pt idx="46">
                  <c:v>0.3444818</c:v>
                </c:pt>
                <c:pt idx="47">
                  <c:v>0.3488214</c:v>
                </c:pt>
                <c:pt idx="48">
                  <c:v>0.35303770000000001</c:v>
                </c:pt>
                <c:pt idx="49">
                  <c:v>0.34764410000000001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1-634D-9440-8CCDAD706D80}"/>
            </c:ext>
          </c:extLst>
        </c:ser>
        <c:ser>
          <c:idx val="3"/>
          <c:order val="3"/>
          <c:tx>
            <c:strRef>
              <c:f>Informality!$E$2</c:f>
              <c:strCache>
                <c:ptCount val="1"/>
                <c:pt idx="0">
                  <c:v>Licensed – Definition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Informality!$A$3:$A$52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Informality!$E$3:$E$52</c:f>
              <c:numCache>
                <c:formatCode>0.00%</c:formatCode>
                <c:ptCount val="50"/>
                <c:pt idx="15">
                  <c:v>0.31720500000000001</c:v>
                </c:pt>
                <c:pt idx="16">
                  <c:v>0.32555469999999997</c:v>
                </c:pt>
                <c:pt idx="17">
                  <c:v>0.33150420000000003</c:v>
                </c:pt>
                <c:pt idx="18">
                  <c:v>0.3362792</c:v>
                </c:pt>
                <c:pt idx="19">
                  <c:v>0.34091339999999998</c:v>
                </c:pt>
                <c:pt idx="20">
                  <c:v>0.34597250000000002</c:v>
                </c:pt>
                <c:pt idx="21">
                  <c:v>0.35198370000000001</c:v>
                </c:pt>
                <c:pt idx="22">
                  <c:v>0.3562302</c:v>
                </c:pt>
                <c:pt idx="23">
                  <c:v>0.36616379999999998</c:v>
                </c:pt>
                <c:pt idx="24">
                  <c:v>0.37486180000000002</c:v>
                </c:pt>
                <c:pt idx="25">
                  <c:v>0.38358609999999999</c:v>
                </c:pt>
                <c:pt idx="26">
                  <c:v>0.38224910000000001</c:v>
                </c:pt>
                <c:pt idx="27">
                  <c:v>0.38667839999999998</c:v>
                </c:pt>
                <c:pt idx="28">
                  <c:v>0.39195930000000001</c:v>
                </c:pt>
                <c:pt idx="29">
                  <c:v>0.39632709999999999</c:v>
                </c:pt>
                <c:pt idx="30">
                  <c:v>0.39904240000000002</c:v>
                </c:pt>
                <c:pt idx="31">
                  <c:v>0.39384570000000002</c:v>
                </c:pt>
                <c:pt idx="32">
                  <c:v>0.38502049999999999</c:v>
                </c:pt>
                <c:pt idx="33">
                  <c:v>0.3327193</c:v>
                </c:pt>
                <c:pt idx="34">
                  <c:v>0.35151250000000001</c:v>
                </c:pt>
                <c:pt idx="35">
                  <c:v>0.36154360000000002</c:v>
                </c:pt>
                <c:pt idx="36">
                  <c:v>0.37310840000000001</c:v>
                </c:pt>
                <c:pt idx="37">
                  <c:v>0.37979220000000002</c:v>
                </c:pt>
                <c:pt idx="38">
                  <c:v>0.39339760000000001</c:v>
                </c:pt>
                <c:pt idx="39">
                  <c:v>0.39320870000000002</c:v>
                </c:pt>
                <c:pt idx="40">
                  <c:v>0.38696439999999999</c:v>
                </c:pt>
                <c:pt idx="41">
                  <c:v>0.39369510000000002</c:v>
                </c:pt>
                <c:pt idx="42">
                  <c:v>0.38816610000000001</c:v>
                </c:pt>
                <c:pt idx="43">
                  <c:v>0.3790462</c:v>
                </c:pt>
                <c:pt idx="44">
                  <c:v>0.3887198</c:v>
                </c:pt>
                <c:pt idx="45">
                  <c:v>0.3861154</c:v>
                </c:pt>
                <c:pt idx="46">
                  <c:v>0.38888400000000001</c:v>
                </c:pt>
                <c:pt idx="47">
                  <c:v>0.39275209999999999</c:v>
                </c:pt>
                <c:pt idx="48">
                  <c:v>0.394235</c:v>
                </c:pt>
                <c:pt idx="49">
                  <c:v>0.38822679999999998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1-634D-9440-8CCDAD70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030128"/>
        <c:axId val="2001046976"/>
      </c:lineChart>
      <c:catAx>
        <c:axId val="14680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46976"/>
        <c:crosses val="autoZero"/>
        <c:auto val="1"/>
        <c:lblAlgn val="ctr"/>
        <c:lblOffset val="100"/>
        <c:noMultiLvlLbl val="0"/>
      </c:catAx>
      <c:valAx>
        <c:axId val="2001046976"/>
        <c:scaling>
          <c:orientation val="minMax"/>
          <c:max val="0.55000000000000004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19</xdr:row>
      <xdr:rowOff>50800</xdr:rowOff>
    </xdr:from>
    <xdr:to>
      <xdr:col>20</xdr:col>
      <xdr:colOff>0</xdr:colOff>
      <xdr:row>42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57B63-8D81-527B-0D19-39DD0B2C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9</xdr:row>
      <xdr:rowOff>25400</xdr:rowOff>
    </xdr:from>
    <xdr:to>
      <xdr:col>14</xdr:col>
      <xdr:colOff>825500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60EF8-4715-7139-EA7A-9B364478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14</xdr:row>
      <xdr:rowOff>139700</xdr:rowOff>
    </xdr:from>
    <xdr:to>
      <xdr:col>25</xdr:col>
      <xdr:colOff>12700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2B39A-B917-A4C7-A672-AF4D63C8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689841</xdr:colOff>
      <xdr:row>18</xdr:row>
      <xdr:rowOff>148936</xdr:rowOff>
    </xdr:from>
    <xdr:to>
      <xdr:col>18</xdr:col>
      <xdr:colOff>404091</xdr:colOff>
      <xdr:row>35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ACF9B-5384-30D2-8520-9282BF66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795192</xdr:colOff>
      <xdr:row>3</xdr:row>
      <xdr:rowOff>150957</xdr:rowOff>
    </xdr:from>
    <xdr:to>
      <xdr:col>18</xdr:col>
      <xdr:colOff>330487</xdr:colOff>
      <xdr:row>17</xdr:row>
      <xdr:rowOff>65520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7FC2C-B99A-49F2-1D2F-F665B8AC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194733</xdr:colOff>
      <xdr:row>8</xdr:row>
      <xdr:rowOff>105833</xdr:rowOff>
    </xdr:from>
    <xdr:to>
      <xdr:col>17</xdr:col>
      <xdr:colOff>562416</xdr:colOff>
      <xdr:row>36</xdr:row>
      <xdr:rowOff>74012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A9AC6-462C-5FF5-DC09-A137D1054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A5FC-3224-D346-9E04-52C4500EE939}">
  <dimension ref="A1:L54"/>
  <sheetViews>
    <sheetView topLeftCell="A3" workbookViewId="0">
      <selection activeCell="L48" sqref="L48:L49"/>
    </sheetView>
  </sheetViews>
  <sheetFormatPr baseColWidth="10" defaultRowHeight="16"/>
  <cols>
    <col min="1" max="1" width="9.6640625" customWidth="1"/>
    <col min="2" max="3" width="11.1640625" customWidth="1"/>
    <col min="4" max="4" width="12.83203125" customWidth="1"/>
    <col min="5" max="5" width="10.33203125" customWidth="1"/>
    <col min="6" max="6" width="9.6640625" customWidth="1"/>
    <col min="7" max="7" width="11.1640625" customWidth="1"/>
    <col min="8" max="8" width="10.83203125" customWidth="1"/>
    <col min="9" max="10" width="9.5" bestFit="1" customWidth="1"/>
  </cols>
  <sheetData>
    <row r="1" spans="1:12">
      <c r="B1" s="13" t="s">
        <v>9</v>
      </c>
      <c r="C1" s="13"/>
      <c r="D1" s="13"/>
      <c r="E1" s="13" t="s">
        <v>15</v>
      </c>
      <c r="F1" s="13"/>
      <c r="G1" s="13" t="s">
        <v>16</v>
      </c>
      <c r="H1" s="13"/>
      <c r="I1" s="13" t="s">
        <v>17</v>
      </c>
      <c r="J1" s="13"/>
      <c r="K1" s="13" t="s">
        <v>18</v>
      </c>
      <c r="L1" s="13"/>
    </row>
    <row r="2" spans="1:12">
      <c r="A2" s="2" t="s">
        <v>0</v>
      </c>
      <c r="B2" t="s">
        <v>14</v>
      </c>
      <c r="C2" t="s">
        <v>19</v>
      </c>
      <c r="D2" s="1" t="s">
        <v>11</v>
      </c>
      <c r="E2" s="1" t="s">
        <v>13</v>
      </c>
      <c r="F2" s="1" t="s">
        <v>12</v>
      </c>
      <c r="G2" s="1" t="s">
        <v>13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</row>
    <row r="3" spans="1:12">
      <c r="A3" t="s">
        <v>1</v>
      </c>
      <c r="B3" s="3">
        <v>0.1049776</v>
      </c>
      <c r="C3" s="3">
        <v>0.1041815</v>
      </c>
      <c r="D3" s="3">
        <v>0.1025006</v>
      </c>
      <c r="E3" s="4">
        <v>1470.74</v>
      </c>
      <c r="F3" s="4">
        <v>890</v>
      </c>
      <c r="G3" s="4">
        <v>1339.31</v>
      </c>
      <c r="H3" s="4">
        <v>801</v>
      </c>
      <c r="I3" s="4">
        <v>2457.69</v>
      </c>
      <c r="J3" s="4">
        <v>1300</v>
      </c>
      <c r="K3" s="4">
        <v>2681.9250000000002</v>
      </c>
      <c r="L3" s="4">
        <v>1500</v>
      </c>
    </row>
    <row r="4" spans="1:12">
      <c r="A4" t="s">
        <v>2</v>
      </c>
      <c r="B4" s="3">
        <v>0.105169</v>
      </c>
      <c r="C4" s="3">
        <v>0.1042839</v>
      </c>
      <c r="D4" s="3">
        <v>0.1021</v>
      </c>
      <c r="E4" s="4">
        <v>1415.27</v>
      </c>
      <c r="F4" s="4">
        <v>850</v>
      </c>
      <c r="G4" s="4">
        <v>1290.607</v>
      </c>
      <c r="H4" s="4">
        <v>800</v>
      </c>
      <c r="I4" s="4">
        <v>2351.3200000000002</v>
      </c>
      <c r="J4" s="4">
        <v>1200</v>
      </c>
      <c r="K4" s="4">
        <v>2574.27</v>
      </c>
      <c r="L4" s="4">
        <v>1500</v>
      </c>
    </row>
    <row r="5" spans="1:12">
      <c r="A5" t="s">
        <v>3</v>
      </c>
      <c r="B5" s="3">
        <v>0.1071308</v>
      </c>
      <c r="C5" s="3">
        <v>0.1062573</v>
      </c>
      <c r="D5" s="3">
        <v>0.10406509999999999</v>
      </c>
      <c r="E5" s="4">
        <v>1434.33</v>
      </c>
      <c r="F5" s="4">
        <v>890</v>
      </c>
      <c r="G5" s="4">
        <v>1310.057</v>
      </c>
      <c r="H5" s="4">
        <v>820</v>
      </c>
      <c r="I5" s="4">
        <v>2350.5309999999999</v>
      </c>
      <c r="J5" s="4">
        <v>1244</v>
      </c>
      <c r="K5" s="4">
        <v>2558.2489999999998</v>
      </c>
      <c r="L5" s="4">
        <v>1500</v>
      </c>
    </row>
    <row r="6" spans="1:12">
      <c r="A6" t="s">
        <v>4</v>
      </c>
      <c r="B6" s="3">
        <v>0.1025446</v>
      </c>
      <c r="C6" s="3">
        <v>0.1016924</v>
      </c>
      <c r="D6" s="3">
        <v>9.9891199999999999E-2</v>
      </c>
      <c r="E6" s="4">
        <v>1468.701</v>
      </c>
      <c r="F6" s="4">
        <v>900</v>
      </c>
      <c r="G6" s="4">
        <v>1350.71</v>
      </c>
      <c r="H6" s="4">
        <v>880</v>
      </c>
      <c r="I6" s="4">
        <v>2378.1680000000001</v>
      </c>
      <c r="J6" s="4">
        <v>1300</v>
      </c>
      <c r="K6" s="4">
        <v>2604.3069999999998</v>
      </c>
      <c r="L6" s="4">
        <v>1500</v>
      </c>
    </row>
    <row r="7" spans="1:12">
      <c r="A7" t="s">
        <v>5</v>
      </c>
      <c r="B7" s="3">
        <v>0.17601539999999999</v>
      </c>
      <c r="C7" s="3">
        <v>0.1047256</v>
      </c>
      <c r="D7" s="3">
        <v>0.1029354</v>
      </c>
      <c r="E7" s="4">
        <v>1567.3510000000001</v>
      </c>
      <c r="F7" s="4">
        <v>1000</v>
      </c>
      <c r="G7" s="4">
        <v>1440.7339999999999</v>
      </c>
      <c r="H7" s="4">
        <v>900</v>
      </c>
      <c r="I7" s="4">
        <v>2511.415</v>
      </c>
      <c r="J7" s="4">
        <v>1400</v>
      </c>
      <c r="K7" s="4">
        <v>2740.1590000000001</v>
      </c>
      <c r="L7" s="4">
        <v>1500</v>
      </c>
    </row>
    <row r="8" spans="1:12">
      <c r="A8" t="s">
        <v>6</v>
      </c>
      <c r="B8" s="3">
        <v>0.17551050000000001</v>
      </c>
      <c r="C8" s="3">
        <v>0.105036</v>
      </c>
      <c r="D8" s="3">
        <v>0.1031483</v>
      </c>
      <c r="E8" s="4">
        <v>1548.4549999999999</v>
      </c>
      <c r="F8" s="4">
        <v>954</v>
      </c>
      <c r="G8" s="4">
        <v>1426.664</v>
      </c>
      <c r="H8" s="4">
        <v>900</v>
      </c>
      <c r="I8" s="4">
        <v>2451.1030000000001</v>
      </c>
      <c r="J8" s="4">
        <v>1400</v>
      </c>
      <c r="K8" s="4">
        <v>2680.5889999999999</v>
      </c>
      <c r="L8" s="4">
        <v>1500</v>
      </c>
    </row>
    <row r="9" spans="1:12">
      <c r="A9" t="s">
        <v>7</v>
      </c>
      <c r="B9" s="3">
        <v>0.1782029</v>
      </c>
      <c r="C9" s="3">
        <v>0.10539759999999999</v>
      </c>
      <c r="D9" s="3">
        <v>0.1038524</v>
      </c>
      <c r="E9" s="4">
        <v>1583.5889999999999</v>
      </c>
      <c r="F9" s="4">
        <v>1000</v>
      </c>
      <c r="G9" s="4">
        <v>1455.6780000000001</v>
      </c>
      <c r="H9" s="4">
        <v>920</v>
      </c>
      <c r="I9" s="4">
        <v>2535.5859999999998</v>
      </c>
      <c r="J9" s="4">
        <v>1500</v>
      </c>
      <c r="K9" s="4">
        <v>2752.6640000000002</v>
      </c>
      <c r="L9" s="4">
        <v>1500</v>
      </c>
    </row>
    <row r="10" spans="1:12">
      <c r="A10" t="s">
        <v>8</v>
      </c>
      <c r="B10" s="3">
        <v>0.18158869999999999</v>
      </c>
      <c r="C10" s="3">
        <v>0.1034031</v>
      </c>
      <c r="D10" s="3">
        <v>0.10195510000000001</v>
      </c>
      <c r="E10" s="4">
        <v>1604.367</v>
      </c>
      <c r="F10" s="4">
        <v>1000</v>
      </c>
      <c r="G10" s="4">
        <v>1471.886</v>
      </c>
      <c r="H10" s="4">
        <v>1000</v>
      </c>
      <c r="I10" s="4">
        <v>2607.1190000000001</v>
      </c>
      <c r="J10" s="4">
        <v>1500</v>
      </c>
      <c r="K10" s="4">
        <v>2842.3110000000001</v>
      </c>
      <c r="L10" s="4">
        <v>1650</v>
      </c>
    </row>
    <row r="11" spans="1:12">
      <c r="A11" t="s">
        <v>20</v>
      </c>
      <c r="B11" s="3">
        <v>0.185943</v>
      </c>
      <c r="C11" s="3">
        <v>0.10583919999999999</v>
      </c>
      <c r="D11" s="3">
        <v>0.1045914</v>
      </c>
      <c r="E11" s="4">
        <v>1707.117</v>
      </c>
      <c r="F11" s="4">
        <v>1000</v>
      </c>
      <c r="G11" s="4">
        <v>1562.797</v>
      </c>
      <c r="H11" s="4">
        <v>1000</v>
      </c>
      <c r="I11" s="4">
        <v>2769.3290000000002</v>
      </c>
      <c r="J11" s="4">
        <v>1500</v>
      </c>
      <c r="K11" s="4">
        <v>3017.1190000000001</v>
      </c>
      <c r="L11" s="4">
        <v>1800</v>
      </c>
    </row>
    <row r="12" spans="1:12">
      <c r="A12" t="s">
        <v>21</v>
      </c>
      <c r="B12" s="3">
        <v>0.1840686</v>
      </c>
      <c r="C12" s="3">
        <v>0.1051226</v>
      </c>
      <c r="D12" s="3">
        <v>0.1037241</v>
      </c>
      <c r="E12" s="4">
        <v>1685.4359999999999</v>
      </c>
      <c r="F12" s="4">
        <v>1000</v>
      </c>
      <c r="G12" s="4">
        <v>1531.825</v>
      </c>
      <c r="H12" s="4">
        <v>1000</v>
      </c>
      <c r="I12" s="4">
        <v>2825.873</v>
      </c>
      <c r="J12" s="4">
        <v>1500</v>
      </c>
      <c r="K12" s="4">
        <v>3088.2710000000002</v>
      </c>
      <c r="L12" s="4">
        <v>1800</v>
      </c>
    </row>
    <row r="13" spans="1:12">
      <c r="A13" t="s">
        <v>22</v>
      </c>
      <c r="B13" s="3">
        <v>0.18335979999999999</v>
      </c>
      <c r="C13" s="3">
        <v>0.10625080000000001</v>
      </c>
      <c r="D13" s="3">
        <v>0.1043607</v>
      </c>
      <c r="E13" s="4">
        <v>1705.4880000000001</v>
      </c>
      <c r="F13" s="4">
        <v>1000</v>
      </c>
      <c r="G13" s="4">
        <v>1553.3969999999999</v>
      </c>
      <c r="H13" s="4">
        <v>1000</v>
      </c>
      <c r="I13" s="4">
        <v>2824.3519999999999</v>
      </c>
      <c r="J13" s="4">
        <v>1500</v>
      </c>
      <c r="K13" s="4">
        <v>3083.6709999999998</v>
      </c>
      <c r="L13" s="4">
        <v>1800</v>
      </c>
    </row>
    <row r="14" spans="1:12">
      <c r="A14" t="s">
        <v>23</v>
      </c>
      <c r="B14" s="3">
        <v>0.1847946</v>
      </c>
      <c r="C14" s="3">
        <v>0.1069201</v>
      </c>
      <c r="D14" s="3">
        <v>0.1047647</v>
      </c>
      <c r="E14" s="4">
        <v>1732.163</v>
      </c>
      <c r="F14" s="4">
        <v>1088</v>
      </c>
      <c r="G14" s="4">
        <v>1587.559</v>
      </c>
      <c r="H14" s="4">
        <v>1000</v>
      </c>
      <c r="I14" s="4">
        <v>2788.944</v>
      </c>
      <c r="J14" s="4">
        <v>1500</v>
      </c>
      <c r="K14" s="4">
        <v>3044.47</v>
      </c>
      <c r="L14" s="4">
        <v>1860</v>
      </c>
    </row>
    <row r="15" spans="1:12">
      <c r="A15" t="s">
        <v>24</v>
      </c>
      <c r="B15" s="3">
        <v>0.18705869999999999</v>
      </c>
      <c r="C15" s="3">
        <v>0.1079083</v>
      </c>
      <c r="D15" s="3">
        <v>0.105915</v>
      </c>
      <c r="E15" s="4">
        <v>1826.097</v>
      </c>
      <c r="F15" s="4">
        <v>1182</v>
      </c>
      <c r="G15" s="4">
        <v>1671.838</v>
      </c>
      <c r="H15" s="4">
        <v>1100</v>
      </c>
      <c r="I15" s="4">
        <v>2941.0720000000001</v>
      </c>
      <c r="J15" s="4">
        <v>1600</v>
      </c>
      <c r="K15" s="4">
        <v>3208.741</v>
      </c>
      <c r="L15" s="4">
        <v>2000</v>
      </c>
    </row>
    <row r="16" spans="1:12">
      <c r="A16" t="s">
        <v>25</v>
      </c>
      <c r="B16" s="3">
        <v>0.1884633</v>
      </c>
      <c r="C16" s="3">
        <v>0.110431</v>
      </c>
      <c r="D16" s="3">
        <v>0.10776769999999999</v>
      </c>
      <c r="E16" s="4">
        <v>1822.097</v>
      </c>
      <c r="F16" s="4">
        <v>1116</v>
      </c>
      <c r="G16" s="4">
        <v>1665.3009999999999</v>
      </c>
      <c r="H16" s="4">
        <v>1100</v>
      </c>
      <c r="I16" s="4">
        <v>2932.857</v>
      </c>
      <c r="J16" s="4">
        <v>1600</v>
      </c>
      <c r="K16" s="4">
        <v>3208.0360000000001</v>
      </c>
      <c r="L16" s="4">
        <v>2000</v>
      </c>
    </row>
    <row r="17" spans="1:12">
      <c r="A17" t="s">
        <v>26</v>
      </c>
      <c r="B17" s="3">
        <v>0.1917642</v>
      </c>
      <c r="C17" s="3">
        <v>0.1121627</v>
      </c>
      <c r="D17" s="3">
        <v>0.1095933</v>
      </c>
      <c r="E17" s="4">
        <v>1827.7139999999999</v>
      </c>
      <c r="F17" s="4">
        <v>1175</v>
      </c>
      <c r="G17" s="4">
        <v>1668.8630000000001</v>
      </c>
      <c r="H17" s="4">
        <v>1100</v>
      </c>
      <c r="I17" s="4">
        <v>2928.8829999999998</v>
      </c>
      <c r="J17" s="4">
        <v>1600</v>
      </c>
      <c r="K17" s="4">
        <v>3197.6039999999998</v>
      </c>
      <c r="L17" s="4">
        <v>2000</v>
      </c>
    </row>
    <row r="18" spans="1:12">
      <c r="A18" t="s">
        <v>27</v>
      </c>
      <c r="B18" s="3">
        <v>0.19357099999999999</v>
      </c>
      <c r="C18" s="3">
        <v>0.1128195</v>
      </c>
      <c r="D18" s="3">
        <v>0.1097619</v>
      </c>
      <c r="E18" s="4">
        <v>1921.2439999999999</v>
      </c>
      <c r="F18" s="4">
        <v>1200</v>
      </c>
      <c r="G18" s="4">
        <v>1770.5940000000001</v>
      </c>
      <c r="H18" s="4">
        <v>1200</v>
      </c>
      <c r="I18" s="4">
        <v>2956.8739999999998</v>
      </c>
      <c r="J18" s="4">
        <v>1600</v>
      </c>
      <c r="K18" s="4">
        <v>3222.4969999999998</v>
      </c>
      <c r="L18" s="4">
        <v>2000</v>
      </c>
    </row>
    <row r="19" spans="1:12">
      <c r="A19" t="s">
        <v>28</v>
      </c>
      <c r="B19" s="3">
        <v>0.1928359</v>
      </c>
      <c r="C19" s="3">
        <v>0.1131168</v>
      </c>
      <c r="D19" s="3">
        <v>0.1105821</v>
      </c>
      <c r="E19" s="4">
        <v>2104.7170000000001</v>
      </c>
      <c r="F19" s="4">
        <v>1300</v>
      </c>
      <c r="G19" s="4">
        <v>1934.1880000000001</v>
      </c>
      <c r="H19" s="4">
        <v>1200</v>
      </c>
      <c r="I19" s="4">
        <v>3273.3609999999999</v>
      </c>
      <c r="J19" s="4">
        <v>2000</v>
      </c>
      <c r="K19" s="4">
        <v>3571.4189999999999</v>
      </c>
      <c r="L19" s="4">
        <v>2000</v>
      </c>
    </row>
    <row r="20" spans="1:12">
      <c r="A20" t="s">
        <v>29</v>
      </c>
      <c r="B20" s="3">
        <v>0.1926301</v>
      </c>
      <c r="C20" s="3">
        <v>0.1137821</v>
      </c>
      <c r="D20" s="3">
        <v>0.1106007</v>
      </c>
      <c r="E20" s="4">
        <v>1950.6030000000001</v>
      </c>
      <c r="F20" s="4">
        <v>1200</v>
      </c>
      <c r="G20" s="4">
        <v>1791.212</v>
      </c>
      <c r="H20" s="4">
        <v>1200</v>
      </c>
      <c r="I20" s="4">
        <v>3034.654</v>
      </c>
      <c r="J20" s="4">
        <v>1800</v>
      </c>
      <c r="K20" s="4">
        <v>3332.5639999999999</v>
      </c>
      <c r="L20" s="4">
        <v>2000</v>
      </c>
    </row>
    <row r="21" spans="1:12">
      <c r="A21" t="s">
        <v>30</v>
      </c>
      <c r="B21" s="3">
        <v>0.19240850000000001</v>
      </c>
      <c r="C21" s="3">
        <v>0.1150415</v>
      </c>
      <c r="D21" s="3">
        <v>0.1120313</v>
      </c>
      <c r="E21" s="4">
        <v>1993.845</v>
      </c>
      <c r="F21" s="4">
        <v>1200</v>
      </c>
      <c r="G21" s="4">
        <v>1825.7809999999999</v>
      </c>
      <c r="H21" s="4">
        <v>1200</v>
      </c>
      <c r="I21" s="4">
        <v>3117.8069999999998</v>
      </c>
      <c r="J21" s="4">
        <v>1800</v>
      </c>
      <c r="K21" s="4">
        <v>3428.9290000000001</v>
      </c>
      <c r="L21" s="4">
        <v>2000</v>
      </c>
    </row>
    <row r="22" spans="1:12">
      <c r="A22" t="s">
        <v>31</v>
      </c>
      <c r="B22" s="3">
        <v>0.1917548</v>
      </c>
      <c r="C22" s="3">
        <v>0.11243789999999999</v>
      </c>
      <c r="D22" s="3">
        <v>0.10927149999999999</v>
      </c>
      <c r="E22" s="4">
        <v>2080.1759999999999</v>
      </c>
      <c r="F22" s="4">
        <v>1300</v>
      </c>
      <c r="G22" s="4">
        <v>1910.6089999999999</v>
      </c>
      <c r="H22" s="4">
        <v>1200</v>
      </c>
      <c r="I22" s="4">
        <v>3237.4549999999999</v>
      </c>
      <c r="J22" s="4">
        <v>1900</v>
      </c>
      <c r="K22" s="4">
        <v>3580.9229999999998</v>
      </c>
      <c r="L22" s="4">
        <v>2000</v>
      </c>
    </row>
    <row r="23" spans="1:12">
      <c r="A23" t="s">
        <v>32</v>
      </c>
      <c r="B23" s="3">
        <v>0.19549569999999999</v>
      </c>
      <c r="C23" s="3">
        <v>0.1142309</v>
      </c>
      <c r="D23" s="3">
        <v>0.111301</v>
      </c>
      <c r="E23" s="4">
        <v>2251.8960000000002</v>
      </c>
      <c r="F23" s="4">
        <v>1400</v>
      </c>
      <c r="G23" s="4">
        <v>2067.0859999999998</v>
      </c>
      <c r="H23" s="4">
        <v>1300</v>
      </c>
      <c r="I23" s="4">
        <v>3506.5459999999998</v>
      </c>
      <c r="J23" s="4">
        <v>2000</v>
      </c>
      <c r="K23" s="4">
        <v>3840.375</v>
      </c>
      <c r="L23" s="4">
        <v>2200</v>
      </c>
    </row>
    <row r="24" spans="1:12">
      <c r="A24" t="s">
        <v>33</v>
      </c>
      <c r="B24" s="3">
        <v>0.19449569999999999</v>
      </c>
      <c r="C24" s="3">
        <v>0.1144178</v>
      </c>
      <c r="D24" s="3">
        <v>0.1111719</v>
      </c>
      <c r="E24" s="4">
        <v>2057.98</v>
      </c>
      <c r="F24" s="4">
        <v>1250</v>
      </c>
      <c r="G24" s="4">
        <v>1890.4849999999999</v>
      </c>
      <c r="H24" s="4">
        <v>1200</v>
      </c>
      <c r="I24" s="4">
        <v>3192.799</v>
      </c>
      <c r="J24" s="4">
        <v>1900</v>
      </c>
      <c r="K24" s="4">
        <v>3508.3440000000001</v>
      </c>
      <c r="L24" s="4">
        <v>2000</v>
      </c>
    </row>
    <row r="25" spans="1:12">
      <c r="A25" t="s">
        <v>34</v>
      </c>
      <c r="B25" s="3">
        <v>0.1931051</v>
      </c>
      <c r="C25" s="3">
        <v>0.1156097</v>
      </c>
      <c r="D25" s="3">
        <v>0.1120666</v>
      </c>
      <c r="E25" s="4">
        <v>2076.2399999999998</v>
      </c>
      <c r="F25" s="4">
        <v>1300</v>
      </c>
      <c r="G25" s="4">
        <v>1907.732</v>
      </c>
      <c r="H25" s="4">
        <v>1200</v>
      </c>
      <c r="I25" s="4">
        <v>3203.8380000000002</v>
      </c>
      <c r="J25" s="4">
        <v>1900</v>
      </c>
      <c r="K25" s="4">
        <v>3525.0329999999999</v>
      </c>
      <c r="L25" s="4">
        <v>2000</v>
      </c>
    </row>
    <row r="26" spans="1:12">
      <c r="A26" t="s">
        <v>35</v>
      </c>
      <c r="B26" s="3">
        <v>0.18965609999999999</v>
      </c>
      <c r="C26" s="3">
        <v>0.11039350000000001</v>
      </c>
      <c r="D26" s="3">
        <v>0.106879</v>
      </c>
      <c r="E26" s="4">
        <v>2158.0329999999999</v>
      </c>
      <c r="F26" s="4">
        <v>1300</v>
      </c>
      <c r="G26" s="4">
        <v>1980.5029999999999</v>
      </c>
      <c r="H26" s="4">
        <v>1300</v>
      </c>
      <c r="I26" s="4">
        <v>3395.518</v>
      </c>
      <c r="J26" s="4">
        <v>2000</v>
      </c>
      <c r="K26" s="4">
        <v>3768.8470000000002</v>
      </c>
      <c r="L26" s="4">
        <v>2000</v>
      </c>
    </row>
    <row r="27" spans="1:12">
      <c r="A27" t="s">
        <v>36</v>
      </c>
      <c r="B27" s="3">
        <v>0.1959764</v>
      </c>
      <c r="C27" s="3">
        <v>0.1147556</v>
      </c>
      <c r="D27" s="3">
        <v>0.11121689999999999</v>
      </c>
      <c r="E27" s="4">
        <v>2319.5590000000002</v>
      </c>
      <c r="F27" s="4">
        <v>1500</v>
      </c>
      <c r="G27" s="4">
        <v>2131.0810000000001</v>
      </c>
      <c r="H27" s="4">
        <v>1400</v>
      </c>
      <c r="I27" s="4">
        <v>3577.357</v>
      </c>
      <c r="J27" s="4">
        <v>2000</v>
      </c>
      <c r="K27" s="4">
        <v>3956.645</v>
      </c>
      <c r="L27" s="4">
        <v>2300</v>
      </c>
    </row>
    <row r="28" spans="1:12">
      <c r="A28" t="s">
        <v>37</v>
      </c>
      <c r="B28" s="3">
        <v>0.19124530000000001</v>
      </c>
      <c r="C28" s="3">
        <v>0.1155148</v>
      </c>
      <c r="D28" s="3">
        <v>0.1114904</v>
      </c>
      <c r="E28" s="4">
        <v>2163.5770000000002</v>
      </c>
      <c r="F28" s="4">
        <v>1300</v>
      </c>
      <c r="G28" s="4">
        <v>1971.62</v>
      </c>
      <c r="H28" s="4">
        <v>1270</v>
      </c>
      <c r="I28" s="4">
        <v>3430.1619999999998</v>
      </c>
      <c r="J28" s="4">
        <v>2000</v>
      </c>
      <c r="K28" s="4">
        <v>3809.7719999999999</v>
      </c>
      <c r="L28" s="4">
        <v>2000</v>
      </c>
    </row>
    <row r="29" spans="1:12">
      <c r="A29" t="s">
        <v>38</v>
      </c>
      <c r="B29" s="3">
        <v>0.2013549</v>
      </c>
      <c r="C29" s="3">
        <v>0.1268456</v>
      </c>
      <c r="D29" s="3">
        <v>0.1119208</v>
      </c>
      <c r="E29" s="4">
        <v>2199.7139999999999</v>
      </c>
      <c r="F29" s="4">
        <v>1300</v>
      </c>
      <c r="G29" s="4">
        <v>1997.722</v>
      </c>
      <c r="H29" s="4">
        <v>1300</v>
      </c>
      <c r="I29" s="4">
        <v>3529.3440000000001</v>
      </c>
      <c r="J29" s="4">
        <v>2000</v>
      </c>
      <c r="K29" s="4">
        <v>3921.89</v>
      </c>
      <c r="L29" s="4">
        <v>2040</v>
      </c>
    </row>
    <row r="30" spans="1:12">
      <c r="A30" t="s">
        <v>39</v>
      </c>
      <c r="B30" s="3">
        <v>0.2038865</v>
      </c>
      <c r="C30" s="3">
        <v>0.12769359999999999</v>
      </c>
      <c r="D30" s="3">
        <v>0.1122074</v>
      </c>
      <c r="E30" s="4">
        <v>2276.3359999999998</v>
      </c>
      <c r="F30" s="4">
        <v>1430</v>
      </c>
      <c r="G30" s="4">
        <v>2075.9110000000001</v>
      </c>
      <c r="H30" s="4">
        <v>1350</v>
      </c>
      <c r="I30" s="4">
        <v>3588.23</v>
      </c>
      <c r="J30" s="4">
        <v>2000</v>
      </c>
      <c r="K30" s="4">
        <v>3990.57</v>
      </c>
      <c r="L30" s="4">
        <v>2300</v>
      </c>
    </row>
    <row r="31" spans="1:12">
      <c r="A31" s="5" t="s">
        <v>40</v>
      </c>
      <c r="B31" s="3">
        <v>0.20687259999999999</v>
      </c>
      <c r="C31" s="3">
        <v>0.129802</v>
      </c>
      <c r="D31" s="3">
        <v>0.1149255</v>
      </c>
      <c r="E31" s="4">
        <v>2431.857</v>
      </c>
      <c r="F31" s="4">
        <v>1500</v>
      </c>
      <c r="G31" s="4">
        <v>2224.1379999999999</v>
      </c>
      <c r="H31" s="4">
        <v>1500</v>
      </c>
      <c r="I31" s="4">
        <v>3764.7460000000001</v>
      </c>
      <c r="J31" s="4">
        <v>2000</v>
      </c>
      <c r="K31" s="4">
        <v>4168.6790000000001</v>
      </c>
      <c r="L31" s="4">
        <v>2500</v>
      </c>
    </row>
    <row r="32" spans="1:12">
      <c r="A32" s="5" t="s">
        <v>41</v>
      </c>
      <c r="B32" s="3">
        <v>0.2054126</v>
      </c>
      <c r="C32" s="3">
        <v>0.1304517</v>
      </c>
      <c r="D32" s="3">
        <v>0.11465640000000001</v>
      </c>
      <c r="E32" s="4">
        <v>2257.6190000000001</v>
      </c>
      <c r="F32" s="4">
        <v>1400</v>
      </c>
      <c r="G32" s="4">
        <v>2067.8850000000002</v>
      </c>
      <c r="H32" s="4">
        <v>1300</v>
      </c>
      <c r="I32" s="4">
        <v>3469.058</v>
      </c>
      <c r="J32" s="4">
        <v>2000</v>
      </c>
      <c r="K32" s="4">
        <v>3860.8270000000002</v>
      </c>
      <c r="L32" s="4">
        <v>2200</v>
      </c>
    </row>
    <row r="33" spans="1:12">
      <c r="A33" s="5" t="s">
        <v>42</v>
      </c>
      <c r="B33" s="3">
        <v>0.20579710000000001</v>
      </c>
      <c r="C33" s="3">
        <v>0.13130449999999999</v>
      </c>
      <c r="D33" s="3">
        <v>0.1152232</v>
      </c>
      <c r="E33" s="4">
        <v>2279.2869999999998</v>
      </c>
      <c r="F33" s="4">
        <v>1400</v>
      </c>
      <c r="G33" s="4">
        <v>2087.2350000000001</v>
      </c>
      <c r="H33" s="4">
        <v>1300</v>
      </c>
      <c r="I33" s="4">
        <v>3496.6260000000002</v>
      </c>
      <c r="J33" s="4">
        <v>2000</v>
      </c>
      <c r="K33" s="4">
        <v>3878.587</v>
      </c>
      <c r="L33" s="4">
        <v>2100</v>
      </c>
    </row>
    <row r="34" spans="1:12">
      <c r="A34" s="5" t="s">
        <v>43</v>
      </c>
      <c r="B34" s="3">
        <v>0.2065806</v>
      </c>
      <c r="C34" s="3">
        <v>0.12940670000000001</v>
      </c>
      <c r="D34" s="3">
        <v>0.1130886</v>
      </c>
      <c r="E34" s="4">
        <v>2371.6529999999998</v>
      </c>
      <c r="F34" s="4">
        <v>1500</v>
      </c>
      <c r="G34" s="4">
        <v>2178.2159999999999</v>
      </c>
      <c r="H34" s="4">
        <v>1420</v>
      </c>
      <c r="I34" s="4">
        <v>3619.2040000000002</v>
      </c>
      <c r="J34" s="4">
        <v>2000</v>
      </c>
      <c r="K34" s="4">
        <v>4028.5880000000002</v>
      </c>
      <c r="L34" s="4">
        <v>2500</v>
      </c>
    </row>
    <row r="35" spans="1:12">
      <c r="A35" s="5" t="s">
        <v>44</v>
      </c>
      <c r="B35" s="3">
        <v>0.2089743</v>
      </c>
      <c r="C35" s="3">
        <v>0.13324340000000001</v>
      </c>
      <c r="D35" s="3">
        <v>0.1181268</v>
      </c>
      <c r="E35" s="4">
        <v>2572.846</v>
      </c>
      <c r="F35" s="4">
        <v>1500</v>
      </c>
      <c r="G35" s="4">
        <v>2367.7950000000001</v>
      </c>
      <c r="H35" s="4">
        <v>1500</v>
      </c>
      <c r="I35" s="4">
        <v>3849.43</v>
      </c>
      <c r="J35" s="4">
        <v>2000</v>
      </c>
      <c r="K35" s="4">
        <v>4245.2939999999999</v>
      </c>
      <c r="L35" s="4">
        <v>2500</v>
      </c>
    </row>
    <row r="36" spans="1:12">
      <c r="A36" s="5" t="s">
        <v>45</v>
      </c>
      <c r="B36" s="3">
        <v>0.2068701</v>
      </c>
      <c r="C36" s="3">
        <v>0.1388577</v>
      </c>
      <c r="D36" s="3">
        <v>0.1272142</v>
      </c>
      <c r="E36" s="4">
        <v>2430.873</v>
      </c>
      <c r="F36" s="4">
        <v>1500</v>
      </c>
      <c r="G36" s="4">
        <v>2236.5680000000002</v>
      </c>
      <c r="H36" s="4">
        <v>1400</v>
      </c>
      <c r="I36" s="4">
        <v>3575.6619999999998</v>
      </c>
      <c r="J36" s="4">
        <v>2000</v>
      </c>
      <c r="K36" s="4">
        <v>3875.3820000000001</v>
      </c>
      <c r="L36" s="4">
        <v>2300</v>
      </c>
    </row>
    <row r="37" spans="1:12">
      <c r="A37" s="5" t="s">
        <v>46</v>
      </c>
      <c r="B37" s="3">
        <v>0.20865800000000001</v>
      </c>
      <c r="C37" s="3">
        <v>0.1365574</v>
      </c>
      <c r="D37" s="3">
        <v>0.1236988</v>
      </c>
      <c r="E37" s="4">
        <v>2417.8150000000001</v>
      </c>
      <c r="F37" s="4">
        <v>1500</v>
      </c>
      <c r="G37" s="4">
        <v>2217.018</v>
      </c>
      <c r="H37" s="4">
        <v>1400</v>
      </c>
      <c r="I37" s="4">
        <v>3627.8159999999998</v>
      </c>
      <c r="J37" s="4">
        <v>2000</v>
      </c>
      <c r="K37" s="4">
        <v>3946.9670000000001</v>
      </c>
      <c r="L37" s="4">
        <v>2200</v>
      </c>
    </row>
    <row r="38" spans="1:12">
      <c r="A38" s="5" t="s">
        <v>47</v>
      </c>
      <c r="B38" s="3">
        <v>0.2131142</v>
      </c>
      <c r="C38" s="3">
        <v>0.1407061</v>
      </c>
      <c r="D38" s="3">
        <v>0.12638840000000001</v>
      </c>
      <c r="E38" s="4">
        <v>2472.7339999999999</v>
      </c>
      <c r="F38" s="4">
        <v>1500</v>
      </c>
      <c r="G38" s="4">
        <v>2260.6439999999998</v>
      </c>
      <c r="H38" s="4">
        <v>1500</v>
      </c>
      <c r="I38" s="4">
        <v>3710.944</v>
      </c>
      <c r="J38" s="4">
        <v>2000</v>
      </c>
      <c r="K38" s="4">
        <v>4061.7370000000001</v>
      </c>
      <c r="L38" s="4">
        <v>2500</v>
      </c>
    </row>
    <row r="39" spans="1:12">
      <c r="A39" s="5" t="s">
        <v>48</v>
      </c>
      <c r="B39" s="3">
        <v>0.21400159999999999</v>
      </c>
      <c r="C39" s="3">
        <v>0.14225750000000001</v>
      </c>
      <c r="D39" s="3">
        <v>0.12770049999999999</v>
      </c>
      <c r="E39" s="4">
        <v>2652.7669999999998</v>
      </c>
      <c r="F39" s="4">
        <v>1519</v>
      </c>
      <c r="G39" s="4">
        <v>2407.36</v>
      </c>
      <c r="H39" s="4">
        <v>1500</v>
      </c>
      <c r="I39" s="4">
        <v>4067.297</v>
      </c>
      <c r="J39" s="4">
        <v>2090</v>
      </c>
      <c r="K39" s="4">
        <v>4460.7820000000002</v>
      </c>
      <c r="L39" s="4">
        <v>2500</v>
      </c>
    </row>
    <row r="40" spans="1:12">
      <c r="A40" s="5" t="s">
        <v>49</v>
      </c>
      <c r="B40" s="3">
        <v>0.21153359999999999</v>
      </c>
      <c r="C40" s="3">
        <v>0.14270959999999999</v>
      </c>
      <c r="D40" s="3">
        <v>0.1271186</v>
      </c>
      <c r="E40" s="4">
        <v>2482.1030000000001</v>
      </c>
      <c r="F40" s="4">
        <v>1500</v>
      </c>
      <c r="G40" s="4">
        <v>2268.1129999999998</v>
      </c>
      <c r="H40" s="4">
        <v>1500</v>
      </c>
      <c r="I40" s="4">
        <v>3713.9549999999999</v>
      </c>
      <c r="J40" s="4">
        <v>2000</v>
      </c>
      <c r="K40" s="4">
        <v>4086.3049999999998</v>
      </c>
      <c r="L40" s="4">
        <v>2400</v>
      </c>
    </row>
    <row r="41" spans="1:12">
      <c r="A41" s="5" t="s">
        <v>50</v>
      </c>
      <c r="B41" s="3">
        <v>0.21395690000000001</v>
      </c>
      <c r="C41" s="3">
        <v>0.14160909999999999</v>
      </c>
      <c r="D41" s="3">
        <v>0.12631510000000001</v>
      </c>
      <c r="E41" s="4">
        <v>2443.2620000000002</v>
      </c>
      <c r="F41" s="4">
        <v>1500</v>
      </c>
      <c r="G41" s="4">
        <v>2230.7629999999999</v>
      </c>
      <c r="H41" s="4">
        <v>1500</v>
      </c>
      <c r="I41" s="4">
        <v>3681.41</v>
      </c>
      <c r="J41" s="4">
        <v>2000</v>
      </c>
      <c r="K41" s="4">
        <v>4033.8939999999998</v>
      </c>
      <c r="L41" s="4">
        <v>2400</v>
      </c>
    </row>
    <row r="42" spans="1:12">
      <c r="A42" s="5" t="s">
        <v>51</v>
      </c>
      <c r="B42" s="3">
        <v>0.21473539999999999</v>
      </c>
      <c r="C42" s="3">
        <v>0.13915620000000001</v>
      </c>
      <c r="D42" s="3">
        <v>0.1224582</v>
      </c>
      <c r="E42" s="4">
        <v>2485.8789999999999</v>
      </c>
      <c r="F42" s="4">
        <v>1500</v>
      </c>
      <c r="G42" s="4">
        <v>2282.9940000000001</v>
      </c>
      <c r="H42" s="4">
        <v>1500</v>
      </c>
      <c r="I42" s="4">
        <v>3692.6930000000002</v>
      </c>
      <c r="J42" s="4">
        <v>2000</v>
      </c>
      <c r="K42" s="4">
        <v>4056.2689999999998</v>
      </c>
      <c r="L42" s="4">
        <v>2500</v>
      </c>
    </row>
    <row r="43" spans="1:12">
      <c r="A43" s="5" t="s">
        <v>52</v>
      </c>
      <c r="B43" s="3">
        <v>0.21758630000000001</v>
      </c>
      <c r="C43" s="3">
        <v>0.14056389999999999</v>
      </c>
      <c r="D43" s="3">
        <v>0.123723</v>
      </c>
      <c r="E43" s="4">
        <v>2732.2420000000002</v>
      </c>
      <c r="F43" s="4">
        <v>1700</v>
      </c>
      <c r="G43" s="4">
        <v>2522.7069999999999</v>
      </c>
      <c r="H43" s="4">
        <v>1600</v>
      </c>
      <c r="I43" s="4">
        <v>3963.4</v>
      </c>
      <c r="J43" s="4">
        <v>2400</v>
      </c>
      <c r="K43" s="4">
        <v>4360.4040000000005</v>
      </c>
      <c r="L43" s="4">
        <v>2500</v>
      </c>
    </row>
    <row r="44" spans="1:12">
      <c r="A44" s="5" t="s">
        <v>53</v>
      </c>
      <c r="B44" s="3">
        <v>0.21560270000000001</v>
      </c>
      <c r="C44" s="3">
        <v>0.14006779999999999</v>
      </c>
      <c r="D44" s="3">
        <v>0.12264890000000001</v>
      </c>
      <c r="E44" s="4">
        <v>2651.4749999999999</v>
      </c>
      <c r="F44" s="4">
        <v>1600</v>
      </c>
      <c r="G44" s="4">
        <v>2436.1709999999998</v>
      </c>
      <c r="H44" s="4">
        <v>1500</v>
      </c>
      <c r="I44" s="4">
        <v>3922.2539999999999</v>
      </c>
      <c r="J44" s="4">
        <v>2300</v>
      </c>
      <c r="K44" s="4">
        <v>4317.9350000000004</v>
      </c>
      <c r="L44" s="4">
        <v>2500</v>
      </c>
    </row>
    <row r="45" spans="1:12">
      <c r="A45" s="5" t="s">
        <v>54</v>
      </c>
      <c r="B45" s="3">
        <v>0.2198088</v>
      </c>
      <c r="C45" s="3">
        <v>0.14255399999999999</v>
      </c>
      <c r="D45" s="3">
        <v>0.12506139999999999</v>
      </c>
      <c r="E45" s="4">
        <v>2735.6979999999999</v>
      </c>
      <c r="F45" s="4">
        <v>1601</v>
      </c>
      <c r="G45" s="4">
        <v>2511.6390000000001</v>
      </c>
      <c r="H45" s="4">
        <v>1600</v>
      </c>
      <c r="I45" s="4">
        <v>4029.933</v>
      </c>
      <c r="J45" s="4">
        <v>2420</v>
      </c>
      <c r="K45" s="4">
        <v>4426.2550000000001</v>
      </c>
      <c r="L45" s="4">
        <v>2500</v>
      </c>
    </row>
    <row r="46" spans="1:12">
      <c r="A46" s="5" t="s">
        <v>55</v>
      </c>
      <c r="B46" s="3">
        <v>0.2211187</v>
      </c>
      <c r="C46" s="3">
        <v>0.1440594</v>
      </c>
      <c r="D46" s="3">
        <v>0.12610440000000001</v>
      </c>
      <c r="E46" s="4">
        <v>2866.1010000000001</v>
      </c>
      <c r="F46" s="4">
        <v>1800</v>
      </c>
      <c r="G46" s="4">
        <v>2613.3389999999999</v>
      </c>
      <c r="H46" s="4">
        <v>1650</v>
      </c>
      <c r="I46" s="4">
        <v>4311.9120000000003</v>
      </c>
      <c r="J46" s="4">
        <v>2500</v>
      </c>
      <c r="K46" s="4">
        <v>4752.9620000000004</v>
      </c>
      <c r="L46" s="4">
        <v>3000</v>
      </c>
    </row>
    <row r="47" spans="1:12">
      <c r="A47" s="5" t="s">
        <v>56</v>
      </c>
      <c r="B47" s="3">
        <v>0.22439899999999999</v>
      </c>
      <c r="C47" s="3">
        <v>0.1464782</v>
      </c>
      <c r="D47" s="3">
        <v>0.12934180000000001</v>
      </c>
      <c r="E47" s="4">
        <v>3083.54</v>
      </c>
      <c r="F47" s="4">
        <v>1920</v>
      </c>
      <c r="G47" s="4">
        <v>2812.3890000000001</v>
      </c>
      <c r="H47" s="4">
        <v>1800</v>
      </c>
      <c r="I47" s="4">
        <v>4604.0339999999997</v>
      </c>
      <c r="J47" s="4">
        <v>2600</v>
      </c>
      <c r="K47" s="4">
        <v>5039.8379999999997</v>
      </c>
      <c r="L47" s="4">
        <v>3000</v>
      </c>
    </row>
    <row r="48" spans="1:12">
      <c r="A48" s="5" t="s">
        <v>57</v>
      </c>
      <c r="B48" s="3">
        <v>0.2238955</v>
      </c>
      <c r="C48" s="3">
        <v>0.14778050000000001</v>
      </c>
      <c r="D48" s="3">
        <v>0.13028519999999999</v>
      </c>
      <c r="E48" s="4">
        <v>2919.19</v>
      </c>
      <c r="F48" s="4">
        <v>1800</v>
      </c>
      <c r="G48" s="4">
        <v>2674.9259999999999</v>
      </c>
      <c r="H48" s="4">
        <v>1700</v>
      </c>
      <c r="I48" s="4">
        <v>4277.9970000000003</v>
      </c>
      <c r="J48" s="4">
        <v>2500</v>
      </c>
      <c r="K48" s="4">
        <v>4690.8450000000003</v>
      </c>
      <c r="L48" s="4">
        <v>3000</v>
      </c>
    </row>
    <row r="49" spans="1:12">
      <c r="A49" s="5" t="s">
        <v>58</v>
      </c>
      <c r="B49" s="3">
        <v>0.2269504</v>
      </c>
      <c r="C49" s="3">
        <v>0.15155850000000001</v>
      </c>
      <c r="D49" s="3">
        <v>0.133993</v>
      </c>
      <c r="E49" s="4">
        <v>2994.5720000000001</v>
      </c>
      <c r="F49" s="4">
        <v>1850</v>
      </c>
      <c r="G49" s="4">
        <v>2727.5880000000002</v>
      </c>
      <c r="H49" s="4">
        <v>1800</v>
      </c>
      <c r="I49" s="4">
        <v>4438.7139999999999</v>
      </c>
      <c r="J49" s="4">
        <v>2640</v>
      </c>
      <c r="K49" s="4">
        <v>4824.3270000000002</v>
      </c>
      <c r="L49" s="4">
        <v>3000</v>
      </c>
    </row>
    <row r="50" spans="1:12">
      <c r="A50" s="5" t="s">
        <v>59</v>
      </c>
      <c r="B50" s="3">
        <v>0.226214</v>
      </c>
      <c r="C50" s="3">
        <v>0.15069370000000001</v>
      </c>
      <c r="D50" s="3">
        <v>0.1324949</v>
      </c>
      <c r="E50" s="4">
        <v>3105.7460000000001</v>
      </c>
      <c r="F50" s="4">
        <v>2000</v>
      </c>
      <c r="G50" s="4">
        <v>2851.49</v>
      </c>
      <c r="H50" s="4">
        <v>1800</v>
      </c>
      <c r="I50" s="4">
        <v>4491.3819999999996</v>
      </c>
      <c r="J50" s="4">
        <v>2800</v>
      </c>
      <c r="K50" s="4">
        <v>4912.5739999999996</v>
      </c>
      <c r="L50" s="4">
        <v>3000</v>
      </c>
    </row>
    <row r="51" spans="1:12">
      <c r="A51" s="5" t="s">
        <v>60</v>
      </c>
      <c r="B51" s="3">
        <v>0.23090820000000001</v>
      </c>
      <c r="C51" s="3">
        <v>0.15588640000000001</v>
      </c>
      <c r="D51" s="3">
        <v>0.13396279999999999</v>
      </c>
      <c r="E51" s="4">
        <v>3350.22</v>
      </c>
      <c r="F51" s="4">
        <v>2000</v>
      </c>
      <c r="G51" s="4">
        <v>3085.806</v>
      </c>
      <c r="H51" s="4">
        <v>2000</v>
      </c>
      <c r="I51" s="4">
        <v>4781.8540000000003</v>
      </c>
      <c r="J51" s="4">
        <v>3000</v>
      </c>
      <c r="K51" s="4">
        <v>5202.1559999999999</v>
      </c>
      <c r="L51" s="4">
        <v>3000</v>
      </c>
    </row>
    <row r="52" spans="1:12">
      <c r="A52" s="5" t="s">
        <v>61</v>
      </c>
      <c r="B52" s="3">
        <v>0.22993649999999999</v>
      </c>
      <c r="C52" s="3">
        <v>0.15594420000000001</v>
      </c>
      <c r="D52" s="3">
        <v>0.13369329999999999</v>
      </c>
      <c r="E52" s="4">
        <v>3205.259</v>
      </c>
      <c r="F52" s="4">
        <v>2000</v>
      </c>
      <c r="G52" s="4">
        <v>2929.1750000000002</v>
      </c>
      <c r="H52" s="4">
        <v>1900</v>
      </c>
      <c r="I52" s="4">
        <v>4699.3760000000002</v>
      </c>
      <c r="J52" s="4">
        <v>3000</v>
      </c>
      <c r="K52" s="4">
        <v>5118.0069999999996</v>
      </c>
      <c r="L52" s="4">
        <v>3000</v>
      </c>
    </row>
    <row r="53" spans="1:12">
      <c r="A53" s="5"/>
    </row>
    <row r="54" spans="1:12">
      <c r="A54" s="5"/>
    </row>
  </sheetData>
  <mergeCells count="5">
    <mergeCell ref="B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C3CD-1AC0-584E-AFA8-AE7A20B1A971}">
  <dimension ref="A1:N51"/>
  <sheetViews>
    <sheetView topLeftCell="G1" workbookViewId="0">
      <selection sqref="A1:D51"/>
    </sheetView>
  </sheetViews>
  <sheetFormatPr baseColWidth="10" defaultRowHeight="16"/>
  <cols>
    <col min="3" max="3" width="21" customWidth="1"/>
  </cols>
  <sheetData>
    <row r="1" spans="1:14">
      <c r="A1" s="8" t="s">
        <v>0</v>
      </c>
      <c r="B1" s="9" t="s">
        <v>11</v>
      </c>
      <c r="C1" s="5" t="s">
        <v>10</v>
      </c>
      <c r="D1" s="5" t="s">
        <v>14</v>
      </c>
      <c r="G1" t="s">
        <v>14</v>
      </c>
      <c r="H1" t="s">
        <v>19</v>
      </c>
      <c r="I1" s="1" t="s">
        <v>11</v>
      </c>
      <c r="L1">
        <v>2012</v>
      </c>
      <c r="M1">
        <v>2024</v>
      </c>
    </row>
    <row r="2" spans="1:14" ht="19">
      <c r="A2" s="5" t="s">
        <v>1</v>
      </c>
      <c r="B2" s="11">
        <v>0.10249999999999999</v>
      </c>
      <c r="C2" s="11">
        <f>H2-B2</f>
        <v>1.6815000000000024E-3</v>
      </c>
      <c r="D2" s="11">
        <f>G2-B2</f>
        <v>2.4776000000000103E-3</v>
      </c>
      <c r="E2" s="10"/>
      <c r="G2" s="3">
        <f>Nominal!B3</f>
        <v>0.1049776</v>
      </c>
      <c r="H2" s="3">
        <f>Nominal!C3</f>
        <v>0.1041815</v>
      </c>
      <c r="I2" s="3">
        <f>Nominal!D3</f>
        <v>0.1025006</v>
      </c>
      <c r="K2" t="s">
        <v>14</v>
      </c>
      <c r="L2" s="10">
        <f>AVERAGE(G2:G5)</f>
        <v>0.10495550000000001</v>
      </c>
      <c r="M2" s="10">
        <f>AVERAGE(G50:G51)</f>
        <v>0.23042235</v>
      </c>
      <c r="N2" s="12">
        <f>(M2-L2)/12</f>
        <v>1.0455570833333332E-2</v>
      </c>
    </row>
    <row r="3" spans="1:14" ht="19">
      <c r="A3" s="5" t="s">
        <v>2</v>
      </c>
      <c r="B3" s="11">
        <v>0.1021</v>
      </c>
      <c r="C3" s="11">
        <f t="shared" ref="C3:C51" si="0">H3-B3</f>
        <v>2.1839000000000025E-3</v>
      </c>
      <c r="D3" s="11">
        <f t="shared" ref="D3:D51" si="1">G3-B3</f>
        <v>3.0690000000000023E-3</v>
      </c>
      <c r="G3" s="3">
        <f>Nominal!B4</f>
        <v>0.105169</v>
      </c>
      <c r="H3" s="3">
        <f>Nominal!C4</f>
        <v>0.1042839</v>
      </c>
      <c r="I3" s="3">
        <f>Nominal!D4</f>
        <v>0.1021</v>
      </c>
      <c r="K3" t="s">
        <v>18</v>
      </c>
      <c r="L3" s="10">
        <f>AVERAGE(I2:I5)</f>
        <v>0.102139225</v>
      </c>
      <c r="M3" s="10">
        <f>AVERAGE(I50:I51)</f>
        <v>0.13382804999999998</v>
      </c>
      <c r="N3" s="12">
        <f>(M3-L3)/12</f>
        <v>2.6407354166666647E-3</v>
      </c>
    </row>
    <row r="4" spans="1:14">
      <c r="A4" s="5" t="s">
        <v>3</v>
      </c>
      <c r="B4" s="11">
        <v>0.1041</v>
      </c>
      <c r="C4" s="11">
        <f t="shared" si="0"/>
        <v>2.1573000000000009E-3</v>
      </c>
      <c r="D4" s="11">
        <f t="shared" si="1"/>
        <v>3.0308000000000002E-3</v>
      </c>
      <c r="G4" s="3">
        <f>Nominal!B5</f>
        <v>0.1071308</v>
      </c>
      <c r="H4" s="3">
        <f>Nominal!C5</f>
        <v>0.1062573</v>
      </c>
      <c r="I4" s="3">
        <f>Nominal!D5</f>
        <v>0.10406509999999999</v>
      </c>
    </row>
    <row r="5" spans="1:14">
      <c r="A5" s="5" t="s">
        <v>4</v>
      </c>
      <c r="B5" s="11">
        <v>9.9900000000000003E-2</v>
      </c>
      <c r="C5" s="11">
        <f t="shared" si="0"/>
        <v>1.7923999999999995E-3</v>
      </c>
      <c r="D5" s="11">
        <f t="shared" si="1"/>
        <v>2.644599999999997E-3</v>
      </c>
      <c r="G5" s="3">
        <f>Nominal!B6</f>
        <v>0.1025446</v>
      </c>
      <c r="H5" s="3">
        <f>Nominal!C6</f>
        <v>0.1016924</v>
      </c>
      <c r="I5" s="3">
        <f>Nominal!D6</f>
        <v>9.9891199999999999E-2</v>
      </c>
    </row>
    <row r="6" spans="1:14">
      <c r="A6" s="5" t="s">
        <v>5</v>
      </c>
      <c r="B6" s="11">
        <v>0.10290000000000001</v>
      </c>
      <c r="C6" s="11">
        <f t="shared" si="0"/>
        <v>1.8255999999999967E-3</v>
      </c>
      <c r="D6" s="11">
        <f t="shared" si="1"/>
        <v>7.3115399999999983E-2</v>
      </c>
      <c r="G6" s="3">
        <f>Nominal!B7</f>
        <v>0.17601539999999999</v>
      </c>
      <c r="H6" s="3">
        <f>Nominal!C7</f>
        <v>0.1047256</v>
      </c>
      <c r="I6" s="3">
        <f>Nominal!D7</f>
        <v>0.1029354</v>
      </c>
    </row>
    <row r="7" spans="1:14">
      <c r="A7" s="5" t="s">
        <v>6</v>
      </c>
      <c r="B7" s="11">
        <v>0.1031</v>
      </c>
      <c r="C7" s="11">
        <f t="shared" si="0"/>
        <v>1.9360000000000072E-3</v>
      </c>
      <c r="D7" s="11">
        <f t="shared" si="1"/>
        <v>7.2410500000000017E-2</v>
      </c>
      <c r="G7" s="3">
        <f>Nominal!B8</f>
        <v>0.17551050000000001</v>
      </c>
      <c r="H7" s="3">
        <f>Nominal!C8</f>
        <v>0.105036</v>
      </c>
      <c r="I7" s="3">
        <f>Nominal!D8</f>
        <v>0.1031483</v>
      </c>
    </row>
    <row r="8" spans="1:14">
      <c r="A8" s="5" t="s">
        <v>7</v>
      </c>
      <c r="B8" s="11">
        <v>0.10390000000000001</v>
      </c>
      <c r="C8" s="11">
        <f t="shared" si="0"/>
        <v>1.4975999999999878E-3</v>
      </c>
      <c r="D8" s="11">
        <f t="shared" si="1"/>
        <v>7.4302899999999991E-2</v>
      </c>
      <c r="G8" s="3">
        <f>Nominal!B9</f>
        <v>0.1782029</v>
      </c>
      <c r="H8" s="3">
        <f>Nominal!C9</f>
        <v>0.10539759999999999</v>
      </c>
      <c r="I8" s="3">
        <f>Nominal!D9</f>
        <v>0.1038524</v>
      </c>
    </row>
    <row r="9" spans="1:14">
      <c r="A9" s="5" t="s">
        <v>8</v>
      </c>
      <c r="B9" s="11">
        <v>0.10199999999999999</v>
      </c>
      <c r="C9" s="11">
        <f t="shared" si="0"/>
        <v>1.4031000000000043E-3</v>
      </c>
      <c r="D9" s="11">
        <f t="shared" si="1"/>
        <v>7.9588699999999998E-2</v>
      </c>
      <c r="G9" s="3">
        <f>Nominal!B10</f>
        <v>0.18158869999999999</v>
      </c>
      <c r="H9" s="3">
        <f>Nominal!C10</f>
        <v>0.1034031</v>
      </c>
      <c r="I9" s="3">
        <f>Nominal!D10</f>
        <v>0.10195510000000001</v>
      </c>
    </row>
    <row r="10" spans="1:14">
      <c r="A10" s="5" t="s">
        <v>20</v>
      </c>
      <c r="B10" s="11">
        <v>0.1046</v>
      </c>
      <c r="C10" s="11">
        <f t="shared" si="0"/>
        <v>1.2391999999999959E-3</v>
      </c>
      <c r="D10" s="11">
        <f t="shared" si="1"/>
        <v>8.1342999999999999E-2</v>
      </c>
      <c r="G10" s="3">
        <f>Nominal!B11</f>
        <v>0.185943</v>
      </c>
      <c r="H10" s="3">
        <f>Nominal!C11</f>
        <v>0.10583919999999999</v>
      </c>
      <c r="I10" s="3">
        <f>Nominal!D11</f>
        <v>0.1045914</v>
      </c>
    </row>
    <row r="11" spans="1:14">
      <c r="A11" s="5" t="s">
        <v>21</v>
      </c>
      <c r="B11" s="11">
        <v>0.1037</v>
      </c>
      <c r="C11" s="11">
        <f t="shared" si="0"/>
        <v>1.4225999999999961E-3</v>
      </c>
      <c r="D11" s="11">
        <f t="shared" si="1"/>
        <v>8.0368599999999998E-2</v>
      </c>
      <c r="G11" s="3">
        <f>Nominal!B12</f>
        <v>0.1840686</v>
      </c>
      <c r="H11" s="3">
        <f>Nominal!C12</f>
        <v>0.1051226</v>
      </c>
      <c r="I11" s="3">
        <f>Nominal!D12</f>
        <v>0.1037241</v>
      </c>
    </row>
    <row r="12" spans="1:14">
      <c r="A12" s="5" t="s">
        <v>22</v>
      </c>
      <c r="B12" s="11">
        <v>0.10440000000000001</v>
      </c>
      <c r="C12" s="11">
        <f t="shared" si="0"/>
        <v>1.8507999999999997E-3</v>
      </c>
      <c r="D12" s="11">
        <f t="shared" si="1"/>
        <v>7.8959799999999983E-2</v>
      </c>
      <c r="G12" s="3">
        <f>Nominal!B13</f>
        <v>0.18335979999999999</v>
      </c>
      <c r="H12" s="3">
        <f>Nominal!C13</f>
        <v>0.10625080000000001</v>
      </c>
      <c r="I12" s="3">
        <f>Nominal!D13</f>
        <v>0.1043607</v>
      </c>
    </row>
    <row r="13" spans="1:14">
      <c r="A13" s="5" t="s">
        <v>23</v>
      </c>
      <c r="B13" s="11">
        <v>0.1048</v>
      </c>
      <c r="C13" s="11">
        <f t="shared" si="0"/>
        <v>2.1200999999999998E-3</v>
      </c>
      <c r="D13" s="11">
        <f t="shared" si="1"/>
        <v>7.9994599999999999E-2</v>
      </c>
      <c r="G13" s="3">
        <f>Nominal!B14</f>
        <v>0.1847946</v>
      </c>
      <c r="H13" s="3">
        <f>Nominal!C14</f>
        <v>0.1069201</v>
      </c>
      <c r="I13" s="3">
        <f>Nominal!D14</f>
        <v>0.1047647</v>
      </c>
    </row>
    <row r="14" spans="1:14">
      <c r="A14" s="5" t="s">
        <v>24</v>
      </c>
      <c r="B14" s="11">
        <v>0.10589999999999999</v>
      </c>
      <c r="C14" s="11">
        <f t="shared" si="0"/>
        <v>2.0083000000000045E-3</v>
      </c>
      <c r="D14" s="11">
        <f t="shared" si="1"/>
        <v>8.11587E-2</v>
      </c>
      <c r="G14" s="3">
        <f>Nominal!B15</f>
        <v>0.18705869999999999</v>
      </c>
      <c r="H14" s="3">
        <f>Nominal!C15</f>
        <v>0.1079083</v>
      </c>
      <c r="I14" s="3">
        <f>Nominal!D15</f>
        <v>0.105915</v>
      </c>
    </row>
    <row r="15" spans="1:14">
      <c r="A15" s="5" t="s">
        <v>25</v>
      </c>
      <c r="B15" s="11">
        <v>0.10780000000000001</v>
      </c>
      <c r="C15" s="11">
        <f t="shared" si="0"/>
        <v>2.6309999999999945E-3</v>
      </c>
      <c r="D15" s="11">
        <f t="shared" si="1"/>
        <v>8.0663299999999993E-2</v>
      </c>
      <c r="G15" s="3">
        <f>Nominal!B16</f>
        <v>0.1884633</v>
      </c>
      <c r="H15" s="3">
        <f>Nominal!C16</f>
        <v>0.110431</v>
      </c>
      <c r="I15" s="3">
        <f>Nominal!D16</f>
        <v>0.10776769999999999</v>
      </c>
    </row>
    <row r="16" spans="1:14">
      <c r="A16" s="5" t="s">
        <v>26</v>
      </c>
      <c r="B16" s="11">
        <v>0.1096</v>
      </c>
      <c r="C16" s="11">
        <f t="shared" si="0"/>
        <v>2.5627000000000011E-3</v>
      </c>
      <c r="D16" s="11">
        <f t="shared" si="1"/>
        <v>8.2164199999999993E-2</v>
      </c>
      <c r="G16" s="3">
        <f>Nominal!B17</f>
        <v>0.1917642</v>
      </c>
      <c r="H16" s="3">
        <f>Nominal!C17</f>
        <v>0.1121627</v>
      </c>
      <c r="I16" s="3">
        <f>Nominal!D17</f>
        <v>0.1095933</v>
      </c>
    </row>
    <row r="17" spans="1:9">
      <c r="A17" s="5" t="s">
        <v>27</v>
      </c>
      <c r="B17" s="11">
        <v>0.10979999999999999</v>
      </c>
      <c r="C17" s="11">
        <f t="shared" si="0"/>
        <v>3.0195000000000083E-3</v>
      </c>
      <c r="D17" s="11">
        <f t="shared" si="1"/>
        <v>8.3770999999999998E-2</v>
      </c>
      <c r="G17" s="3">
        <f>Nominal!B18</f>
        <v>0.19357099999999999</v>
      </c>
      <c r="H17" s="3">
        <f>Nominal!C18</f>
        <v>0.1128195</v>
      </c>
      <c r="I17" s="3">
        <f>Nominal!D18</f>
        <v>0.1097619</v>
      </c>
    </row>
    <row r="18" spans="1:9">
      <c r="A18" s="5" t="s">
        <v>28</v>
      </c>
      <c r="B18" s="11">
        <v>0.1106</v>
      </c>
      <c r="C18" s="11">
        <f t="shared" si="0"/>
        <v>2.5167999999999996E-3</v>
      </c>
      <c r="D18" s="11">
        <f t="shared" si="1"/>
        <v>8.2235900000000001E-2</v>
      </c>
      <c r="G18" s="3">
        <f>Nominal!B19</f>
        <v>0.1928359</v>
      </c>
      <c r="H18" s="3">
        <f>Nominal!C19</f>
        <v>0.1131168</v>
      </c>
      <c r="I18" s="3">
        <f>Nominal!D19</f>
        <v>0.1105821</v>
      </c>
    </row>
    <row r="19" spans="1:9">
      <c r="A19" s="5" t="s">
        <v>29</v>
      </c>
      <c r="B19" s="11">
        <v>0.1106</v>
      </c>
      <c r="C19" s="11">
        <f t="shared" si="0"/>
        <v>3.1820999999999933E-3</v>
      </c>
      <c r="D19" s="11">
        <f t="shared" si="1"/>
        <v>8.2030099999999995E-2</v>
      </c>
      <c r="G19" s="3">
        <f>Nominal!B20</f>
        <v>0.1926301</v>
      </c>
      <c r="H19" s="3">
        <f>Nominal!C20</f>
        <v>0.1137821</v>
      </c>
      <c r="I19" s="3">
        <f>Nominal!D20</f>
        <v>0.1106007</v>
      </c>
    </row>
    <row r="20" spans="1:9">
      <c r="A20" s="5" t="s">
        <v>30</v>
      </c>
      <c r="B20" s="11">
        <v>0.112</v>
      </c>
      <c r="C20" s="11">
        <f t="shared" si="0"/>
        <v>3.0415000000000025E-3</v>
      </c>
      <c r="D20" s="11">
        <f t="shared" si="1"/>
        <v>8.0408500000000008E-2</v>
      </c>
      <c r="G20" s="3">
        <f>Nominal!B21</f>
        <v>0.19240850000000001</v>
      </c>
      <c r="H20" s="3">
        <f>Nominal!C21</f>
        <v>0.1150415</v>
      </c>
      <c r="I20" s="3">
        <f>Nominal!D21</f>
        <v>0.1120313</v>
      </c>
    </row>
    <row r="21" spans="1:9">
      <c r="A21" s="5" t="s">
        <v>31</v>
      </c>
      <c r="B21" s="11">
        <v>0.10929999999999999</v>
      </c>
      <c r="C21" s="11">
        <f t="shared" si="0"/>
        <v>3.137899999999999E-3</v>
      </c>
      <c r="D21" s="11">
        <f t="shared" si="1"/>
        <v>8.2454800000000009E-2</v>
      </c>
      <c r="G21" s="3">
        <f>Nominal!B22</f>
        <v>0.1917548</v>
      </c>
      <c r="H21" s="3">
        <f>Nominal!C22</f>
        <v>0.11243789999999999</v>
      </c>
      <c r="I21" s="3">
        <f>Nominal!D22</f>
        <v>0.10927149999999999</v>
      </c>
    </row>
    <row r="22" spans="1:9">
      <c r="A22" s="5" t="s">
        <v>32</v>
      </c>
      <c r="B22" s="11">
        <v>0.1113</v>
      </c>
      <c r="C22" s="11">
        <f t="shared" si="0"/>
        <v>2.9309000000000002E-3</v>
      </c>
      <c r="D22" s="11">
        <f t="shared" si="1"/>
        <v>8.4195699999999998E-2</v>
      </c>
      <c r="G22" s="3">
        <f>Nominal!B23</f>
        <v>0.19549569999999999</v>
      </c>
      <c r="H22" s="3">
        <f>Nominal!C23</f>
        <v>0.1142309</v>
      </c>
      <c r="I22" s="3">
        <f>Nominal!D23</f>
        <v>0.111301</v>
      </c>
    </row>
    <row r="23" spans="1:9">
      <c r="A23" s="5" t="s">
        <v>33</v>
      </c>
      <c r="B23" s="11">
        <v>0.11119999999999999</v>
      </c>
      <c r="C23" s="11">
        <f t="shared" si="0"/>
        <v>3.2178000000000068E-3</v>
      </c>
      <c r="D23" s="11">
        <f t="shared" si="1"/>
        <v>8.32957E-2</v>
      </c>
      <c r="G23" s="3">
        <f>Nominal!B24</f>
        <v>0.19449569999999999</v>
      </c>
      <c r="H23" s="3">
        <f>Nominal!C24</f>
        <v>0.1144178</v>
      </c>
      <c r="I23" s="3">
        <f>Nominal!D24</f>
        <v>0.1111719</v>
      </c>
    </row>
    <row r="24" spans="1:9">
      <c r="A24" s="5" t="s">
        <v>34</v>
      </c>
      <c r="B24" s="11">
        <v>0.11210000000000001</v>
      </c>
      <c r="C24" s="11">
        <f t="shared" si="0"/>
        <v>3.5096999999999906E-3</v>
      </c>
      <c r="D24" s="11">
        <f t="shared" si="1"/>
        <v>8.1005099999999997E-2</v>
      </c>
      <c r="G24" s="3">
        <f>Nominal!B25</f>
        <v>0.1931051</v>
      </c>
      <c r="H24" s="3">
        <f>Nominal!C25</f>
        <v>0.1156097</v>
      </c>
      <c r="I24" s="3">
        <f>Nominal!D25</f>
        <v>0.1120666</v>
      </c>
    </row>
    <row r="25" spans="1:9">
      <c r="A25" s="5" t="s">
        <v>35</v>
      </c>
      <c r="B25" s="11">
        <v>0.1069</v>
      </c>
      <c r="C25" s="11">
        <f t="shared" si="0"/>
        <v>3.4935000000000105E-3</v>
      </c>
      <c r="D25" s="11">
        <f t="shared" si="1"/>
        <v>8.2756099999999999E-2</v>
      </c>
      <c r="G25" s="3">
        <f>Nominal!B26</f>
        <v>0.18965609999999999</v>
      </c>
      <c r="H25" s="3">
        <f>Nominal!C26</f>
        <v>0.11039350000000001</v>
      </c>
      <c r="I25" s="3">
        <f>Nominal!D26</f>
        <v>0.106879</v>
      </c>
    </row>
    <row r="26" spans="1:9">
      <c r="A26" s="5" t="s">
        <v>36</v>
      </c>
      <c r="B26" s="11">
        <v>0.11119999999999999</v>
      </c>
      <c r="C26" s="11">
        <f t="shared" si="0"/>
        <v>3.555600000000006E-3</v>
      </c>
      <c r="D26" s="11">
        <f t="shared" si="1"/>
        <v>8.4776400000000002E-2</v>
      </c>
      <c r="G26" s="3">
        <f>Nominal!B27</f>
        <v>0.1959764</v>
      </c>
      <c r="H26" s="3">
        <f>Nominal!C27</f>
        <v>0.1147556</v>
      </c>
      <c r="I26" s="3">
        <f>Nominal!D27</f>
        <v>0.11121689999999999</v>
      </c>
    </row>
    <row r="27" spans="1:9">
      <c r="A27" s="5" t="s">
        <v>37</v>
      </c>
      <c r="B27" s="11">
        <v>0.1115</v>
      </c>
      <c r="C27" s="11">
        <f t="shared" si="0"/>
        <v>4.0147999999999989E-3</v>
      </c>
      <c r="D27" s="11">
        <f t="shared" si="1"/>
        <v>7.9745300000000005E-2</v>
      </c>
      <c r="G27" s="3">
        <f>Nominal!B28</f>
        <v>0.19124530000000001</v>
      </c>
      <c r="H27" s="3">
        <f>Nominal!C28</f>
        <v>0.1155148</v>
      </c>
      <c r="I27" s="3">
        <f>Nominal!D28</f>
        <v>0.1114904</v>
      </c>
    </row>
    <row r="28" spans="1:9">
      <c r="A28" s="5" t="s">
        <v>38</v>
      </c>
      <c r="B28" s="11">
        <v>0.1119</v>
      </c>
      <c r="C28" s="11">
        <f t="shared" si="0"/>
        <v>1.4945600000000003E-2</v>
      </c>
      <c r="D28" s="11">
        <f t="shared" si="1"/>
        <v>8.9454900000000004E-2</v>
      </c>
      <c r="G28" s="3">
        <f>Nominal!B29</f>
        <v>0.2013549</v>
      </c>
      <c r="H28" s="3">
        <f>Nominal!C29</f>
        <v>0.1268456</v>
      </c>
      <c r="I28" s="3">
        <f>Nominal!D29</f>
        <v>0.1119208</v>
      </c>
    </row>
    <row r="29" spans="1:9">
      <c r="A29" s="5" t="s">
        <v>39</v>
      </c>
      <c r="B29" s="11">
        <v>0.11219999999999999</v>
      </c>
      <c r="C29" s="11">
        <f t="shared" si="0"/>
        <v>1.5493599999999996E-2</v>
      </c>
      <c r="D29" s="11">
        <f t="shared" si="1"/>
        <v>9.1686500000000004E-2</v>
      </c>
      <c r="G29" s="3">
        <f>Nominal!B30</f>
        <v>0.2038865</v>
      </c>
      <c r="H29" s="3">
        <f>Nominal!C30</f>
        <v>0.12769359999999999</v>
      </c>
      <c r="I29" s="3">
        <f>Nominal!D30</f>
        <v>0.1122074</v>
      </c>
    </row>
    <row r="30" spans="1:9">
      <c r="A30" s="5" t="s">
        <v>40</v>
      </c>
      <c r="B30" s="11">
        <v>0.1149</v>
      </c>
      <c r="C30" s="11">
        <f t="shared" si="0"/>
        <v>1.4901999999999999E-2</v>
      </c>
      <c r="D30" s="11">
        <f t="shared" si="1"/>
        <v>9.1972599999999988E-2</v>
      </c>
      <c r="G30" s="3">
        <f>Nominal!B31</f>
        <v>0.20687259999999999</v>
      </c>
      <c r="H30" s="3">
        <f>Nominal!C31</f>
        <v>0.129802</v>
      </c>
      <c r="I30" s="3">
        <f>Nominal!D31</f>
        <v>0.1149255</v>
      </c>
    </row>
    <row r="31" spans="1:9">
      <c r="A31" s="5" t="s">
        <v>41</v>
      </c>
      <c r="B31" s="11">
        <v>0.1147</v>
      </c>
      <c r="C31" s="11">
        <f t="shared" si="0"/>
        <v>1.5751700000000007E-2</v>
      </c>
      <c r="D31" s="11">
        <f t="shared" si="1"/>
        <v>9.0712600000000004E-2</v>
      </c>
      <c r="G31" s="3">
        <f>Nominal!B32</f>
        <v>0.2054126</v>
      </c>
      <c r="H31" s="3">
        <f>Nominal!C32</f>
        <v>0.1304517</v>
      </c>
      <c r="I31" s="3">
        <f>Nominal!D32</f>
        <v>0.11465640000000001</v>
      </c>
    </row>
    <row r="32" spans="1:9">
      <c r="A32" s="5" t="s">
        <v>42</v>
      </c>
      <c r="B32" s="11">
        <v>0.1152</v>
      </c>
      <c r="C32" s="11">
        <f t="shared" si="0"/>
        <v>1.6104499999999994E-2</v>
      </c>
      <c r="D32" s="11">
        <f t="shared" si="1"/>
        <v>9.0597100000000014E-2</v>
      </c>
      <c r="G32" s="3">
        <f>Nominal!B33</f>
        <v>0.20579710000000001</v>
      </c>
      <c r="H32" s="3">
        <f>Nominal!C33</f>
        <v>0.13130449999999999</v>
      </c>
      <c r="I32" s="3">
        <f>Nominal!D33</f>
        <v>0.1152232</v>
      </c>
    </row>
    <row r="33" spans="1:9">
      <c r="A33" s="5" t="s">
        <v>43</v>
      </c>
      <c r="B33" s="11">
        <v>0.11310000000000001</v>
      </c>
      <c r="C33" s="11">
        <f t="shared" si="0"/>
        <v>1.6306700000000007E-2</v>
      </c>
      <c r="D33" s="11">
        <f t="shared" si="1"/>
        <v>9.3480599999999997E-2</v>
      </c>
      <c r="G33" s="3">
        <f>Nominal!B34</f>
        <v>0.2065806</v>
      </c>
      <c r="H33" s="3">
        <f>Nominal!C34</f>
        <v>0.12940670000000001</v>
      </c>
      <c r="I33" s="3">
        <f>Nominal!D34</f>
        <v>0.1130886</v>
      </c>
    </row>
    <row r="34" spans="1:9">
      <c r="A34" s="5" t="s">
        <v>44</v>
      </c>
      <c r="B34" s="11">
        <v>0.1181</v>
      </c>
      <c r="C34" s="11">
        <f t="shared" si="0"/>
        <v>1.5143400000000015E-2</v>
      </c>
      <c r="D34" s="11">
        <f t="shared" si="1"/>
        <v>9.0874300000000005E-2</v>
      </c>
      <c r="G34" s="3">
        <f>Nominal!B35</f>
        <v>0.2089743</v>
      </c>
      <c r="H34" s="3">
        <f>Nominal!C35</f>
        <v>0.13324340000000001</v>
      </c>
      <c r="I34" s="3">
        <f>Nominal!D35</f>
        <v>0.1181268</v>
      </c>
    </row>
    <row r="35" spans="1:9">
      <c r="A35" s="5" t="s">
        <v>45</v>
      </c>
      <c r="B35" s="11">
        <v>0.12720000000000001</v>
      </c>
      <c r="C35" s="11">
        <f t="shared" si="0"/>
        <v>1.1657699999999993E-2</v>
      </c>
      <c r="D35" s="11">
        <f t="shared" si="1"/>
        <v>7.9670099999999994E-2</v>
      </c>
      <c r="G35" s="3">
        <f>Nominal!B36</f>
        <v>0.2068701</v>
      </c>
      <c r="H35" s="3">
        <f>Nominal!C36</f>
        <v>0.1388577</v>
      </c>
      <c r="I35" s="3">
        <f>Nominal!D36</f>
        <v>0.1272142</v>
      </c>
    </row>
    <row r="36" spans="1:9">
      <c r="A36" s="5" t="s">
        <v>46</v>
      </c>
      <c r="B36" s="11">
        <v>0.1237</v>
      </c>
      <c r="C36" s="11">
        <f t="shared" si="0"/>
        <v>1.2857399999999991E-2</v>
      </c>
      <c r="D36" s="11">
        <f t="shared" si="1"/>
        <v>8.4958000000000006E-2</v>
      </c>
      <c r="G36" s="3">
        <f>Nominal!B37</f>
        <v>0.20865800000000001</v>
      </c>
      <c r="H36" s="3">
        <f>Nominal!C37</f>
        <v>0.1365574</v>
      </c>
      <c r="I36" s="3">
        <f>Nominal!D37</f>
        <v>0.1236988</v>
      </c>
    </row>
    <row r="37" spans="1:9">
      <c r="A37" s="5" t="s">
        <v>47</v>
      </c>
      <c r="B37" s="11">
        <v>0.12640000000000001</v>
      </c>
      <c r="C37" s="11">
        <f t="shared" si="0"/>
        <v>1.4306099999999988E-2</v>
      </c>
      <c r="D37" s="11">
        <f t="shared" si="1"/>
        <v>8.6714199999999991E-2</v>
      </c>
      <c r="G37" s="3">
        <f>Nominal!B38</f>
        <v>0.2131142</v>
      </c>
      <c r="H37" s="3">
        <f>Nominal!C38</f>
        <v>0.1407061</v>
      </c>
      <c r="I37" s="3">
        <f>Nominal!D38</f>
        <v>0.12638840000000001</v>
      </c>
    </row>
    <row r="38" spans="1:9">
      <c r="A38" s="5" t="s">
        <v>48</v>
      </c>
      <c r="B38" s="11">
        <v>0.12770000000000001</v>
      </c>
      <c r="C38" s="11">
        <f t="shared" si="0"/>
        <v>1.4557500000000001E-2</v>
      </c>
      <c r="D38" s="11">
        <f t="shared" si="1"/>
        <v>8.6301599999999978E-2</v>
      </c>
      <c r="G38" s="3">
        <f>Nominal!B39</f>
        <v>0.21400159999999999</v>
      </c>
      <c r="H38" s="3">
        <f>Nominal!C39</f>
        <v>0.14225750000000001</v>
      </c>
      <c r="I38" s="3">
        <f>Nominal!D39</f>
        <v>0.12770049999999999</v>
      </c>
    </row>
    <row r="39" spans="1:9">
      <c r="A39" s="5" t="s">
        <v>49</v>
      </c>
      <c r="B39" s="11">
        <v>0.12709999999999999</v>
      </c>
      <c r="C39" s="11">
        <f t="shared" si="0"/>
        <v>1.5609600000000001E-2</v>
      </c>
      <c r="D39" s="11">
        <f t="shared" si="1"/>
        <v>8.4433599999999998E-2</v>
      </c>
      <c r="G39" s="3">
        <f>Nominal!B40</f>
        <v>0.21153359999999999</v>
      </c>
      <c r="H39" s="3">
        <f>Nominal!C40</f>
        <v>0.14270959999999999</v>
      </c>
      <c r="I39" s="3">
        <f>Nominal!D40</f>
        <v>0.1271186</v>
      </c>
    </row>
    <row r="40" spans="1:9">
      <c r="A40" s="5" t="s">
        <v>50</v>
      </c>
      <c r="B40" s="11">
        <v>0.1263</v>
      </c>
      <c r="C40" s="11">
        <f t="shared" si="0"/>
        <v>1.5309099999999992E-2</v>
      </c>
      <c r="D40" s="11">
        <f t="shared" si="1"/>
        <v>8.765690000000001E-2</v>
      </c>
      <c r="G40" s="3">
        <f>Nominal!B41</f>
        <v>0.21395690000000001</v>
      </c>
      <c r="H40" s="3">
        <f>Nominal!C41</f>
        <v>0.14160909999999999</v>
      </c>
      <c r="I40" s="3">
        <f>Nominal!D41</f>
        <v>0.12631510000000001</v>
      </c>
    </row>
    <row r="41" spans="1:9">
      <c r="A41" s="5" t="s">
        <v>51</v>
      </c>
      <c r="B41" s="11">
        <v>0.1225</v>
      </c>
      <c r="C41" s="11">
        <f t="shared" si="0"/>
        <v>1.665620000000001E-2</v>
      </c>
      <c r="D41" s="11">
        <f t="shared" si="1"/>
        <v>9.2235399999999995E-2</v>
      </c>
      <c r="G41" s="3">
        <f>Nominal!B42</f>
        <v>0.21473539999999999</v>
      </c>
      <c r="H41" s="3">
        <f>Nominal!C42</f>
        <v>0.13915620000000001</v>
      </c>
      <c r="I41" s="3">
        <f>Nominal!D42</f>
        <v>0.1224582</v>
      </c>
    </row>
    <row r="42" spans="1:9">
      <c r="A42" s="5" t="s">
        <v>52</v>
      </c>
      <c r="B42" s="11">
        <v>0.1237</v>
      </c>
      <c r="C42" s="11">
        <f t="shared" si="0"/>
        <v>1.6863899999999987E-2</v>
      </c>
      <c r="D42" s="11">
        <f t="shared" si="1"/>
        <v>9.3886300000000006E-2</v>
      </c>
      <c r="G42" s="3">
        <f>Nominal!B43</f>
        <v>0.21758630000000001</v>
      </c>
      <c r="H42" s="3">
        <f>Nominal!C43</f>
        <v>0.14056389999999999</v>
      </c>
      <c r="I42" s="3">
        <f>Nominal!D43</f>
        <v>0.123723</v>
      </c>
    </row>
    <row r="43" spans="1:9">
      <c r="A43" s="5" t="s">
        <v>53</v>
      </c>
      <c r="B43" s="11">
        <v>0.1226</v>
      </c>
      <c r="C43" s="11">
        <f t="shared" si="0"/>
        <v>1.7467799999999992E-2</v>
      </c>
      <c r="D43" s="11">
        <f t="shared" si="1"/>
        <v>9.3002700000000008E-2</v>
      </c>
      <c r="G43" s="3">
        <f>Nominal!B44</f>
        <v>0.21560270000000001</v>
      </c>
      <c r="H43" s="3">
        <f>Nominal!C44</f>
        <v>0.14006779999999999</v>
      </c>
      <c r="I43" s="3">
        <f>Nominal!D44</f>
        <v>0.12264890000000001</v>
      </c>
    </row>
    <row r="44" spans="1:9">
      <c r="A44" s="5" t="s">
        <v>54</v>
      </c>
      <c r="B44" s="11">
        <v>0.12509999999999999</v>
      </c>
      <c r="C44" s="11">
        <f t="shared" si="0"/>
        <v>1.7453999999999997E-2</v>
      </c>
      <c r="D44" s="11">
        <f t="shared" si="1"/>
        <v>9.470880000000001E-2</v>
      </c>
      <c r="G44" s="3">
        <f>Nominal!B45</f>
        <v>0.2198088</v>
      </c>
      <c r="H44" s="3">
        <f>Nominal!C45</f>
        <v>0.14255399999999999</v>
      </c>
      <c r="I44" s="3">
        <f>Nominal!D45</f>
        <v>0.12506139999999999</v>
      </c>
    </row>
    <row r="45" spans="1:9">
      <c r="A45" s="5" t="s">
        <v>55</v>
      </c>
      <c r="B45" s="11">
        <v>0.12609999999999999</v>
      </c>
      <c r="C45" s="11">
        <f t="shared" si="0"/>
        <v>1.7959400000000014E-2</v>
      </c>
      <c r="D45" s="11">
        <f t="shared" si="1"/>
        <v>9.5018700000000011E-2</v>
      </c>
      <c r="G45" s="3">
        <f>Nominal!B46</f>
        <v>0.2211187</v>
      </c>
      <c r="H45" s="3">
        <f>Nominal!C46</f>
        <v>0.1440594</v>
      </c>
      <c r="I45" s="3">
        <f>Nominal!D46</f>
        <v>0.12610440000000001</v>
      </c>
    </row>
    <row r="46" spans="1:9">
      <c r="A46" s="5" t="s">
        <v>56</v>
      </c>
      <c r="B46" s="11">
        <v>0.1293</v>
      </c>
      <c r="C46" s="11">
        <f t="shared" si="0"/>
        <v>1.7178200000000005E-2</v>
      </c>
      <c r="D46" s="11">
        <f t="shared" si="1"/>
        <v>9.5098999999999989E-2</v>
      </c>
      <c r="G46" s="3">
        <f>Nominal!B47</f>
        <v>0.22439899999999999</v>
      </c>
      <c r="H46" s="3">
        <f>Nominal!C47</f>
        <v>0.1464782</v>
      </c>
      <c r="I46" s="3">
        <f>Nominal!D47</f>
        <v>0.12934180000000001</v>
      </c>
    </row>
    <row r="47" spans="1:9">
      <c r="A47" s="5" t="s">
        <v>57</v>
      </c>
      <c r="B47" s="11">
        <v>0.1303</v>
      </c>
      <c r="C47" s="11">
        <f t="shared" si="0"/>
        <v>1.748050000000001E-2</v>
      </c>
      <c r="D47" s="11">
        <f t="shared" si="1"/>
        <v>9.3595499999999998E-2</v>
      </c>
      <c r="G47" s="3">
        <f>Nominal!B48</f>
        <v>0.2238955</v>
      </c>
      <c r="H47" s="3">
        <f>Nominal!C48</f>
        <v>0.14778050000000001</v>
      </c>
      <c r="I47" s="3">
        <f>Nominal!D48</f>
        <v>0.13028519999999999</v>
      </c>
    </row>
    <row r="48" spans="1:9">
      <c r="A48" s="5" t="s">
        <v>58</v>
      </c>
      <c r="B48" s="11">
        <v>0.13400000000000001</v>
      </c>
      <c r="C48" s="11">
        <f t="shared" si="0"/>
        <v>1.7558500000000005E-2</v>
      </c>
      <c r="D48" s="11">
        <f t="shared" si="1"/>
        <v>9.2950399999999989E-2</v>
      </c>
      <c r="G48" s="3">
        <f>Nominal!B49</f>
        <v>0.2269504</v>
      </c>
      <c r="H48" s="3">
        <f>Nominal!C49</f>
        <v>0.15155850000000001</v>
      </c>
      <c r="I48" s="3">
        <f>Nominal!D49</f>
        <v>0.133993</v>
      </c>
    </row>
    <row r="49" spans="1:9">
      <c r="A49" s="5" t="s">
        <v>59</v>
      </c>
      <c r="B49" s="11">
        <v>0.13250000000000001</v>
      </c>
      <c r="C49" s="11">
        <f t="shared" si="0"/>
        <v>1.8193700000000007E-2</v>
      </c>
      <c r="D49" s="11">
        <f t="shared" si="1"/>
        <v>9.3713999999999992E-2</v>
      </c>
      <c r="G49" s="3">
        <f>Nominal!B50</f>
        <v>0.226214</v>
      </c>
      <c r="H49" s="3">
        <f>Nominal!C50</f>
        <v>0.15069370000000001</v>
      </c>
      <c r="I49" s="3">
        <f>Nominal!D50</f>
        <v>0.1324949</v>
      </c>
    </row>
    <row r="50" spans="1:9">
      <c r="A50" s="5" t="s">
        <v>60</v>
      </c>
      <c r="B50" s="11">
        <v>0.13400000000000001</v>
      </c>
      <c r="C50" s="11">
        <f t="shared" si="0"/>
        <v>2.18864E-2</v>
      </c>
      <c r="D50" s="11">
        <f t="shared" si="1"/>
        <v>9.69082E-2</v>
      </c>
      <c r="G50" s="3">
        <f>Nominal!B51</f>
        <v>0.23090820000000001</v>
      </c>
      <c r="H50" s="3">
        <f>Nominal!C51</f>
        <v>0.15588640000000001</v>
      </c>
      <c r="I50" s="3">
        <f>Nominal!D51</f>
        <v>0.13396279999999999</v>
      </c>
    </row>
    <row r="51" spans="1:9">
      <c r="A51" s="5" t="s">
        <v>61</v>
      </c>
      <c r="B51" s="11">
        <v>0.13370000000000001</v>
      </c>
      <c r="C51" s="11">
        <f t="shared" si="0"/>
        <v>2.2244199999999992E-2</v>
      </c>
      <c r="D51" s="11">
        <f t="shared" si="1"/>
        <v>9.6236499999999975E-2</v>
      </c>
      <c r="G51" s="3">
        <f>Nominal!B52</f>
        <v>0.22993649999999999</v>
      </c>
      <c r="H51" s="3">
        <f>Nominal!C52</f>
        <v>0.15594420000000001</v>
      </c>
      <c r="I51" s="3">
        <f>Nominal!D52</f>
        <v>0.13369329999999999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6E19-60DA-624C-86AA-67E218523BEF}">
  <dimension ref="A1:R54"/>
  <sheetViews>
    <sheetView topLeftCell="D3" workbookViewId="0">
      <selection activeCell="B52" sqref="B52"/>
    </sheetView>
  </sheetViews>
  <sheetFormatPr baseColWidth="10" defaultRowHeight="16"/>
  <cols>
    <col min="1" max="1" width="9.6640625" customWidth="1"/>
    <col min="12" max="12" width="16.6640625" bestFit="1" customWidth="1"/>
    <col min="13" max="13" width="14.6640625" bestFit="1" customWidth="1"/>
    <col min="14" max="14" width="17" bestFit="1" customWidth="1"/>
    <col min="15" max="15" width="15" bestFit="1" customWidth="1"/>
  </cols>
  <sheetData>
    <row r="1" spans="1:18">
      <c r="B1" s="13" t="s">
        <v>15</v>
      </c>
      <c r="C1" s="13"/>
      <c r="D1" s="13" t="s">
        <v>16</v>
      </c>
      <c r="E1" s="13"/>
      <c r="F1" s="13" t="s">
        <v>17</v>
      </c>
      <c r="G1" s="13"/>
      <c r="H1" s="13" t="s">
        <v>18</v>
      </c>
      <c r="I1" s="13"/>
      <c r="L1" s="13"/>
      <c r="M1" s="13"/>
      <c r="Q1" s="13" t="s">
        <v>67</v>
      </c>
      <c r="R1" s="13"/>
    </row>
    <row r="2" spans="1:18">
      <c r="A2" s="2" t="s">
        <v>0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K2" s="2" t="s">
        <v>0</v>
      </c>
      <c r="L2" t="s">
        <v>63</v>
      </c>
      <c r="M2" t="s">
        <v>65</v>
      </c>
      <c r="N2" t="s">
        <v>64</v>
      </c>
      <c r="O2" t="s">
        <v>66</v>
      </c>
      <c r="P2" s="2" t="s">
        <v>0</v>
      </c>
      <c r="Q2" t="s">
        <v>12</v>
      </c>
      <c r="R2" t="s">
        <v>13</v>
      </c>
    </row>
    <row r="3" spans="1:18">
      <c r="A3" t="s">
        <v>1</v>
      </c>
      <c r="B3" s="7">
        <f>Nominal!E3*Deflator!$B2</f>
        <v>2963.0196344255996</v>
      </c>
      <c r="C3" s="7">
        <f>Nominal!F3*Deflator!$B2</f>
        <v>1793.0344415999998</v>
      </c>
      <c r="D3" s="7">
        <f>Nominal!G3*Deflator!$B2</f>
        <v>2698.2347842463996</v>
      </c>
      <c r="E3" s="7">
        <f>Nominal!H3*Deflator!$B2</f>
        <v>1613.7309974399998</v>
      </c>
      <c r="F3" s="7">
        <f>Nominal!I3*Deflator!$B2</f>
        <v>4951.3739514335994</v>
      </c>
      <c r="G3" s="7">
        <f>Nominal!J3*Deflator!$B2</f>
        <v>2619.0390719999996</v>
      </c>
      <c r="H3" s="7">
        <f>Nominal!K3*Deflator!$B2</f>
        <v>5403.1279716720001</v>
      </c>
      <c r="I3" s="7">
        <f>Nominal!L3*Deflator!$B2</f>
        <v>3021.9681599999999</v>
      </c>
      <c r="K3" t="s">
        <v>1</v>
      </c>
      <c r="L3" s="7">
        <f>E3</f>
        <v>1613.7309974399998</v>
      </c>
      <c r="M3" s="7">
        <f t="shared" ref="M3:M34" si="0">D3</f>
        <v>2698.2347842463996</v>
      </c>
      <c r="N3" s="7">
        <f t="shared" ref="N3:N34" si="1">I3</f>
        <v>3021.9681599999999</v>
      </c>
      <c r="O3" s="7">
        <f t="shared" ref="O3:O34" si="2">H3</f>
        <v>5403.1279716720001</v>
      </c>
      <c r="P3" t="s">
        <v>1</v>
      </c>
      <c r="Q3" s="7">
        <f>(N3/L3)</f>
        <v>1.8726591760299627</v>
      </c>
      <c r="R3" s="7">
        <f>(O3/M3)</f>
        <v>2.0024676885859138</v>
      </c>
    </row>
    <row r="4" spans="1:18">
      <c r="A4" t="s">
        <v>2</v>
      </c>
      <c r="B4" s="7">
        <f>Nominal!E4*Deflator!$B3</f>
        <v>2816.0215234684997</v>
      </c>
      <c r="C4" s="7">
        <f>Nominal!F4*Deflator!$B3</f>
        <v>1691.2803174999999</v>
      </c>
      <c r="D4" s="7">
        <f>Nominal!G4*Deflator!$B3</f>
        <v>2567.9743726208499</v>
      </c>
      <c r="E4" s="7">
        <f>Nominal!H4*Deflator!$B3</f>
        <v>1591.79324</v>
      </c>
      <c r="F4" s="7">
        <f>Nominal!I4*Deflator!$B3</f>
        <v>4678.5191013459998</v>
      </c>
      <c r="G4" s="7">
        <f>Nominal!J4*Deflator!$B3</f>
        <v>2387.68986</v>
      </c>
      <c r="H4" s="7">
        <f>Nominal!K4*Deflator!$B3</f>
        <v>5122.1319799185003</v>
      </c>
      <c r="I4" s="7">
        <f>Nominal!L4*Deflator!$B3</f>
        <v>2984.6123250000001</v>
      </c>
      <c r="K4" t="s">
        <v>2</v>
      </c>
      <c r="L4" s="7">
        <f t="shared" ref="L4:L52" si="3">E4</f>
        <v>1591.79324</v>
      </c>
      <c r="M4" s="7">
        <f t="shared" si="0"/>
        <v>2567.9743726208499</v>
      </c>
      <c r="N4" s="7">
        <f t="shared" si="1"/>
        <v>2984.6123250000001</v>
      </c>
      <c r="O4" s="7">
        <f t="shared" si="2"/>
        <v>5122.1319799185003</v>
      </c>
      <c r="P4" t="s">
        <v>2</v>
      </c>
      <c r="Q4" s="7">
        <f t="shared" ref="Q4:Q52" si="4">(N4/L4)</f>
        <v>1.875</v>
      </c>
      <c r="R4" s="7">
        <f t="shared" ref="R4:R52" si="5">(O4/M4)</f>
        <v>1.9946195859777611</v>
      </c>
    </row>
    <row r="5" spans="1:18">
      <c r="A5" t="s">
        <v>3</v>
      </c>
      <c r="B5" s="7">
        <f>Nominal!E5*Deflator!$B4</f>
        <v>2822.6175910442998</v>
      </c>
      <c r="C5" s="7">
        <f>Nominal!F5*Deflator!$B4</f>
        <v>1751.4307418999999</v>
      </c>
      <c r="D5" s="7">
        <f>Nominal!G5*Deflator!$B4</f>
        <v>2578.0607903834698</v>
      </c>
      <c r="E5" s="7">
        <f>Nominal!H5*Deflator!$B4</f>
        <v>1613.6777622</v>
      </c>
      <c r="F5" s="7">
        <f>Nominal!I5*Deflator!$B4</f>
        <v>4625.6092732460102</v>
      </c>
      <c r="G5" s="7">
        <f>Nominal!J5*Deflator!$B4</f>
        <v>2448.0672392400002</v>
      </c>
      <c r="H5" s="7">
        <f>Nominal!K5*Deflator!$B4</f>
        <v>5034.3774652077891</v>
      </c>
      <c r="I5" s="7">
        <f>Nominal!L5*Deflator!$B4</f>
        <v>2951.849565</v>
      </c>
      <c r="K5" t="s">
        <v>3</v>
      </c>
      <c r="L5" s="7">
        <f t="shared" si="3"/>
        <v>1613.6777622</v>
      </c>
      <c r="M5" s="7">
        <f t="shared" si="0"/>
        <v>2578.0607903834698</v>
      </c>
      <c r="N5" s="7">
        <f t="shared" si="1"/>
        <v>2951.849565</v>
      </c>
      <c r="O5" s="7">
        <f t="shared" si="2"/>
        <v>5034.3774652077891</v>
      </c>
      <c r="P5" t="s">
        <v>3</v>
      </c>
      <c r="Q5" s="7">
        <f t="shared" si="4"/>
        <v>1.8292682926829269</v>
      </c>
      <c r="R5" s="7">
        <f t="shared" si="5"/>
        <v>1.9527768639074481</v>
      </c>
    </row>
    <row r="6" spans="1:18">
      <c r="A6" t="s">
        <v>4</v>
      </c>
      <c r="B6" s="7">
        <f>Nominal!E6*Deflator!$B5</f>
        <v>2836.4318464610701</v>
      </c>
      <c r="C6" s="7">
        <f>Nominal!F6*Deflator!$B5</f>
        <v>1738.126863</v>
      </c>
      <c r="D6" s="7">
        <f>Nominal!G6*Deflator!$B5</f>
        <v>2608.5614834696999</v>
      </c>
      <c r="E6" s="7">
        <f>Nominal!H6*Deflator!$B5</f>
        <v>1699.5018216000001</v>
      </c>
      <c r="F6" s="7">
        <f>Nominal!I6*Deflator!$B5</f>
        <v>4592.8418728077604</v>
      </c>
      <c r="G6" s="7">
        <f>Nominal!J6*Deflator!$B5</f>
        <v>2510.6276910000001</v>
      </c>
      <c r="H6" s="7">
        <f>Nominal!K6*Deflator!$B5</f>
        <v>5029.5732846654892</v>
      </c>
      <c r="I6" s="7">
        <f>Nominal!L6*Deflator!$B5</f>
        <v>2896.8781049999998</v>
      </c>
      <c r="K6" t="s">
        <v>4</v>
      </c>
      <c r="L6" s="7">
        <f t="shared" si="3"/>
        <v>1699.5018216000001</v>
      </c>
      <c r="M6" s="7">
        <f t="shared" si="0"/>
        <v>2608.5614834696999</v>
      </c>
      <c r="N6" s="7">
        <f t="shared" si="1"/>
        <v>2896.8781049999998</v>
      </c>
      <c r="O6" s="7">
        <f t="shared" si="2"/>
        <v>5029.5732846654892</v>
      </c>
      <c r="P6" t="s">
        <v>4</v>
      </c>
      <c r="Q6" s="7">
        <f t="shared" si="4"/>
        <v>1.7045454545454544</v>
      </c>
      <c r="R6" s="7">
        <f t="shared" si="5"/>
        <v>1.9281022573313293</v>
      </c>
    </row>
    <row r="7" spans="1:18">
      <c r="A7" t="s">
        <v>5</v>
      </c>
      <c r="B7" s="7">
        <f>Nominal!E7*Deflator!$B6</f>
        <v>2961.0291803569103</v>
      </c>
      <c r="C7" s="7">
        <f>Nominal!F7*Deflator!$B6</f>
        <v>1889.1934100000001</v>
      </c>
      <c r="D7" s="7">
        <f>Nominal!G7*Deflator!$B6</f>
        <v>2721.8251783629398</v>
      </c>
      <c r="E7" s="7">
        <f>Nominal!H7*Deflator!$B6</f>
        <v>1700.2740690000001</v>
      </c>
      <c r="F7" s="7">
        <f>Nominal!I7*Deflator!$B6</f>
        <v>4744.5486677751505</v>
      </c>
      <c r="G7" s="7">
        <f>Nominal!J7*Deflator!$B6</f>
        <v>2644.870774</v>
      </c>
      <c r="H7" s="7">
        <f>Nominal!K7*Deflator!$B6</f>
        <v>5176.6903251521908</v>
      </c>
      <c r="I7" s="7">
        <f>Nominal!L7*Deflator!$B6</f>
        <v>2833.7901150000002</v>
      </c>
      <c r="K7" t="s">
        <v>5</v>
      </c>
      <c r="L7" s="7">
        <f t="shared" si="3"/>
        <v>1700.2740690000001</v>
      </c>
      <c r="M7" s="7">
        <f t="shared" si="0"/>
        <v>2721.8251783629398</v>
      </c>
      <c r="N7" s="7">
        <f t="shared" si="1"/>
        <v>2833.7901150000002</v>
      </c>
      <c r="O7" s="7">
        <f t="shared" si="2"/>
        <v>5176.6903251521908</v>
      </c>
      <c r="P7" t="s">
        <v>5</v>
      </c>
      <c r="Q7" s="7">
        <f t="shared" si="4"/>
        <v>1.6666666666666667</v>
      </c>
      <c r="R7" s="7">
        <f t="shared" si="5"/>
        <v>1.9019187441956673</v>
      </c>
    </row>
    <row r="8" spans="1:18">
      <c r="A8" t="s">
        <v>6</v>
      </c>
      <c r="B8" s="7">
        <f>Nominal!E8*Deflator!$B7</f>
        <v>2884.3290081691498</v>
      </c>
      <c r="C8" s="7">
        <f>Nominal!F8*Deflator!$B7</f>
        <v>1777.02928002</v>
      </c>
      <c r="D8" s="7">
        <f>Nominal!G8*Deflator!$B7</f>
        <v>2657.4671915623203</v>
      </c>
      <c r="E8" s="7">
        <f>Nominal!H8*Deflator!$B7</f>
        <v>1676.4427170000001</v>
      </c>
      <c r="F8" s="7">
        <f>Nominal!I8*Deflator!$B7</f>
        <v>4565.7041921853906</v>
      </c>
      <c r="G8" s="7">
        <f>Nominal!J8*Deflator!$B7</f>
        <v>2607.7997820000001</v>
      </c>
      <c r="H8" s="7">
        <f>Nominal!K8*Deflator!$B7</f>
        <v>4993.1710070225699</v>
      </c>
      <c r="I8" s="7">
        <f>Nominal!L8*Deflator!$B7</f>
        <v>2794.071195</v>
      </c>
      <c r="K8" t="s">
        <v>6</v>
      </c>
      <c r="L8" s="7">
        <f t="shared" si="3"/>
        <v>1676.4427170000001</v>
      </c>
      <c r="M8" s="7">
        <f t="shared" si="0"/>
        <v>2657.4671915623203</v>
      </c>
      <c r="N8" s="7">
        <f t="shared" si="1"/>
        <v>2794.071195</v>
      </c>
      <c r="O8" s="7">
        <f t="shared" si="2"/>
        <v>4993.1710070225699</v>
      </c>
      <c r="P8" t="s">
        <v>6</v>
      </c>
      <c r="Q8" s="7">
        <f t="shared" si="4"/>
        <v>1.6666666666666665</v>
      </c>
      <c r="R8" s="7">
        <f t="shared" si="5"/>
        <v>1.878921035366421</v>
      </c>
    </row>
    <row r="9" spans="1:18">
      <c r="A9" t="s">
        <v>7</v>
      </c>
      <c r="B9" s="7">
        <f>Nominal!E9*Deflator!$B8</f>
        <v>2933.5007408639099</v>
      </c>
      <c r="C9" s="7">
        <f>Nominal!F9*Deflator!$B8</f>
        <v>1852.4381900000001</v>
      </c>
      <c r="D9" s="7">
        <f>Nominal!G9*Deflator!$B8</f>
        <v>2696.5535195428201</v>
      </c>
      <c r="E9" s="7">
        <f>Nominal!H9*Deflator!$B8</f>
        <v>1704.2431348</v>
      </c>
      <c r="F9" s="7">
        <f>Nominal!I9*Deflator!$B8</f>
        <v>4697.0163404293398</v>
      </c>
      <c r="G9" s="7">
        <f>Nominal!J9*Deflator!$B8</f>
        <v>2778.6572849999998</v>
      </c>
      <c r="H9" s="7">
        <f>Nominal!K9*Deflator!$B8</f>
        <v>5099.1399178381607</v>
      </c>
      <c r="I9" s="7">
        <f>Nominal!L9*Deflator!$B8</f>
        <v>2778.6572849999998</v>
      </c>
      <c r="K9" t="s">
        <v>7</v>
      </c>
      <c r="L9" s="7">
        <f t="shared" si="3"/>
        <v>1704.2431348</v>
      </c>
      <c r="M9" s="7">
        <f t="shared" si="0"/>
        <v>2696.5535195428201</v>
      </c>
      <c r="N9" s="7">
        <f t="shared" si="1"/>
        <v>2778.6572849999998</v>
      </c>
      <c r="O9" s="7">
        <f t="shared" si="2"/>
        <v>5099.1399178381607</v>
      </c>
      <c r="P9" t="s">
        <v>7</v>
      </c>
      <c r="Q9" s="7">
        <f t="shared" si="4"/>
        <v>1.6304347826086956</v>
      </c>
      <c r="R9" s="7">
        <f t="shared" si="5"/>
        <v>1.890984132479848</v>
      </c>
    </row>
    <row r="10" spans="1:18">
      <c r="A10" t="s">
        <v>8</v>
      </c>
      <c r="B10" s="7">
        <f>Nominal!E10*Deflator!$B9</f>
        <v>2927.6224937191801</v>
      </c>
      <c r="C10" s="7">
        <f>Nominal!F10*Deflator!$B9</f>
        <v>1824.7835400000001</v>
      </c>
      <c r="D10" s="7">
        <f>Nominal!G10*Deflator!$B9</f>
        <v>2685.8733455564402</v>
      </c>
      <c r="E10" s="7">
        <f>Nominal!H10*Deflator!$B9</f>
        <v>1824.7835400000001</v>
      </c>
      <c r="F10" s="7">
        <f>Nominal!I10*Deflator!$B9</f>
        <v>4757.4278380212609</v>
      </c>
      <c r="G10" s="7">
        <f>Nominal!J10*Deflator!$B9</f>
        <v>2737.1753100000001</v>
      </c>
      <c r="H10" s="7">
        <f>Nominal!K10*Deflator!$B9</f>
        <v>5186.6023283609402</v>
      </c>
      <c r="I10" s="7">
        <f>Nominal!L10*Deflator!$B9</f>
        <v>3010.8928410000003</v>
      </c>
      <c r="K10" t="s">
        <v>8</v>
      </c>
      <c r="L10" s="7">
        <f t="shared" si="3"/>
        <v>1824.7835400000001</v>
      </c>
      <c r="M10" s="7">
        <f t="shared" si="0"/>
        <v>2685.8733455564402</v>
      </c>
      <c r="N10" s="7">
        <f t="shared" si="1"/>
        <v>3010.8928410000003</v>
      </c>
      <c r="O10" s="7">
        <f t="shared" si="2"/>
        <v>5186.6023283609402</v>
      </c>
      <c r="P10" t="s">
        <v>8</v>
      </c>
      <c r="Q10" s="7">
        <f t="shared" si="4"/>
        <v>1.6500000000000001</v>
      </c>
      <c r="R10" s="7">
        <f t="shared" si="5"/>
        <v>1.9310673516834862</v>
      </c>
    </row>
    <row r="11" spans="1:18">
      <c r="A11" t="s">
        <v>20</v>
      </c>
      <c r="B11" s="7">
        <f>Nominal!E11*Deflator!$B10</f>
        <v>3051.8851012374002</v>
      </c>
      <c r="C11" s="7">
        <f>Nominal!F11*Deflator!$B10</f>
        <v>1787.7422000000001</v>
      </c>
      <c r="D11" s="7">
        <f>Nominal!G11*Deflator!$B10</f>
        <v>2793.8781469334003</v>
      </c>
      <c r="E11" s="7">
        <f>Nominal!H11*Deflator!$B10</f>
        <v>1787.7422000000001</v>
      </c>
      <c r="F11" s="7">
        <f>Nominal!I11*Deflator!$B10</f>
        <v>4950.8463189838003</v>
      </c>
      <c r="G11" s="7">
        <f>Nominal!J11*Deflator!$B10</f>
        <v>2681.6133</v>
      </c>
      <c r="H11" s="7">
        <f>Nominal!K11*Deflator!$B10</f>
        <v>5393.8309587218</v>
      </c>
      <c r="I11" s="7">
        <f>Nominal!L11*Deflator!$B10</f>
        <v>3217.9359600000003</v>
      </c>
      <c r="K11" t="s">
        <v>20</v>
      </c>
      <c r="L11" s="7">
        <f t="shared" si="3"/>
        <v>1787.7422000000001</v>
      </c>
      <c r="M11" s="7">
        <f t="shared" si="0"/>
        <v>2793.8781469334003</v>
      </c>
      <c r="N11" s="7">
        <f t="shared" si="1"/>
        <v>3217.9359600000003</v>
      </c>
      <c r="O11" s="7">
        <f t="shared" si="2"/>
        <v>5393.8309587218</v>
      </c>
      <c r="P11" t="s">
        <v>20</v>
      </c>
      <c r="Q11" s="7">
        <f t="shared" si="4"/>
        <v>1.8</v>
      </c>
      <c r="R11" s="7">
        <f t="shared" si="5"/>
        <v>1.9305891936060791</v>
      </c>
    </row>
    <row r="12" spans="1:18">
      <c r="A12" t="s">
        <v>21</v>
      </c>
      <c r="B12" s="7">
        <f>Nominal!E12*Deflator!$B11</f>
        <v>2954.47622136972</v>
      </c>
      <c r="C12" s="7">
        <f>Nominal!F12*Deflator!$B11</f>
        <v>1752.9447700000001</v>
      </c>
      <c r="D12" s="7">
        <f>Nominal!G12*Deflator!$B11</f>
        <v>2685.2046223052503</v>
      </c>
      <c r="E12" s="7">
        <f>Nominal!H12*Deflator!$B11</f>
        <v>1752.9447700000001</v>
      </c>
      <c r="F12" s="7">
        <f>Nominal!I12*Deflator!$B11</f>
        <v>4953.5992960342101</v>
      </c>
      <c r="G12" s="7">
        <f>Nominal!J12*Deflator!$B11</f>
        <v>2629.4171550000001</v>
      </c>
      <c r="H12" s="7">
        <f>Nominal!K12*Deflator!$B11</f>
        <v>5413.5684977926703</v>
      </c>
      <c r="I12" s="7">
        <f>Nominal!L12*Deflator!$B11</f>
        <v>3155.3005860000003</v>
      </c>
      <c r="K12" t="s">
        <v>21</v>
      </c>
      <c r="L12" s="7">
        <f t="shared" si="3"/>
        <v>1752.9447700000001</v>
      </c>
      <c r="M12" s="7">
        <f t="shared" si="0"/>
        <v>2685.2046223052503</v>
      </c>
      <c r="N12" s="7">
        <f t="shared" si="1"/>
        <v>3155.3005860000003</v>
      </c>
      <c r="O12" s="7">
        <f t="shared" si="2"/>
        <v>5413.5684977926703</v>
      </c>
      <c r="P12" t="s">
        <v>21</v>
      </c>
      <c r="Q12" s="7">
        <f t="shared" si="4"/>
        <v>1.8</v>
      </c>
      <c r="R12" s="7">
        <f t="shared" si="5"/>
        <v>2.0160729848383463</v>
      </c>
    </row>
    <row r="13" spans="1:18">
      <c r="A13" t="s">
        <v>22</v>
      </c>
      <c r="B13" s="7">
        <f>Nominal!E13*Deflator!$B12</f>
        <v>2966.1884816736001</v>
      </c>
      <c r="C13" s="7">
        <f>Nominal!F13*Deflator!$B12</f>
        <v>1739.2021999999999</v>
      </c>
      <c r="D13" s="7">
        <f>Nominal!G13*Deflator!$B12</f>
        <v>2701.6714798734001</v>
      </c>
      <c r="E13" s="7">
        <f>Nominal!H13*Deflator!$B12</f>
        <v>1739.2021999999999</v>
      </c>
      <c r="F13" s="7">
        <f>Nominal!I13*Deflator!$B12</f>
        <v>4912.1192119744001</v>
      </c>
      <c r="G13" s="7">
        <f>Nominal!J13*Deflator!$B12</f>
        <v>2608.8033</v>
      </c>
      <c r="H13" s="7">
        <f>Nominal!K13*Deflator!$B12</f>
        <v>5363.1273872761994</v>
      </c>
      <c r="I13" s="7">
        <f>Nominal!L13*Deflator!$B12</f>
        <v>3130.56396</v>
      </c>
      <c r="K13" t="s">
        <v>22</v>
      </c>
      <c r="L13" s="7">
        <f t="shared" si="3"/>
        <v>1739.2021999999999</v>
      </c>
      <c r="M13" s="7">
        <f t="shared" si="0"/>
        <v>2701.6714798734001</v>
      </c>
      <c r="N13" s="7">
        <f t="shared" si="1"/>
        <v>3130.56396</v>
      </c>
      <c r="O13" s="7">
        <f t="shared" si="2"/>
        <v>5363.1273872761994</v>
      </c>
      <c r="P13" t="s">
        <v>22</v>
      </c>
      <c r="Q13" s="7">
        <f t="shared" si="4"/>
        <v>1.8</v>
      </c>
      <c r="R13" s="7">
        <f t="shared" si="5"/>
        <v>1.9851145586092926</v>
      </c>
    </row>
    <row r="14" spans="1:18">
      <c r="A14" t="s">
        <v>23</v>
      </c>
      <c r="B14" s="7">
        <f>Nominal!E14*Deflator!$B13</f>
        <v>2968.6202868217301</v>
      </c>
      <c r="C14" s="7">
        <f>Nominal!F14*Deflator!$B13</f>
        <v>1864.63910848</v>
      </c>
      <c r="D14" s="7">
        <f>Nominal!G14*Deflator!$B13</f>
        <v>2720.7946676648899</v>
      </c>
      <c r="E14" s="7">
        <f>Nominal!H14*Deflator!$B13</f>
        <v>1713.8227100000001</v>
      </c>
      <c r="F14" s="7">
        <f>Nominal!I14*Deflator!$B13</f>
        <v>4779.7555641182398</v>
      </c>
      <c r="G14" s="7">
        <f>Nominal!J14*Deflator!$B13</f>
        <v>2570.7340650000001</v>
      </c>
      <c r="H14" s="7">
        <f>Nominal!K14*Deflator!$B13</f>
        <v>5217.6818259136999</v>
      </c>
      <c r="I14" s="7">
        <f>Nominal!L14*Deflator!$B13</f>
        <v>3187.7102406000004</v>
      </c>
      <c r="K14" t="s">
        <v>23</v>
      </c>
      <c r="L14" s="7">
        <f t="shared" si="3"/>
        <v>1713.8227100000001</v>
      </c>
      <c r="M14" s="7">
        <f t="shared" si="0"/>
        <v>2720.7946676648899</v>
      </c>
      <c r="N14" s="7">
        <f t="shared" si="1"/>
        <v>3187.7102406000004</v>
      </c>
      <c r="O14" s="7">
        <f t="shared" si="2"/>
        <v>5217.6818259136999</v>
      </c>
      <c r="P14" t="s">
        <v>23</v>
      </c>
      <c r="Q14" s="7">
        <f t="shared" si="4"/>
        <v>1.86</v>
      </c>
      <c r="R14" s="7">
        <f t="shared" si="5"/>
        <v>1.9177051057629986</v>
      </c>
    </row>
    <row r="15" spans="1:18">
      <c r="A15" t="s">
        <v>24</v>
      </c>
      <c r="B15" s="7">
        <f>Nominal!E15*Deflator!$B14</f>
        <v>3034.8583524987002</v>
      </c>
      <c r="C15" s="7">
        <f>Nominal!F15*Deflator!$B14</f>
        <v>1964.4096522</v>
      </c>
      <c r="D15" s="7">
        <f>Nominal!G15*Deflator!$B14</f>
        <v>2778.4895973898001</v>
      </c>
      <c r="E15" s="7">
        <f>Nominal!H15*Deflator!$B14</f>
        <v>1828.1308100000001</v>
      </c>
      <c r="F15" s="7">
        <f>Nominal!I15*Deflator!$B14</f>
        <v>4887.8766705712005</v>
      </c>
      <c r="G15" s="7">
        <f>Nominal!J15*Deflator!$B14</f>
        <v>2659.0993600000002</v>
      </c>
      <c r="H15" s="7">
        <f>Nominal!K15*Deflator!$B14</f>
        <v>5332.7257121910998</v>
      </c>
      <c r="I15" s="7">
        <f>Nominal!L15*Deflator!$B14</f>
        <v>3323.8742000000002</v>
      </c>
      <c r="K15" t="s">
        <v>24</v>
      </c>
      <c r="L15" s="7">
        <f t="shared" si="3"/>
        <v>1828.1308100000001</v>
      </c>
      <c r="M15" s="7">
        <f t="shared" si="0"/>
        <v>2778.4895973898001</v>
      </c>
      <c r="N15" s="7">
        <f t="shared" si="1"/>
        <v>3323.8742000000002</v>
      </c>
      <c r="O15" s="7">
        <f t="shared" si="2"/>
        <v>5332.7257121910998</v>
      </c>
      <c r="P15" t="s">
        <v>24</v>
      </c>
      <c r="Q15" s="7">
        <f t="shared" si="4"/>
        <v>1.8181818181818181</v>
      </c>
      <c r="R15" s="7">
        <f t="shared" si="5"/>
        <v>1.9192894287604418</v>
      </c>
    </row>
    <row r="16" spans="1:18">
      <c r="A16" t="s">
        <v>25</v>
      </c>
      <c r="B16" s="7">
        <f>Nominal!E16*Deflator!$B15</f>
        <v>2945.97326246375</v>
      </c>
      <c r="C16" s="7">
        <f>Nominal!F16*Deflator!$B15</f>
        <v>1804.3529850000002</v>
      </c>
      <c r="D16" s="7">
        <f>Nominal!G16*Deflator!$B15</f>
        <v>2692.4649016787503</v>
      </c>
      <c r="E16" s="7">
        <f>Nominal!H16*Deflator!$B15</f>
        <v>1778.4841250000002</v>
      </c>
      <c r="F16" s="7">
        <f>Nominal!I16*Deflator!$B15</f>
        <v>4741.8541958137503</v>
      </c>
      <c r="G16" s="7">
        <f>Nominal!J16*Deflator!$B15</f>
        <v>2586.886</v>
      </c>
      <c r="H16" s="7">
        <f>Nominal!K16*Deflator!$B15</f>
        <v>5186.7646349350007</v>
      </c>
      <c r="I16" s="7">
        <f>Nominal!L16*Deflator!$B15</f>
        <v>3233.6075000000001</v>
      </c>
      <c r="K16" t="s">
        <v>25</v>
      </c>
      <c r="L16" s="7">
        <f t="shared" si="3"/>
        <v>1778.4841250000002</v>
      </c>
      <c r="M16" s="7">
        <f t="shared" si="0"/>
        <v>2692.4649016787503</v>
      </c>
      <c r="N16" s="7">
        <f t="shared" si="1"/>
        <v>3233.6075000000001</v>
      </c>
      <c r="O16" s="7">
        <f t="shared" si="2"/>
        <v>5186.7646349350007</v>
      </c>
      <c r="P16" t="s">
        <v>25</v>
      </c>
      <c r="Q16" s="7">
        <f t="shared" si="4"/>
        <v>1.8181818181818181</v>
      </c>
      <c r="R16" s="7">
        <f t="shared" si="5"/>
        <v>1.926400092235578</v>
      </c>
    </row>
    <row r="17" spans="1:18">
      <c r="A17" t="s">
        <v>26</v>
      </c>
      <c r="B17" s="7">
        <f>Nominal!E17*Deflator!$B16</f>
        <v>2905.7209735138199</v>
      </c>
      <c r="C17" s="7">
        <f>Nominal!F17*Deflator!$B16</f>
        <v>1868.0286652500001</v>
      </c>
      <c r="D17" s="7">
        <f>Nominal!G17*Deflator!$B16</f>
        <v>2653.1778062766903</v>
      </c>
      <c r="E17" s="7">
        <f>Nominal!H17*Deflator!$B16</f>
        <v>1748.7927930000001</v>
      </c>
      <c r="F17" s="7">
        <f>Nominal!I17*Deflator!$B16</f>
        <v>4656.3722563092897</v>
      </c>
      <c r="G17" s="7">
        <f>Nominal!J17*Deflator!$B16</f>
        <v>2543.6986080000001</v>
      </c>
      <c r="H17" s="7">
        <f>Nominal!K17*Deflator!$B16</f>
        <v>5083.5880273345201</v>
      </c>
      <c r="I17" s="7">
        <f>Nominal!L17*Deflator!$B16</f>
        <v>3179.6232599999998</v>
      </c>
      <c r="K17" t="s">
        <v>26</v>
      </c>
      <c r="L17" s="7">
        <f t="shared" si="3"/>
        <v>1748.7927930000001</v>
      </c>
      <c r="M17" s="7">
        <f t="shared" si="0"/>
        <v>2653.1778062766903</v>
      </c>
      <c r="N17" s="7">
        <f t="shared" si="1"/>
        <v>3179.6232599999998</v>
      </c>
      <c r="O17" s="7">
        <f t="shared" si="2"/>
        <v>5083.5880273345201</v>
      </c>
      <c r="P17" t="s">
        <v>26</v>
      </c>
      <c r="Q17" s="7">
        <f t="shared" si="4"/>
        <v>1.8181818181818181</v>
      </c>
      <c r="R17" s="7">
        <f t="shared" si="5"/>
        <v>1.9160374458538536</v>
      </c>
    </row>
    <row r="18" spans="1:18">
      <c r="A18" t="s">
        <v>27</v>
      </c>
      <c r="B18" s="7">
        <f>Nominal!E18*Deflator!$B17</f>
        <v>2986.8297845505599</v>
      </c>
      <c r="C18" s="7">
        <f>Nominal!F18*Deflator!$B17</f>
        <v>1865.559888</v>
      </c>
      <c r="D18" s="7">
        <f>Nominal!G18*Deflator!$B17</f>
        <v>2752.62428694456</v>
      </c>
      <c r="E18" s="7">
        <f>Nominal!H18*Deflator!$B17</f>
        <v>1865.559888</v>
      </c>
      <c r="F18" s="7">
        <f>Nominal!I18*Deflator!$B17</f>
        <v>4596.8546068917594</v>
      </c>
      <c r="G18" s="7">
        <f>Nominal!J18*Deflator!$B17</f>
        <v>2487.413184</v>
      </c>
      <c r="H18" s="7">
        <f>Nominal!K18*Deflator!$B17</f>
        <v>5009.8009520002797</v>
      </c>
      <c r="I18" s="7">
        <f>Nominal!L18*Deflator!$B17</f>
        <v>3109.2664800000002</v>
      </c>
      <c r="K18" t="s">
        <v>27</v>
      </c>
      <c r="L18" s="7">
        <f t="shared" si="3"/>
        <v>1865.559888</v>
      </c>
      <c r="M18" s="7">
        <f t="shared" si="0"/>
        <v>2752.62428694456</v>
      </c>
      <c r="N18" s="7">
        <f t="shared" si="1"/>
        <v>3109.2664800000002</v>
      </c>
      <c r="O18" s="7">
        <f t="shared" si="2"/>
        <v>5009.8009520002797</v>
      </c>
      <c r="P18" t="s">
        <v>27</v>
      </c>
      <c r="Q18" s="7">
        <f t="shared" si="4"/>
        <v>1.6666666666666667</v>
      </c>
      <c r="R18" s="7">
        <f t="shared" si="5"/>
        <v>1.8200089913328521</v>
      </c>
    </row>
    <row r="19" spans="1:18">
      <c r="A19" t="s">
        <v>28</v>
      </c>
      <c r="B19" s="7">
        <f>Nominal!E19*Deflator!$B18</f>
        <v>3173.7335563097099</v>
      </c>
      <c r="C19" s="7">
        <f>Nominal!F19*Deflator!$B18</f>
        <v>1960.2890189999998</v>
      </c>
      <c r="D19" s="7">
        <f>Nominal!G19*Deflator!$B18</f>
        <v>2916.5903823704398</v>
      </c>
      <c r="E19" s="7">
        <f>Nominal!H19*Deflator!$B18</f>
        <v>1809.4975559999998</v>
      </c>
      <c r="F19" s="7">
        <f>Nominal!I19*Deflator!$B18</f>
        <v>4935.9489411714294</v>
      </c>
      <c r="G19" s="7">
        <f>Nominal!J19*Deflator!$B18</f>
        <v>3015.82926</v>
      </c>
      <c r="H19" s="7">
        <f>Nominal!K19*Deflator!$B18</f>
        <v>5385.3949599599691</v>
      </c>
      <c r="I19" s="7">
        <f>Nominal!L19*Deflator!$B18</f>
        <v>3015.82926</v>
      </c>
      <c r="K19" t="s">
        <v>28</v>
      </c>
      <c r="L19" s="7">
        <f t="shared" si="3"/>
        <v>1809.4975559999998</v>
      </c>
      <c r="M19" s="7">
        <f t="shared" si="0"/>
        <v>2916.5903823704398</v>
      </c>
      <c r="N19" s="7">
        <f t="shared" si="1"/>
        <v>3015.82926</v>
      </c>
      <c r="O19" s="7">
        <f t="shared" si="2"/>
        <v>5385.3949599599691</v>
      </c>
      <c r="P19" t="s">
        <v>28</v>
      </c>
      <c r="Q19" s="7">
        <f t="shared" si="4"/>
        <v>1.6666666666666667</v>
      </c>
      <c r="R19" s="7">
        <f t="shared" si="5"/>
        <v>1.8464694228275635</v>
      </c>
    </row>
    <row r="20" spans="1:18">
      <c r="A20" t="s">
        <v>29</v>
      </c>
      <c r="B20" s="7">
        <f>Nominal!E20*Deflator!$B19</f>
        <v>2886.8380766943901</v>
      </c>
      <c r="C20" s="7">
        <f>Nominal!F20*Deflator!$B19</f>
        <v>1775.9665559999999</v>
      </c>
      <c r="D20" s="7">
        <f>Nominal!G20*Deflator!$B19</f>
        <v>2650.9438389215597</v>
      </c>
      <c r="E20" s="7">
        <f>Nominal!H20*Deflator!$B19</f>
        <v>1775.9665559999999</v>
      </c>
      <c r="F20" s="7">
        <f>Nominal!I20*Deflator!$B19</f>
        <v>4491.2033441930198</v>
      </c>
      <c r="G20" s="7">
        <f>Nominal!J20*Deflator!$B19</f>
        <v>2663.949834</v>
      </c>
      <c r="H20" s="7">
        <f>Nominal!K20*Deflator!$B19</f>
        <v>4932.1018414413193</v>
      </c>
      <c r="I20" s="7">
        <f>Nominal!L20*Deflator!$B19</f>
        <v>2959.9442599999998</v>
      </c>
      <c r="K20" t="s">
        <v>29</v>
      </c>
      <c r="L20" s="7">
        <f t="shared" si="3"/>
        <v>1775.9665559999999</v>
      </c>
      <c r="M20" s="7">
        <f t="shared" si="0"/>
        <v>2650.9438389215597</v>
      </c>
      <c r="N20" s="7">
        <f t="shared" si="1"/>
        <v>2959.9442599999998</v>
      </c>
      <c r="O20" s="7">
        <f t="shared" si="2"/>
        <v>4932.1018414413193</v>
      </c>
      <c r="P20" t="s">
        <v>29</v>
      </c>
      <c r="Q20" s="7">
        <f t="shared" si="4"/>
        <v>1.6666666666666667</v>
      </c>
      <c r="R20" s="7">
        <f t="shared" si="5"/>
        <v>1.860507857249728</v>
      </c>
    </row>
    <row r="21" spans="1:18">
      <c r="A21" t="s">
        <v>30</v>
      </c>
      <c r="B21" s="7">
        <f>Nominal!E21*Deflator!$B20</f>
        <v>2911.0206186421501</v>
      </c>
      <c r="C21" s="7">
        <f>Nominal!F21*Deflator!$B20</f>
        <v>1752.0041639999999</v>
      </c>
      <c r="D21" s="7">
        <f>Nominal!G21*Deflator!$B20</f>
        <v>2665.6465954600699</v>
      </c>
      <c r="E21" s="7">
        <f>Nominal!H21*Deflator!$B20</f>
        <v>1752.0041639999999</v>
      </c>
      <c r="F21" s="7">
        <f>Nominal!I21*Deflator!$B20</f>
        <v>4552.0090387902892</v>
      </c>
      <c r="G21" s="7">
        <f>Nominal!J21*Deflator!$B20</f>
        <v>2628.0062459999999</v>
      </c>
      <c r="H21" s="7">
        <f>Nominal!K21*Deflator!$B20</f>
        <v>5006.2482383836305</v>
      </c>
      <c r="I21" s="7">
        <f>Nominal!L21*Deflator!$B20</f>
        <v>2920.0069399999998</v>
      </c>
      <c r="K21" t="s">
        <v>30</v>
      </c>
      <c r="L21" s="7">
        <f t="shared" si="3"/>
        <v>1752.0041639999999</v>
      </c>
      <c r="M21" s="7">
        <f t="shared" si="0"/>
        <v>2665.6465954600699</v>
      </c>
      <c r="N21" s="7">
        <f t="shared" si="1"/>
        <v>2920.0069399999998</v>
      </c>
      <c r="O21" s="7">
        <f t="shared" si="2"/>
        <v>5006.2482383836305</v>
      </c>
      <c r="P21" t="s">
        <v>30</v>
      </c>
      <c r="Q21" s="7">
        <f t="shared" si="4"/>
        <v>1.6666666666666665</v>
      </c>
      <c r="R21" s="7">
        <f t="shared" si="5"/>
        <v>1.8780614980657595</v>
      </c>
    </row>
    <row r="22" spans="1:18">
      <c r="A22" t="s">
        <v>31</v>
      </c>
      <c r="B22" s="7">
        <f>Nominal!E22*Deflator!$B21</f>
        <v>3015.60485377536</v>
      </c>
      <c r="C22" s="7">
        <f>Nominal!F22*Deflator!$B21</f>
        <v>1884.593568</v>
      </c>
      <c r="D22" s="7">
        <f>Nominal!G22*Deflator!$B21</f>
        <v>2769.78571720224</v>
      </c>
      <c r="E22" s="7">
        <f>Nominal!H22*Deflator!$B21</f>
        <v>1739.624832</v>
      </c>
      <c r="F22" s="7">
        <f>Nominal!I22*Deflator!$B21</f>
        <v>4693.2975920687995</v>
      </c>
      <c r="G22" s="7">
        <f>Nominal!J22*Deflator!$B21</f>
        <v>2754.405984</v>
      </c>
      <c r="H22" s="7">
        <f>Nominal!K22*Deflator!$B21</f>
        <v>5191.2188102332793</v>
      </c>
      <c r="I22" s="7">
        <f>Nominal!L22*Deflator!$B21</f>
        <v>2899.3747199999998</v>
      </c>
      <c r="K22" t="s">
        <v>31</v>
      </c>
      <c r="L22" s="7">
        <f t="shared" si="3"/>
        <v>1739.624832</v>
      </c>
      <c r="M22" s="7">
        <f t="shared" si="0"/>
        <v>2769.78571720224</v>
      </c>
      <c r="N22" s="7">
        <f t="shared" si="1"/>
        <v>2899.3747199999998</v>
      </c>
      <c r="O22" s="7">
        <f t="shared" si="2"/>
        <v>5191.2188102332793</v>
      </c>
      <c r="P22" t="s">
        <v>31</v>
      </c>
      <c r="Q22" s="7">
        <f t="shared" si="4"/>
        <v>1.6666666666666665</v>
      </c>
      <c r="R22" s="7">
        <f t="shared" si="5"/>
        <v>1.8742312006276531</v>
      </c>
    </row>
    <row r="23" spans="1:18">
      <c r="A23" t="s">
        <v>32</v>
      </c>
      <c r="B23" s="7">
        <f>Nominal!E23*Deflator!$B22</f>
        <v>3232.9634067446405</v>
      </c>
      <c r="C23" s="7">
        <f>Nominal!F23*Deflator!$B22</f>
        <v>2009.9279759999999</v>
      </c>
      <c r="D23" s="7">
        <f>Nominal!G23*Deflator!$B22</f>
        <v>2967.6385572842396</v>
      </c>
      <c r="E23" s="7">
        <f>Nominal!H23*Deflator!$B22</f>
        <v>1866.3616919999999</v>
      </c>
      <c r="F23" s="7">
        <f>Nominal!I23*Deflator!$B22</f>
        <v>5034.2177889506402</v>
      </c>
      <c r="G23" s="7">
        <f>Nominal!J23*Deflator!$B22</f>
        <v>2871.3256799999999</v>
      </c>
      <c r="H23" s="7">
        <f>Nominal!K23*Deflator!$B22</f>
        <v>5513.4836791649996</v>
      </c>
      <c r="I23" s="7">
        <f>Nominal!L23*Deflator!$B22</f>
        <v>3158.4582479999999</v>
      </c>
      <c r="K23" t="s">
        <v>32</v>
      </c>
      <c r="L23" s="7">
        <f t="shared" si="3"/>
        <v>1866.3616919999999</v>
      </c>
      <c r="M23" s="7">
        <f t="shared" si="0"/>
        <v>2967.6385572842396</v>
      </c>
      <c r="N23" s="7">
        <f t="shared" si="1"/>
        <v>3158.4582479999999</v>
      </c>
      <c r="O23" s="7">
        <f t="shared" si="2"/>
        <v>5513.4836791649996</v>
      </c>
      <c r="P23" t="s">
        <v>32</v>
      </c>
      <c r="Q23" s="7">
        <f t="shared" si="4"/>
        <v>1.6923076923076923</v>
      </c>
      <c r="R23" s="7">
        <f t="shared" si="5"/>
        <v>1.8578690001286837</v>
      </c>
    </row>
    <row r="24" spans="1:18">
      <c r="A24" t="s">
        <v>33</v>
      </c>
      <c r="B24" s="7">
        <f>Nominal!E24*Deflator!$B23</f>
        <v>2939.2526819963996</v>
      </c>
      <c r="C24" s="7">
        <f>Nominal!F24*Deflator!$B23</f>
        <v>1785.2777249999999</v>
      </c>
      <c r="D24" s="7">
        <f>Nominal!G24*Deflator!$B23</f>
        <v>2700.0326079572997</v>
      </c>
      <c r="E24" s="7">
        <f>Nominal!H24*Deflator!$B23</f>
        <v>1713.8666159999998</v>
      </c>
      <c r="F24" s="7">
        <f>Nominal!I24*Deflator!$B23</f>
        <v>4560.0263480818194</v>
      </c>
      <c r="G24" s="7">
        <f>Nominal!J24*Deflator!$B23</f>
        <v>2713.6221419999997</v>
      </c>
      <c r="H24" s="7">
        <f>Nominal!K24*Deflator!$B23</f>
        <v>5010.6947158699195</v>
      </c>
      <c r="I24" s="7">
        <f>Nominal!L24*Deflator!$B23</f>
        <v>2856.44436</v>
      </c>
      <c r="K24" t="s">
        <v>33</v>
      </c>
      <c r="L24" s="7">
        <f t="shared" si="3"/>
        <v>1713.8666159999998</v>
      </c>
      <c r="M24" s="7">
        <f t="shared" si="0"/>
        <v>2700.0326079572997</v>
      </c>
      <c r="N24" s="7">
        <f t="shared" si="1"/>
        <v>2856.44436</v>
      </c>
      <c r="O24" s="7">
        <f t="shared" si="2"/>
        <v>5010.6947158699195</v>
      </c>
      <c r="P24" t="s">
        <v>33</v>
      </c>
      <c r="Q24" s="7">
        <f t="shared" si="4"/>
        <v>1.6666666666666667</v>
      </c>
      <c r="R24" s="7">
        <f t="shared" si="5"/>
        <v>1.8557904453090079</v>
      </c>
    </row>
    <row r="25" spans="1:18">
      <c r="A25" t="s">
        <v>34</v>
      </c>
      <c r="B25" s="7">
        <f>Nominal!E25*Deflator!$B24</f>
        <v>2955.3484812503993</v>
      </c>
      <c r="C25" s="7">
        <f>Nominal!F25*Deflator!$B24</f>
        <v>1850.437823</v>
      </c>
      <c r="D25" s="7">
        <f>Nominal!G25*Deflator!$B24</f>
        <v>2715.4918838057197</v>
      </c>
      <c r="E25" s="7">
        <f>Nominal!H25*Deflator!$B24</f>
        <v>1708.096452</v>
      </c>
      <c r="F25" s="7">
        <f>Nominal!I25*Deflator!$B24</f>
        <v>4560.3869338189797</v>
      </c>
      <c r="G25" s="7">
        <f>Nominal!J25*Deflator!$B24</f>
        <v>2704.4860490000001</v>
      </c>
      <c r="H25" s="7">
        <f>Nominal!K25*Deflator!$B24</f>
        <v>5017.5803004024301</v>
      </c>
      <c r="I25" s="7">
        <f>Nominal!L25*Deflator!$B24</f>
        <v>2846.8274200000001</v>
      </c>
      <c r="K25" t="s">
        <v>34</v>
      </c>
      <c r="L25" s="7">
        <f t="shared" si="3"/>
        <v>1708.096452</v>
      </c>
      <c r="M25" s="7">
        <f t="shared" si="0"/>
        <v>2715.4918838057197</v>
      </c>
      <c r="N25" s="7">
        <f t="shared" si="1"/>
        <v>2846.8274200000001</v>
      </c>
      <c r="O25" s="7">
        <f t="shared" si="2"/>
        <v>5017.5803004024301</v>
      </c>
      <c r="P25" t="s">
        <v>34</v>
      </c>
      <c r="Q25" s="7">
        <f t="shared" si="4"/>
        <v>1.6666666666666667</v>
      </c>
      <c r="R25" s="7">
        <f t="shared" si="5"/>
        <v>1.8477611110994629</v>
      </c>
    </row>
    <row r="26" spans="1:18">
      <c r="A26" t="s">
        <v>35</v>
      </c>
      <c r="B26" s="7">
        <f>Nominal!E26*Deflator!$B25</f>
        <v>3046.0936408996895</v>
      </c>
      <c r="C26" s="7">
        <f>Nominal!F26*Deflator!$B25</f>
        <v>1834.9681089999999</v>
      </c>
      <c r="D26" s="7">
        <f>Nominal!G26*Deflator!$B25</f>
        <v>2795.5075729067898</v>
      </c>
      <c r="E26" s="7">
        <f>Nominal!H26*Deflator!$B25</f>
        <v>1834.9681089999999</v>
      </c>
      <c r="F26" s="7">
        <f>Nominal!I26*Deflator!$B25</f>
        <v>4792.8209565657398</v>
      </c>
      <c r="G26" s="7">
        <f>Nominal!J26*Deflator!$B25</f>
        <v>2823.0278599999997</v>
      </c>
      <c r="H26" s="7">
        <f>Nominal!K26*Deflator!$B25</f>
        <v>5319.7800405387097</v>
      </c>
      <c r="I26" s="7">
        <f>Nominal!L26*Deflator!$B25</f>
        <v>2823.0278599999997</v>
      </c>
      <c r="K26" t="s">
        <v>35</v>
      </c>
      <c r="L26" s="7">
        <f t="shared" si="3"/>
        <v>1834.9681089999999</v>
      </c>
      <c r="M26" s="7">
        <f t="shared" si="0"/>
        <v>2795.5075729067898</v>
      </c>
      <c r="N26" s="7">
        <f t="shared" si="1"/>
        <v>2823.0278599999997</v>
      </c>
      <c r="O26" s="7">
        <f t="shared" si="2"/>
        <v>5319.7800405387097</v>
      </c>
      <c r="P26" t="s">
        <v>35</v>
      </c>
      <c r="Q26" s="7">
        <f t="shared" si="4"/>
        <v>1.5384615384615383</v>
      </c>
      <c r="R26" s="7">
        <f t="shared" si="5"/>
        <v>1.9029746483595329</v>
      </c>
    </row>
    <row r="27" spans="1:18">
      <c r="A27" t="s">
        <v>36</v>
      </c>
      <c r="B27" s="7">
        <f>Nominal!E27*Deflator!$B26</f>
        <v>3247.1694325279004</v>
      </c>
      <c r="C27" s="7">
        <f>Nominal!F27*Deflator!$B26</f>
        <v>2099.8621499999999</v>
      </c>
      <c r="D27" s="7">
        <f>Nominal!G27*Deflator!$B26</f>
        <v>2983.3175536561002</v>
      </c>
      <c r="E27" s="7">
        <f>Nominal!H27*Deflator!$B26</f>
        <v>1959.8713399999999</v>
      </c>
      <c r="F27" s="7">
        <f>Nominal!I27*Deflator!$B26</f>
        <v>5007.9710408916999</v>
      </c>
      <c r="G27" s="7">
        <f>Nominal!J27*Deflator!$B26</f>
        <v>2799.8161999999998</v>
      </c>
      <c r="H27" s="7">
        <f>Nominal!K27*Deflator!$B26</f>
        <v>5538.9393843244998</v>
      </c>
      <c r="I27" s="7">
        <f>Nominal!L27*Deflator!$B26</f>
        <v>3219.78863</v>
      </c>
      <c r="K27" t="s">
        <v>36</v>
      </c>
      <c r="L27" s="7">
        <f t="shared" si="3"/>
        <v>1959.8713399999999</v>
      </c>
      <c r="M27" s="7">
        <f t="shared" si="0"/>
        <v>2983.3175536561002</v>
      </c>
      <c r="N27" s="7">
        <f t="shared" si="1"/>
        <v>3219.78863</v>
      </c>
      <c r="O27" s="7">
        <f t="shared" si="2"/>
        <v>5538.9393843244998</v>
      </c>
      <c r="P27" t="s">
        <v>36</v>
      </c>
      <c r="Q27" s="7">
        <f t="shared" si="4"/>
        <v>1.642857142857143</v>
      </c>
      <c r="R27" s="7">
        <f t="shared" si="5"/>
        <v>1.8566375468600205</v>
      </c>
    </row>
    <row r="28" spans="1:18">
      <c r="A28" t="s">
        <v>37</v>
      </c>
      <c r="B28" s="7">
        <f>Nominal!E28*Deflator!$B27</f>
        <v>2995.8561317882604</v>
      </c>
      <c r="C28" s="7">
        <f>Nominal!F28*Deflator!$B27</f>
        <v>1800.080594</v>
      </c>
      <c r="D28" s="7">
        <f>Nominal!G28*Deflator!$B27</f>
        <v>2730.0576159555999</v>
      </c>
      <c r="E28" s="7">
        <f>Nominal!H28*Deflator!$B27</f>
        <v>1758.5402726</v>
      </c>
      <c r="F28" s="7">
        <f>Nominal!I28*Deflator!$B27</f>
        <v>4749.6677311355597</v>
      </c>
      <c r="G28" s="7">
        <f>Nominal!J28*Deflator!$B27</f>
        <v>2769.3547600000002</v>
      </c>
      <c r="H28" s="7">
        <f>Nominal!K28*Deflator!$B27</f>
        <v>5275.3051113573601</v>
      </c>
      <c r="I28" s="7">
        <f>Nominal!L28*Deflator!$B27</f>
        <v>2769.3547600000002</v>
      </c>
      <c r="K28" t="s">
        <v>37</v>
      </c>
      <c r="L28" s="7">
        <f t="shared" si="3"/>
        <v>1758.5402726</v>
      </c>
      <c r="M28" s="7">
        <f t="shared" si="0"/>
        <v>2730.0576159555999</v>
      </c>
      <c r="N28" s="7">
        <f t="shared" si="1"/>
        <v>2769.3547600000002</v>
      </c>
      <c r="O28" s="7">
        <f t="shared" si="2"/>
        <v>5275.3051113573601</v>
      </c>
      <c r="P28" t="s">
        <v>37</v>
      </c>
      <c r="Q28" s="7">
        <f t="shared" si="4"/>
        <v>1.5748031496062993</v>
      </c>
      <c r="R28" s="7">
        <f t="shared" si="5"/>
        <v>1.9323054138221363</v>
      </c>
    </row>
    <row r="29" spans="1:18">
      <c r="A29" t="s">
        <v>38</v>
      </c>
      <c r="B29" s="7">
        <f>Nominal!E29*Deflator!$B28</f>
        <v>3007.2056484373197</v>
      </c>
      <c r="C29" s="7">
        <f>Nominal!F29*Deflator!$B28</f>
        <v>1777.2161939999999</v>
      </c>
      <c r="D29" s="7">
        <f>Nominal!G29*Deflator!$B28</f>
        <v>2731.0645303923598</v>
      </c>
      <c r="E29" s="7">
        <f>Nominal!H29*Deflator!$B28</f>
        <v>1777.2161939999999</v>
      </c>
      <c r="F29" s="7">
        <f>Nominal!I29*Deflator!$B28</f>
        <v>4824.9287007667199</v>
      </c>
      <c r="G29" s="7">
        <f>Nominal!J29*Deflator!$B28</f>
        <v>2734.1787599999998</v>
      </c>
      <c r="H29" s="7">
        <f>Nominal!K29*Deflator!$B28</f>
        <v>5361.5741685281992</v>
      </c>
      <c r="I29" s="7">
        <f>Nominal!L29*Deflator!$B28</f>
        <v>2788.8623352</v>
      </c>
      <c r="K29" t="s">
        <v>38</v>
      </c>
      <c r="L29" s="7">
        <f t="shared" si="3"/>
        <v>1777.2161939999999</v>
      </c>
      <c r="M29" s="7">
        <f t="shared" si="0"/>
        <v>2731.0645303923598</v>
      </c>
      <c r="N29" s="7">
        <f t="shared" si="1"/>
        <v>2788.8623352</v>
      </c>
      <c r="O29" s="7">
        <f t="shared" si="2"/>
        <v>5361.5741685281992</v>
      </c>
      <c r="P29" t="s">
        <v>38</v>
      </c>
      <c r="Q29" s="7">
        <f t="shared" si="4"/>
        <v>1.5692307692307694</v>
      </c>
      <c r="R29" s="7">
        <f t="shared" si="5"/>
        <v>1.96318106323102</v>
      </c>
    </row>
    <row r="30" spans="1:18">
      <c r="A30" t="s">
        <v>39</v>
      </c>
      <c r="B30" s="7">
        <f>Nominal!E30*Deflator!$B29</f>
        <v>3091.8271348393596</v>
      </c>
      <c r="C30" s="7">
        <f>Nominal!F30*Deflator!$B29</f>
        <v>1942.2935817999999</v>
      </c>
      <c r="D30" s="7">
        <f>Nominal!G30*Deflator!$B29</f>
        <v>2819.60042775386</v>
      </c>
      <c r="E30" s="7">
        <f>Nominal!H30*Deflator!$B29</f>
        <v>1833.6338009999999</v>
      </c>
      <c r="F30" s="7">
        <f>Nominal!I30*Deflator!$B29</f>
        <v>4873.7035657498</v>
      </c>
      <c r="G30" s="7">
        <f>Nominal!J30*Deflator!$B29</f>
        <v>2716.4945199999997</v>
      </c>
      <c r="H30" s="7">
        <f>Nominal!K30*Deflator!$B29</f>
        <v>5420.1807683382003</v>
      </c>
      <c r="I30" s="7">
        <f>Nominal!L30*Deflator!$B29</f>
        <v>3123.9686979999997</v>
      </c>
      <c r="K30" t="s">
        <v>39</v>
      </c>
      <c r="L30" s="7">
        <f t="shared" si="3"/>
        <v>1833.6338009999999</v>
      </c>
      <c r="M30" s="7">
        <f t="shared" si="0"/>
        <v>2819.60042775386</v>
      </c>
      <c r="N30" s="7">
        <f t="shared" si="1"/>
        <v>3123.9686979999997</v>
      </c>
      <c r="O30" s="7">
        <f t="shared" si="2"/>
        <v>5420.1807683382003</v>
      </c>
      <c r="P30" t="s">
        <v>39</v>
      </c>
      <c r="Q30" s="7">
        <f t="shared" si="4"/>
        <v>1.7037037037037035</v>
      </c>
      <c r="R30" s="7">
        <f t="shared" si="5"/>
        <v>1.9223222960907285</v>
      </c>
    </row>
    <row r="31" spans="1:18">
      <c r="A31" s="5" t="s">
        <v>40</v>
      </c>
      <c r="B31" s="7">
        <f>Nominal!E31*Deflator!$B30</f>
        <v>3272.9859239043899</v>
      </c>
      <c r="C31" s="7">
        <f>Nominal!F31*Deflator!$B30</f>
        <v>2018.8189049999999</v>
      </c>
      <c r="D31" s="7">
        <f>Nominal!G31*Deflator!$B30</f>
        <v>2993.4212278192599</v>
      </c>
      <c r="E31" s="7">
        <f>Nominal!H31*Deflator!$B30</f>
        <v>2018.8189049999999</v>
      </c>
      <c r="F31" s="7">
        <f>Nominal!I31*Deflator!$B30</f>
        <v>5066.8935982154198</v>
      </c>
      <c r="G31" s="7">
        <f>Nominal!J31*Deflator!$B30</f>
        <v>2691.7585399999998</v>
      </c>
      <c r="H31" s="7">
        <f>Nominal!K31*Deflator!$B30</f>
        <v>5610.5386493843298</v>
      </c>
      <c r="I31" s="7">
        <f>Nominal!L31*Deflator!$B30</f>
        <v>3364.698175</v>
      </c>
      <c r="K31" s="5" t="s">
        <v>40</v>
      </c>
      <c r="L31" s="7">
        <f t="shared" si="3"/>
        <v>2018.8189049999999</v>
      </c>
      <c r="M31" s="7">
        <f t="shared" si="0"/>
        <v>2993.4212278192599</v>
      </c>
      <c r="N31" s="7">
        <f t="shared" si="1"/>
        <v>3364.698175</v>
      </c>
      <c r="O31" s="7">
        <f t="shared" si="2"/>
        <v>5610.5386493843298</v>
      </c>
      <c r="P31" s="5" t="s">
        <v>40</v>
      </c>
      <c r="Q31" s="7">
        <f t="shared" si="4"/>
        <v>1.6666666666666667</v>
      </c>
      <c r="R31" s="7">
        <f t="shared" si="5"/>
        <v>1.8742897248282255</v>
      </c>
    </row>
    <row r="32" spans="1:18">
      <c r="A32" s="5" t="s">
        <v>41</v>
      </c>
      <c r="B32" s="7">
        <f>Nominal!E32*Deflator!$B31</f>
        <v>2997.2519190468402</v>
      </c>
      <c r="C32" s="7">
        <f>Nominal!F32*Deflator!$B31</f>
        <v>1858.662904</v>
      </c>
      <c r="D32" s="7">
        <f>Nominal!G32*Deflator!$B31</f>
        <v>2745.3579565986001</v>
      </c>
      <c r="E32" s="7">
        <f>Nominal!H32*Deflator!$B31</f>
        <v>1725.9012679999998</v>
      </c>
      <c r="F32" s="7">
        <f>Nominal!I32*Deflator!$B31</f>
        <v>4605.5781545888794</v>
      </c>
      <c r="G32" s="7">
        <f>Nominal!J32*Deflator!$B31</f>
        <v>2655.23272</v>
      </c>
      <c r="H32" s="7">
        <f>Nominal!K32*Deflator!$B31</f>
        <v>5125.6970883297199</v>
      </c>
      <c r="I32" s="7">
        <f>Nominal!L32*Deflator!$B31</f>
        <v>2920.7559919999999</v>
      </c>
      <c r="K32" s="5" t="s">
        <v>41</v>
      </c>
      <c r="L32" s="7">
        <f t="shared" si="3"/>
        <v>1725.9012679999998</v>
      </c>
      <c r="M32" s="7">
        <f t="shared" si="0"/>
        <v>2745.3579565986001</v>
      </c>
      <c r="N32" s="7">
        <f t="shared" si="1"/>
        <v>2920.7559919999999</v>
      </c>
      <c r="O32" s="7">
        <f t="shared" si="2"/>
        <v>5125.6970883297199</v>
      </c>
      <c r="P32" s="5" t="s">
        <v>41</v>
      </c>
      <c r="Q32" s="7">
        <f t="shared" si="4"/>
        <v>1.6923076923076923</v>
      </c>
      <c r="R32" s="7">
        <f t="shared" si="5"/>
        <v>1.8670414457283648</v>
      </c>
    </row>
    <row r="33" spans="1:18">
      <c r="A33" s="5" t="s">
        <v>42</v>
      </c>
      <c r="B33" s="7">
        <f>Nominal!E33*Deflator!$B32</f>
        <v>3018.9495017048198</v>
      </c>
      <c r="C33" s="7">
        <f>Nominal!F33*Deflator!$B32</f>
        <v>1854.3208040000002</v>
      </c>
      <c r="D33" s="7">
        <f>Nominal!G33*Deflator!$B32</f>
        <v>2764.5737738121002</v>
      </c>
      <c r="E33" s="7">
        <f>Nominal!H33*Deflator!$B32</f>
        <v>1721.869318</v>
      </c>
      <c r="F33" s="7">
        <f>Nominal!I33*Deflator!$B32</f>
        <v>4631.3330968623604</v>
      </c>
      <c r="G33" s="7">
        <f>Nominal!J33*Deflator!$B32</f>
        <v>2649.02972</v>
      </c>
      <c r="H33" s="7">
        <f>Nominal!K33*Deflator!$B32</f>
        <v>5137.2461173028205</v>
      </c>
      <c r="I33" s="7">
        <f>Nominal!L33*Deflator!$B32</f>
        <v>2781.4812059999999</v>
      </c>
      <c r="K33" s="5" t="s">
        <v>42</v>
      </c>
      <c r="L33" s="7">
        <f t="shared" si="3"/>
        <v>1721.869318</v>
      </c>
      <c r="M33" s="7">
        <f t="shared" si="0"/>
        <v>2764.5737738121002</v>
      </c>
      <c r="N33" s="7">
        <f t="shared" si="1"/>
        <v>2781.4812059999999</v>
      </c>
      <c r="O33" s="7">
        <f t="shared" si="2"/>
        <v>5137.2461173028205</v>
      </c>
      <c r="P33" s="5" t="s">
        <v>42</v>
      </c>
      <c r="Q33" s="7">
        <f t="shared" si="4"/>
        <v>1.6153846153846154</v>
      </c>
      <c r="R33" s="7">
        <f t="shared" si="5"/>
        <v>1.8582416450471557</v>
      </c>
    </row>
    <row r="34" spans="1:18">
      <c r="A34" s="5" t="s">
        <v>43</v>
      </c>
      <c r="B34" s="7">
        <f>Nominal!E34*Deflator!$B33</f>
        <v>3115.4536124105398</v>
      </c>
      <c r="C34" s="7">
        <f>Nominal!F34*Deflator!$B33</f>
        <v>1970.4317699999999</v>
      </c>
      <c r="D34" s="7">
        <f>Nominal!G34*Deflator!$B33</f>
        <v>2861.3506722148795</v>
      </c>
      <c r="E34" s="7">
        <f>Nominal!H34*Deflator!$B33</f>
        <v>1865.3420755999998</v>
      </c>
      <c r="F34" s="7">
        <f>Nominal!I34*Deflator!$B33</f>
        <v>4754.2630291407204</v>
      </c>
      <c r="G34" s="7">
        <f>Nominal!J34*Deflator!$B33</f>
        <v>2627.2423599999997</v>
      </c>
      <c r="H34" s="7">
        <f>Nominal!K34*Deflator!$B33</f>
        <v>5292.0385222938403</v>
      </c>
      <c r="I34" s="7">
        <f>Nominal!L34*Deflator!$B33</f>
        <v>3284.0529499999998</v>
      </c>
      <c r="K34" s="5" t="s">
        <v>43</v>
      </c>
      <c r="L34" s="7">
        <f t="shared" si="3"/>
        <v>1865.3420755999998</v>
      </c>
      <c r="M34" s="7">
        <f t="shared" si="0"/>
        <v>2861.3506722148795</v>
      </c>
      <c r="N34" s="7">
        <f t="shared" si="1"/>
        <v>3284.0529499999998</v>
      </c>
      <c r="O34" s="7">
        <f t="shared" si="2"/>
        <v>5292.0385222938403</v>
      </c>
      <c r="P34" s="5" t="s">
        <v>43</v>
      </c>
      <c r="Q34" s="7">
        <f t="shared" si="4"/>
        <v>1.7605633802816902</v>
      </c>
      <c r="R34" s="7">
        <f t="shared" si="5"/>
        <v>1.8494896741186369</v>
      </c>
    </row>
    <row r="35" spans="1:18">
      <c r="A35" s="5" t="s">
        <v>44</v>
      </c>
      <c r="B35" s="7">
        <f>Nominal!E35*Deflator!$B34</f>
        <v>3333.5100553621801</v>
      </c>
      <c r="C35" s="7">
        <f>Nominal!F35*Deflator!$B34</f>
        <v>1943.4762450000001</v>
      </c>
      <c r="D35" s="7">
        <f>Nominal!G35*Deflator!$B34</f>
        <v>3067.8355570198501</v>
      </c>
      <c r="E35" s="7">
        <f>Nominal!H35*Deflator!$B34</f>
        <v>1943.4762450000001</v>
      </c>
      <c r="F35" s="7">
        <f>Nominal!I35*Deflator!$B34</f>
        <v>4987.5171745268999</v>
      </c>
      <c r="G35" s="7">
        <f>Nominal!J35*Deflator!$B34</f>
        <v>2591.3016600000001</v>
      </c>
      <c r="H35" s="7">
        <f>Nominal!K35*Deflator!$B34</f>
        <v>5500.4186946940199</v>
      </c>
      <c r="I35" s="7">
        <f>Nominal!L35*Deflator!$B34</f>
        <v>3239.1270749999999</v>
      </c>
      <c r="K35" s="5" t="s">
        <v>44</v>
      </c>
      <c r="L35" s="7">
        <f t="shared" si="3"/>
        <v>1943.4762450000001</v>
      </c>
      <c r="M35" s="7">
        <f t="shared" ref="M35:M52" si="6">D35</f>
        <v>3067.8355570198501</v>
      </c>
      <c r="N35" s="7">
        <f t="shared" ref="N35:N52" si="7">I35</f>
        <v>3239.1270749999999</v>
      </c>
      <c r="O35" s="7">
        <f t="shared" ref="O35:O52" si="8">H35</f>
        <v>5500.4186946940199</v>
      </c>
      <c r="P35" s="5" t="s">
        <v>44</v>
      </c>
      <c r="Q35" s="7">
        <f t="shared" si="4"/>
        <v>1.6666666666666665</v>
      </c>
      <c r="R35" s="7">
        <f t="shared" si="5"/>
        <v>1.7929313981995907</v>
      </c>
    </row>
    <row r="36" spans="1:18">
      <c r="A36" s="5" t="s">
        <v>45</v>
      </c>
      <c r="B36" s="7">
        <f>Nominal!E36*Deflator!$B35</f>
        <v>3159.6014935376102</v>
      </c>
      <c r="C36" s="7">
        <f>Nominal!F36*Deflator!$B35</f>
        <v>1949.6708550000001</v>
      </c>
      <c r="D36" s="7">
        <f>Nominal!G36*Deflator!$B35</f>
        <v>2907.0476298837602</v>
      </c>
      <c r="E36" s="7">
        <f>Nominal!H36*Deflator!$B35</f>
        <v>1819.692798</v>
      </c>
      <c r="F36" s="7">
        <f>Nominal!I36*Deflator!$B35</f>
        <v>4647.57599248734</v>
      </c>
      <c r="G36" s="7">
        <f>Nominal!J36*Deflator!$B35</f>
        <v>2599.5611400000003</v>
      </c>
      <c r="H36" s="7">
        <f>Nominal!K36*Deflator!$B35</f>
        <v>5037.1462249277401</v>
      </c>
      <c r="I36" s="7">
        <f>Nominal!L36*Deflator!$B35</f>
        <v>2989.4953110000001</v>
      </c>
      <c r="K36" s="5" t="s">
        <v>45</v>
      </c>
      <c r="L36" s="7">
        <f t="shared" si="3"/>
        <v>1819.692798</v>
      </c>
      <c r="M36" s="7">
        <f t="shared" si="6"/>
        <v>2907.0476298837602</v>
      </c>
      <c r="N36" s="7">
        <f t="shared" si="7"/>
        <v>2989.4953110000001</v>
      </c>
      <c r="O36" s="7">
        <f t="shared" si="8"/>
        <v>5037.1462249277401</v>
      </c>
      <c r="P36" s="5" t="s">
        <v>45</v>
      </c>
      <c r="Q36" s="7">
        <f t="shared" si="4"/>
        <v>1.6428571428571428</v>
      </c>
      <c r="R36" s="7">
        <f t="shared" si="5"/>
        <v>1.732736049161036</v>
      </c>
    </row>
    <row r="37" spans="1:18">
      <c r="A37" s="5" t="s">
        <v>46</v>
      </c>
      <c r="B37" s="7">
        <f>Nominal!E37*Deflator!$B36</f>
        <v>3117.2501944600003</v>
      </c>
      <c r="C37" s="7">
        <f>Nominal!F37*Deflator!$B36</f>
        <v>1933.9260000000002</v>
      </c>
      <c r="D37" s="7">
        <f>Nominal!G37*Deflator!$B36</f>
        <v>2858.3658351120002</v>
      </c>
      <c r="E37" s="7">
        <f>Nominal!H37*Deflator!$B36</f>
        <v>1804.9976000000001</v>
      </c>
      <c r="F37" s="7">
        <f>Nominal!I37*Deflator!$B36</f>
        <v>4677.285123744</v>
      </c>
      <c r="G37" s="7">
        <f>Nominal!J37*Deflator!$B36</f>
        <v>2578.5680000000002</v>
      </c>
      <c r="H37" s="7">
        <f>Nominal!K37*Deflator!$B36</f>
        <v>5088.7614016280004</v>
      </c>
      <c r="I37" s="7">
        <f>Nominal!L37*Deflator!$B36</f>
        <v>2836.4248000000002</v>
      </c>
      <c r="K37" s="5" t="s">
        <v>46</v>
      </c>
      <c r="L37" s="7">
        <f t="shared" si="3"/>
        <v>1804.9976000000001</v>
      </c>
      <c r="M37" s="7">
        <f t="shared" si="6"/>
        <v>2858.3658351120002</v>
      </c>
      <c r="N37" s="7">
        <f t="shared" si="7"/>
        <v>2836.4248000000002</v>
      </c>
      <c r="O37" s="7">
        <f t="shared" si="8"/>
        <v>5088.7614016280004</v>
      </c>
      <c r="P37" s="5" t="s">
        <v>46</v>
      </c>
      <c r="Q37" s="7">
        <f t="shared" si="4"/>
        <v>1.5714285714285714</v>
      </c>
      <c r="R37" s="7">
        <f t="shared" si="5"/>
        <v>1.7803044449796979</v>
      </c>
    </row>
    <row r="38" spans="1:18">
      <c r="A38" s="5" t="s">
        <v>47</v>
      </c>
      <c r="B38" s="7">
        <f>Nominal!E38*Deflator!$B37</f>
        <v>3111.6154210376403</v>
      </c>
      <c r="C38" s="7">
        <f>Nominal!F38*Deflator!$B37</f>
        <v>1887.5556900000001</v>
      </c>
      <c r="D38" s="7">
        <f>Nominal!G38*Deflator!$B37</f>
        <v>2844.7276301762399</v>
      </c>
      <c r="E38" s="7">
        <f>Nominal!H38*Deflator!$B37</f>
        <v>1887.5556900000001</v>
      </c>
      <c r="F38" s="7">
        <f>Nominal!I38*Deflator!$B37</f>
        <v>4669.7423083142403</v>
      </c>
      <c r="G38" s="7">
        <f>Nominal!J38*Deflator!$B37</f>
        <v>2516.7409200000002</v>
      </c>
      <c r="H38" s="7">
        <f>Nominal!K38*Deflator!$B37</f>
        <v>5111.1698570890203</v>
      </c>
      <c r="I38" s="7">
        <f>Nominal!L38*Deflator!$B37</f>
        <v>3145.9261500000002</v>
      </c>
      <c r="K38" s="5" t="s">
        <v>47</v>
      </c>
      <c r="L38" s="7">
        <f t="shared" si="3"/>
        <v>1887.5556900000001</v>
      </c>
      <c r="M38" s="7">
        <f t="shared" si="6"/>
        <v>2844.7276301762399</v>
      </c>
      <c r="N38" s="7">
        <f t="shared" si="7"/>
        <v>3145.9261500000002</v>
      </c>
      <c r="O38" s="7">
        <f t="shared" si="8"/>
        <v>5111.1698570890203</v>
      </c>
      <c r="P38" s="5" t="s">
        <v>47</v>
      </c>
      <c r="Q38" s="7">
        <f t="shared" si="4"/>
        <v>1.6666666666666667</v>
      </c>
      <c r="R38" s="7">
        <f t="shared" si="5"/>
        <v>1.7967167762814491</v>
      </c>
    </row>
    <row r="39" spans="1:18">
      <c r="A39" s="5" t="s">
        <v>48</v>
      </c>
      <c r="B39" s="7">
        <f>Nominal!E39*Deflator!$B38</f>
        <v>3260.4164939928401</v>
      </c>
      <c r="C39" s="7">
        <f>Nominal!F39*Deflator!$B38</f>
        <v>1866.9459678800001</v>
      </c>
      <c r="D39" s="7">
        <f>Nominal!G39*Deflator!$B38</f>
        <v>2958.7959481472003</v>
      </c>
      <c r="E39" s="7">
        <f>Nominal!H39*Deflator!$B38</f>
        <v>1843.5937800000002</v>
      </c>
      <c r="F39" s="7">
        <f>Nominal!I39*Deflator!$B38</f>
        <v>4998.9623004084406</v>
      </c>
      <c r="G39" s="7">
        <f>Nominal!J39*Deflator!$B38</f>
        <v>2568.7406667999999</v>
      </c>
      <c r="H39" s="7">
        <f>Nominal!K39*Deflator!$B38</f>
        <v>5482.5799660906405</v>
      </c>
      <c r="I39" s="7">
        <f>Nominal!L39*Deflator!$B38</f>
        <v>3072.6563000000001</v>
      </c>
      <c r="K39" s="5" t="s">
        <v>48</v>
      </c>
      <c r="L39" s="7">
        <f t="shared" si="3"/>
        <v>1843.5937800000002</v>
      </c>
      <c r="M39" s="7">
        <f t="shared" si="6"/>
        <v>2958.7959481472003</v>
      </c>
      <c r="N39" s="7">
        <f t="shared" si="7"/>
        <v>3072.6563000000001</v>
      </c>
      <c r="O39" s="7">
        <f t="shared" si="8"/>
        <v>5482.5799660906405</v>
      </c>
      <c r="P39" s="5" t="s">
        <v>48</v>
      </c>
      <c r="Q39" s="7">
        <f t="shared" si="4"/>
        <v>1.6666666666666665</v>
      </c>
      <c r="R39" s="7">
        <f t="shared" si="5"/>
        <v>1.8529767047720325</v>
      </c>
    </row>
    <row r="40" spans="1:18">
      <c r="A40" s="5" t="s">
        <v>49</v>
      </c>
      <c r="B40" s="7">
        <f>Nominal!E40*Deflator!$B39</f>
        <v>2990.3252054920399</v>
      </c>
      <c r="C40" s="7">
        <f>Nominal!F40*Deflator!$B39</f>
        <v>1807.13202</v>
      </c>
      <c r="D40" s="7">
        <f>Nominal!G40*Deflator!$B39</f>
        <v>2732.5197515188397</v>
      </c>
      <c r="E40" s="7">
        <f>Nominal!H40*Deflator!$B39</f>
        <v>1807.13202</v>
      </c>
      <c r="F40" s="7">
        <f>Nominal!I40*Deflator!$B39</f>
        <v>4474.4046675594</v>
      </c>
      <c r="G40" s="7">
        <f>Nominal!J40*Deflator!$B39</f>
        <v>2409.50936</v>
      </c>
      <c r="H40" s="7">
        <f>Nominal!K40*Deflator!$B39</f>
        <v>4922.9950726573998</v>
      </c>
      <c r="I40" s="7">
        <f>Nominal!L40*Deflator!$B39</f>
        <v>2891.4112319999999</v>
      </c>
      <c r="K40" s="5" t="s">
        <v>49</v>
      </c>
      <c r="L40" s="7">
        <f t="shared" si="3"/>
        <v>1807.13202</v>
      </c>
      <c r="M40" s="7">
        <f t="shared" si="6"/>
        <v>2732.5197515188397</v>
      </c>
      <c r="N40" s="7">
        <f t="shared" si="7"/>
        <v>2891.4112319999999</v>
      </c>
      <c r="O40" s="7">
        <f t="shared" si="8"/>
        <v>4922.9950726573998</v>
      </c>
      <c r="P40" s="5" t="s">
        <v>49</v>
      </c>
      <c r="Q40" s="7">
        <f t="shared" si="4"/>
        <v>1.5999999999999999</v>
      </c>
      <c r="R40" s="7">
        <f t="shared" si="5"/>
        <v>1.8016320174523934</v>
      </c>
    </row>
    <row r="41" spans="1:18">
      <c r="A41" s="5" t="s">
        <v>50</v>
      </c>
      <c r="B41" s="7">
        <f>Nominal!E41*Deflator!$B40</f>
        <v>2870.7767771371005</v>
      </c>
      <c r="C41" s="7">
        <f>Nominal!F41*Deflator!$B40</f>
        <v>1762.4655750000002</v>
      </c>
      <c r="D41" s="7">
        <f>Nominal!G41*Deflator!$B40</f>
        <v>2621.0953289891499</v>
      </c>
      <c r="E41" s="7">
        <f>Nominal!H41*Deflator!$B40</f>
        <v>1762.4655750000002</v>
      </c>
      <c r="F41" s="7">
        <f>Nominal!I41*Deflator!$B40</f>
        <v>4325.5722616405001</v>
      </c>
      <c r="G41" s="7">
        <f>Nominal!J41*Deflator!$B40</f>
        <v>2349.9541000000004</v>
      </c>
      <c r="H41" s="7">
        <f>Nominal!K41*Deflator!$B40</f>
        <v>4739.7328721327003</v>
      </c>
      <c r="I41" s="7">
        <f>Nominal!L41*Deflator!$B40</f>
        <v>2819.9449200000004</v>
      </c>
      <c r="K41" s="5" t="s">
        <v>50</v>
      </c>
      <c r="L41" s="7">
        <f t="shared" si="3"/>
        <v>1762.4655750000002</v>
      </c>
      <c r="M41" s="7">
        <f t="shared" si="6"/>
        <v>2621.0953289891499</v>
      </c>
      <c r="N41" s="7">
        <f t="shared" si="7"/>
        <v>2819.9449200000004</v>
      </c>
      <c r="O41" s="7">
        <f t="shared" si="8"/>
        <v>4739.7328721327003</v>
      </c>
      <c r="P41" s="5" t="s">
        <v>50</v>
      </c>
      <c r="Q41" s="7">
        <f t="shared" si="4"/>
        <v>1.6</v>
      </c>
      <c r="R41" s="7">
        <f t="shared" si="5"/>
        <v>1.8083023611203881</v>
      </c>
    </row>
    <row r="42" spans="1:18">
      <c r="A42" s="5" t="s">
        <v>51</v>
      </c>
      <c r="B42" s="7">
        <f>Nominal!E42*Deflator!$B41</f>
        <v>2831.3539345898403</v>
      </c>
      <c r="C42" s="7">
        <f>Nominal!F42*Deflator!$B41</f>
        <v>1708.4624400000002</v>
      </c>
      <c r="D42" s="7">
        <f>Nominal!G42*Deflator!$B41</f>
        <v>2600.2729998302402</v>
      </c>
      <c r="E42" s="7">
        <f>Nominal!H42*Deflator!$B41</f>
        <v>1708.4624400000002</v>
      </c>
      <c r="F42" s="7">
        <f>Nominal!I42*Deflator!$B41</f>
        <v>4205.8848619672808</v>
      </c>
      <c r="G42" s="7">
        <f>Nominal!J42*Deflator!$B41</f>
        <v>2277.94992</v>
      </c>
      <c r="H42" s="7">
        <f>Nominal!K42*Deflator!$B41</f>
        <v>4619.9888220242401</v>
      </c>
      <c r="I42" s="7">
        <f>Nominal!L42*Deflator!$B41</f>
        <v>2847.4374000000003</v>
      </c>
      <c r="K42" s="5" t="s">
        <v>51</v>
      </c>
      <c r="L42" s="7">
        <f t="shared" si="3"/>
        <v>1708.4624400000002</v>
      </c>
      <c r="M42" s="7">
        <f t="shared" si="6"/>
        <v>2600.2729998302402</v>
      </c>
      <c r="N42" s="7">
        <f t="shared" si="7"/>
        <v>2847.4374000000003</v>
      </c>
      <c r="O42" s="7">
        <f t="shared" si="8"/>
        <v>4619.9888220242401</v>
      </c>
      <c r="P42" s="5" t="s">
        <v>51</v>
      </c>
      <c r="Q42" s="7">
        <f t="shared" si="4"/>
        <v>1.6666666666666665</v>
      </c>
      <c r="R42" s="7">
        <f t="shared" si="5"/>
        <v>1.7767322209344394</v>
      </c>
    </row>
    <row r="43" spans="1:18">
      <c r="A43" s="5" t="s">
        <v>52</v>
      </c>
      <c r="B43" s="7">
        <f>Nominal!E43*Deflator!$B42</f>
        <v>3032.2744940228599</v>
      </c>
      <c r="C43" s="7">
        <f>Nominal!F43*Deflator!$B42</f>
        <v>1886.6801109999999</v>
      </c>
      <c r="D43" s="7">
        <f>Nominal!G43*Deflator!$B42</f>
        <v>2799.7300722238097</v>
      </c>
      <c r="E43" s="7">
        <f>Nominal!H43*Deflator!$B42</f>
        <v>1775.6989279999998</v>
      </c>
      <c r="F43" s="7">
        <f>Nominal!I43*Deflator!$B42</f>
        <v>4398.6282070219995</v>
      </c>
      <c r="G43" s="7">
        <f>Nominal!J43*Deflator!$B42</f>
        <v>2663.5483919999997</v>
      </c>
      <c r="H43" s="7">
        <f>Nominal!K43*Deflator!$B42</f>
        <v>4839.2279427793201</v>
      </c>
      <c r="I43" s="7">
        <f>Nominal!L43*Deflator!$B42</f>
        <v>2774.529575</v>
      </c>
      <c r="K43" s="5" t="s">
        <v>52</v>
      </c>
      <c r="L43" s="7">
        <f t="shared" si="3"/>
        <v>1775.6989279999998</v>
      </c>
      <c r="M43" s="7">
        <f t="shared" si="6"/>
        <v>2799.7300722238097</v>
      </c>
      <c r="N43" s="7">
        <f t="shared" si="7"/>
        <v>2774.529575</v>
      </c>
      <c r="O43" s="7">
        <f t="shared" si="8"/>
        <v>4839.2279427793201</v>
      </c>
      <c r="P43" s="5" t="s">
        <v>52</v>
      </c>
      <c r="Q43" s="7">
        <f t="shared" si="4"/>
        <v>1.5625000000000002</v>
      </c>
      <c r="R43" s="7">
        <f t="shared" si="5"/>
        <v>1.7284623224179425</v>
      </c>
    </row>
    <row r="44" spans="1:18">
      <c r="A44" s="5" t="s">
        <v>53</v>
      </c>
      <c r="B44" s="7">
        <f>Nominal!E44*Deflator!$B43</f>
        <v>2855.0983104539996</v>
      </c>
      <c r="C44" s="7">
        <f>Nominal!F44*Deflator!$B43</f>
        <v>1722.8739839999998</v>
      </c>
      <c r="D44" s="7">
        <f>Nominal!G44*Deflator!$B43</f>
        <v>2623.2597727970397</v>
      </c>
      <c r="E44" s="7">
        <f>Nominal!H44*Deflator!$B43</f>
        <v>1615.19436</v>
      </c>
      <c r="F44" s="7">
        <f>Nominal!I44*Deflator!$B43</f>
        <v>4223.4683595249599</v>
      </c>
      <c r="G44" s="7">
        <f>Nominal!J44*Deflator!$B43</f>
        <v>2476.6313519999999</v>
      </c>
      <c r="H44" s="7">
        <f>Nominal!K44*Deflator!$B43</f>
        <v>4649.5361725644007</v>
      </c>
      <c r="I44" s="7">
        <f>Nominal!L44*Deflator!$B43</f>
        <v>2691.9906000000001</v>
      </c>
      <c r="K44" s="5" t="s">
        <v>53</v>
      </c>
      <c r="L44" s="7">
        <f t="shared" si="3"/>
        <v>1615.19436</v>
      </c>
      <c r="M44" s="7">
        <f t="shared" si="6"/>
        <v>2623.2597727970397</v>
      </c>
      <c r="N44" s="7">
        <f t="shared" si="7"/>
        <v>2691.9906000000001</v>
      </c>
      <c r="O44" s="7">
        <f t="shared" si="8"/>
        <v>4649.5361725644007</v>
      </c>
      <c r="P44" s="5" t="s">
        <v>53</v>
      </c>
      <c r="Q44" s="7">
        <f t="shared" si="4"/>
        <v>1.6666666666666667</v>
      </c>
      <c r="R44" s="7">
        <f t="shared" si="5"/>
        <v>1.7724268944996067</v>
      </c>
    </row>
    <row r="45" spans="1:18">
      <c r="A45" s="5" t="s">
        <v>54</v>
      </c>
      <c r="B45" s="7">
        <f>Nominal!E45*Deflator!$B44</f>
        <v>2961.28070252616</v>
      </c>
      <c r="C45" s="7">
        <f>Nominal!F45*Deflator!$B44</f>
        <v>1733.0167309200001</v>
      </c>
      <c r="D45" s="7">
        <f>Nominal!G45*Deflator!$B44</f>
        <v>2718.7460393698802</v>
      </c>
      <c r="E45" s="7">
        <f>Nominal!H45*Deflator!$B44</f>
        <v>1731.9342720000002</v>
      </c>
      <c r="F45" s="7">
        <f>Nominal!I45*Deflator!$B44</f>
        <v>4362.2369228523603</v>
      </c>
      <c r="G45" s="7">
        <f>Nominal!J45*Deflator!$B44</f>
        <v>2619.5505864000002</v>
      </c>
      <c r="H45" s="7">
        <f>Nominal!K45*Deflator!$B44</f>
        <v>4791.2392069446005</v>
      </c>
      <c r="I45" s="7">
        <f>Nominal!L45*Deflator!$B44</f>
        <v>2706.1473000000001</v>
      </c>
      <c r="K45" s="5" t="s">
        <v>54</v>
      </c>
      <c r="L45" s="7">
        <f t="shared" si="3"/>
        <v>1731.9342720000002</v>
      </c>
      <c r="M45" s="7">
        <f t="shared" si="6"/>
        <v>2718.7460393698802</v>
      </c>
      <c r="N45" s="7">
        <f t="shared" si="7"/>
        <v>2706.1473000000001</v>
      </c>
      <c r="O45" s="7">
        <f t="shared" si="8"/>
        <v>4791.2392069446005</v>
      </c>
      <c r="P45" s="5" t="s">
        <v>54</v>
      </c>
      <c r="Q45" s="7">
        <f t="shared" si="4"/>
        <v>1.5624999999999998</v>
      </c>
      <c r="R45" s="7">
        <f t="shared" si="5"/>
        <v>1.7622974480010862</v>
      </c>
    </row>
    <row r="46" spans="1:18">
      <c r="A46" s="5" t="s">
        <v>55</v>
      </c>
      <c r="B46" s="7">
        <f>Nominal!E46*Deflator!$B45</f>
        <v>3080.0014423071602</v>
      </c>
      <c r="C46" s="7">
        <f>Nominal!F46*Deflator!$B45</f>
        <v>1934.336088</v>
      </c>
      <c r="D46" s="7">
        <f>Nominal!G46*Deflator!$B45</f>
        <v>2808.37552104324</v>
      </c>
      <c r="E46" s="7">
        <f>Nominal!H46*Deflator!$B45</f>
        <v>1773.1414139999999</v>
      </c>
      <c r="F46" s="7">
        <f>Nominal!I46*Deflator!$B45</f>
        <v>4633.7149943779204</v>
      </c>
      <c r="G46" s="7">
        <f>Nominal!J46*Deflator!$B45</f>
        <v>2686.5779000000002</v>
      </c>
      <c r="H46" s="7">
        <f>Nominal!K46*Deflator!$B45</f>
        <v>5107.6810674959206</v>
      </c>
      <c r="I46" s="7">
        <f>Nominal!L46*Deflator!$B45</f>
        <v>3223.8934800000002</v>
      </c>
      <c r="K46" s="5" t="s">
        <v>55</v>
      </c>
      <c r="L46" s="7">
        <f t="shared" si="3"/>
        <v>1773.1414139999999</v>
      </c>
      <c r="M46" s="7">
        <f t="shared" si="6"/>
        <v>2808.37552104324</v>
      </c>
      <c r="N46" s="7">
        <f t="shared" si="7"/>
        <v>3223.8934800000002</v>
      </c>
      <c r="O46" s="7">
        <f t="shared" si="8"/>
        <v>5107.6810674959206</v>
      </c>
      <c r="P46" s="5" t="s">
        <v>55</v>
      </c>
      <c r="Q46" s="7">
        <f t="shared" si="4"/>
        <v>1.8181818181818183</v>
      </c>
      <c r="R46" s="7">
        <f t="shared" si="5"/>
        <v>1.8187315155056425</v>
      </c>
    </row>
    <row r="47" spans="1:18">
      <c r="A47" s="5" t="s">
        <v>56</v>
      </c>
      <c r="B47" s="7">
        <f>Nominal!E47*Deflator!$B46</f>
        <v>3252.5349206345995</v>
      </c>
      <c r="C47" s="7">
        <f>Nominal!F47*Deflator!$B46</f>
        <v>2025.2265407999998</v>
      </c>
      <c r="D47" s="7">
        <f>Nominal!G47*Deflator!$B46</f>
        <v>2966.5233572156098</v>
      </c>
      <c r="E47" s="7">
        <f>Nominal!H47*Deflator!$B46</f>
        <v>1898.6498819999999</v>
      </c>
      <c r="F47" s="7">
        <f>Nominal!I47*Deflator!$B46</f>
        <v>4856.3603393466592</v>
      </c>
      <c r="G47" s="7">
        <f>Nominal!J47*Deflator!$B46</f>
        <v>2742.4942739999997</v>
      </c>
      <c r="H47" s="7">
        <f>Nominal!K47*Deflator!$B46</f>
        <v>5316.0487911106193</v>
      </c>
      <c r="I47" s="7">
        <f>Nominal!L47*Deflator!$B46</f>
        <v>3164.4164699999997</v>
      </c>
      <c r="K47" s="5" t="s">
        <v>56</v>
      </c>
      <c r="L47" s="7">
        <f t="shared" si="3"/>
        <v>1898.6498819999999</v>
      </c>
      <c r="M47" s="7">
        <f t="shared" si="6"/>
        <v>2966.5233572156098</v>
      </c>
      <c r="N47" s="7">
        <f t="shared" si="7"/>
        <v>3164.4164699999997</v>
      </c>
      <c r="O47" s="7">
        <f t="shared" si="8"/>
        <v>5316.0487911106193</v>
      </c>
      <c r="P47" s="5" t="s">
        <v>56</v>
      </c>
      <c r="Q47" s="7">
        <f t="shared" si="4"/>
        <v>1.6666666666666665</v>
      </c>
      <c r="R47" s="7">
        <f t="shared" si="5"/>
        <v>1.792013124784658</v>
      </c>
    </row>
    <row r="48" spans="1:18">
      <c r="A48" s="5" t="s">
        <v>57</v>
      </c>
      <c r="B48" s="7">
        <f>Nominal!E48*Deflator!$B47</f>
        <v>3035.3301201095005</v>
      </c>
      <c r="C48" s="7">
        <f>Nominal!F48*Deflator!$B47</f>
        <v>1871.6130900000003</v>
      </c>
      <c r="D48" s="7">
        <f>Nominal!G48*Deflator!$B47</f>
        <v>2781.3480646563003</v>
      </c>
      <c r="E48" s="7">
        <f>Nominal!H48*Deflator!$B47</f>
        <v>1767.6345850000002</v>
      </c>
      <c r="F48" s="7">
        <f>Nominal!I48*Deflator!$B47</f>
        <v>4448.1973245448507</v>
      </c>
      <c r="G48" s="7">
        <f>Nominal!J48*Deflator!$B47</f>
        <v>2599.4626250000001</v>
      </c>
      <c r="H48" s="7">
        <f>Nominal!K48*Deflator!$B47</f>
        <v>4877.4705028672506</v>
      </c>
      <c r="I48" s="7">
        <f>Nominal!L48*Deflator!$B47</f>
        <v>3119.3551500000003</v>
      </c>
      <c r="K48" s="5" t="s">
        <v>57</v>
      </c>
      <c r="L48" s="7">
        <f t="shared" si="3"/>
        <v>1767.6345850000002</v>
      </c>
      <c r="M48" s="7">
        <f t="shared" si="6"/>
        <v>2781.3480646563003</v>
      </c>
      <c r="N48" s="7">
        <f t="shared" si="7"/>
        <v>3119.3551500000003</v>
      </c>
      <c r="O48" s="7">
        <f t="shared" si="8"/>
        <v>4877.4705028672506</v>
      </c>
      <c r="P48" s="5" t="s">
        <v>57</v>
      </c>
      <c r="Q48" s="7">
        <f t="shared" si="4"/>
        <v>1.7647058823529411</v>
      </c>
      <c r="R48" s="7">
        <f t="shared" si="5"/>
        <v>1.7536354276716442</v>
      </c>
    </row>
    <row r="49" spans="1:18">
      <c r="A49" s="5" t="s">
        <v>58</v>
      </c>
      <c r="B49" s="7">
        <f>Nominal!E49*Deflator!$B48</f>
        <v>3101.0137023913603</v>
      </c>
      <c r="C49" s="7">
        <f>Nominal!F49*Deflator!$B48</f>
        <v>1915.758028</v>
      </c>
      <c r="D49" s="7">
        <f>Nominal!G49*Deflator!$B48</f>
        <v>2824.53978814944</v>
      </c>
      <c r="E49" s="7">
        <f>Nominal!H49*Deflator!$B48</f>
        <v>1863.9807840000001</v>
      </c>
      <c r="F49" s="7">
        <f>Nominal!I49*Deflator!$B48</f>
        <v>4596.4875564843196</v>
      </c>
      <c r="G49" s="7">
        <f>Nominal!J49*Deflator!$B48</f>
        <v>2733.8384832000002</v>
      </c>
      <c r="H49" s="7">
        <f>Nominal!K49*Deflator!$B48</f>
        <v>4995.8071242957603</v>
      </c>
      <c r="I49" s="7">
        <f>Nominal!L49*Deflator!$B48</f>
        <v>3106.6346400000002</v>
      </c>
      <c r="K49" s="5" t="s">
        <v>58</v>
      </c>
      <c r="L49" s="7">
        <f t="shared" si="3"/>
        <v>1863.9807840000001</v>
      </c>
      <c r="M49" s="7">
        <f t="shared" si="6"/>
        <v>2824.53978814944</v>
      </c>
      <c r="N49" s="7">
        <f t="shared" si="7"/>
        <v>3106.6346400000002</v>
      </c>
      <c r="O49" s="7">
        <f t="shared" si="8"/>
        <v>4995.8071242957603</v>
      </c>
      <c r="P49" s="5" t="s">
        <v>58</v>
      </c>
      <c r="Q49" s="7">
        <f t="shared" si="4"/>
        <v>1.6666666666666667</v>
      </c>
      <c r="R49" s="7">
        <f t="shared" si="5"/>
        <v>1.7687154364955413</v>
      </c>
    </row>
    <row r="50" spans="1:18">
      <c r="A50" s="5" t="s">
        <v>59</v>
      </c>
      <c r="B50" s="7">
        <f>Nominal!E50*Deflator!$B49</f>
        <v>3191.2035516486999</v>
      </c>
      <c r="C50" s="7">
        <f>Nominal!F50*Deflator!$B49</f>
        <v>2055.0319</v>
      </c>
      <c r="D50" s="7">
        <f>Nominal!G50*Deflator!$B49</f>
        <v>2929.9514562654995</v>
      </c>
      <c r="E50" s="7">
        <f>Nominal!H50*Deflator!$B49</f>
        <v>1849.5287099999998</v>
      </c>
      <c r="F50" s="7">
        <f>Nominal!I50*Deflator!$B49</f>
        <v>4614.9666425428995</v>
      </c>
      <c r="G50" s="7">
        <f>Nominal!J50*Deflator!$B49</f>
        <v>2877.04466</v>
      </c>
      <c r="H50" s="7">
        <f>Nominal!K50*Deflator!$B49</f>
        <v>5047.748140555299</v>
      </c>
      <c r="I50" s="7">
        <f>Nominal!L50*Deflator!$B49</f>
        <v>3082.5478499999999</v>
      </c>
      <c r="K50" s="5" t="s">
        <v>59</v>
      </c>
      <c r="L50" s="7">
        <f t="shared" si="3"/>
        <v>1849.5287099999998</v>
      </c>
      <c r="M50" s="7">
        <f t="shared" si="6"/>
        <v>2929.9514562654995</v>
      </c>
      <c r="N50" s="7">
        <f t="shared" si="7"/>
        <v>3082.5478499999999</v>
      </c>
      <c r="O50" s="7">
        <f t="shared" si="8"/>
        <v>5047.748140555299</v>
      </c>
      <c r="P50" s="5" t="s">
        <v>59</v>
      </c>
      <c r="Q50" s="7">
        <f t="shared" si="4"/>
        <v>1.6666666666666667</v>
      </c>
      <c r="R50" s="7">
        <f t="shared" si="5"/>
        <v>1.7228094785533177</v>
      </c>
    </row>
    <row r="51" spans="1:18">
      <c r="A51" s="5" t="s">
        <v>60</v>
      </c>
      <c r="B51" s="7">
        <f>Nominal!E51*Deflator!$B50</f>
        <v>3389.3748921971996</v>
      </c>
      <c r="C51" s="7">
        <f>Nominal!F51*Deflator!$B50</f>
        <v>2023.3745199999998</v>
      </c>
      <c r="D51" s="7">
        <f>Nominal!G51*Deflator!$B50</f>
        <v>3121.87061703156</v>
      </c>
      <c r="E51" s="7">
        <f>Nominal!H51*Deflator!$B50</f>
        <v>2023.3745199999998</v>
      </c>
      <c r="F51" s="7">
        <f>Nominal!I51*Deflator!$B50</f>
        <v>4837.74077098004</v>
      </c>
      <c r="G51" s="7">
        <f>Nominal!J51*Deflator!$B50</f>
        <v>3035.06178</v>
      </c>
      <c r="H51" s="7">
        <f>Nominal!K51*Deflator!$B50</f>
        <v>5262.9549497325597</v>
      </c>
      <c r="I51" s="7">
        <f>Nominal!L51*Deflator!$B50</f>
        <v>3035.06178</v>
      </c>
      <c r="K51" s="5" t="s">
        <v>60</v>
      </c>
      <c r="L51" s="7">
        <f t="shared" si="3"/>
        <v>2023.3745199999998</v>
      </c>
      <c r="M51" s="7">
        <f t="shared" si="6"/>
        <v>3121.87061703156</v>
      </c>
      <c r="N51" s="7">
        <f t="shared" si="7"/>
        <v>3035.06178</v>
      </c>
      <c r="O51" s="7">
        <f t="shared" si="8"/>
        <v>5262.9549497325597</v>
      </c>
      <c r="P51" s="5" t="s">
        <v>60</v>
      </c>
      <c r="Q51" s="7">
        <f t="shared" si="4"/>
        <v>1.5000000000000002</v>
      </c>
      <c r="R51" s="7">
        <f t="shared" si="5"/>
        <v>1.6858337821625857</v>
      </c>
    </row>
    <row r="52" spans="1:18">
      <c r="A52" s="5" t="s">
        <v>61</v>
      </c>
      <c r="B52" s="7">
        <f>Nominal!E52*Deflator!$B51</f>
        <v>3205.259</v>
      </c>
      <c r="C52" s="7">
        <f>Nominal!F52*Deflator!$B51</f>
        <v>2000</v>
      </c>
      <c r="D52" s="7">
        <f>Nominal!G52*Deflator!$B51</f>
        <v>2929.1750000000002</v>
      </c>
      <c r="E52" s="7">
        <f>Nominal!H52*Deflator!$B51</f>
        <v>1900</v>
      </c>
      <c r="F52" s="7">
        <f>Nominal!I52*Deflator!$B51</f>
        <v>4699.3760000000002</v>
      </c>
      <c r="G52" s="7">
        <f>Nominal!J52*Deflator!$B51</f>
        <v>3000</v>
      </c>
      <c r="H52" s="7">
        <f>Nominal!K52*Deflator!$B51</f>
        <v>5118.0069999999996</v>
      </c>
      <c r="I52" s="7">
        <f>Nominal!L52*Deflator!$B51</f>
        <v>3000</v>
      </c>
      <c r="K52" s="5" t="s">
        <v>61</v>
      </c>
      <c r="L52" s="7">
        <f t="shared" si="3"/>
        <v>1900</v>
      </c>
      <c r="M52" s="7">
        <f t="shared" si="6"/>
        <v>2929.1750000000002</v>
      </c>
      <c r="N52" s="7">
        <f t="shared" si="7"/>
        <v>3000</v>
      </c>
      <c r="O52" s="7">
        <f t="shared" si="8"/>
        <v>5118.0069999999996</v>
      </c>
      <c r="P52" s="5" t="s">
        <v>61</v>
      </c>
      <c r="Q52" s="7">
        <f t="shared" si="4"/>
        <v>1.5789473684210527</v>
      </c>
      <c r="R52" s="7">
        <f t="shared" si="5"/>
        <v>1.7472520419572062</v>
      </c>
    </row>
    <row r="53" spans="1:18">
      <c r="A53" s="5"/>
    </row>
    <row r="54" spans="1:18">
      <c r="A54" s="5"/>
    </row>
  </sheetData>
  <mergeCells count="6">
    <mergeCell ref="Q1:R1"/>
    <mergeCell ref="B1:C1"/>
    <mergeCell ref="D1:E1"/>
    <mergeCell ref="F1:G1"/>
    <mergeCell ref="H1:I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2E57-2690-5446-9317-5279212F4028}">
  <dimension ref="A1:M54"/>
  <sheetViews>
    <sheetView zoomScale="88" workbookViewId="0">
      <selection activeCell="M53" sqref="M53"/>
    </sheetView>
  </sheetViews>
  <sheetFormatPr baseColWidth="10" defaultRowHeight="16"/>
  <cols>
    <col min="3" max="3" width="11.83203125" customWidth="1"/>
    <col min="4" max="4" width="12.1640625" customWidth="1"/>
    <col min="12" max="13" width="12.1640625" customWidth="1"/>
  </cols>
  <sheetData>
    <row r="1" spans="1:13">
      <c r="B1" s="14" t="s">
        <v>15</v>
      </c>
      <c r="C1" s="14"/>
      <c r="D1" s="16"/>
      <c r="F1" s="14" t="s">
        <v>70</v>
      </c>
      <c r="G1" s="14"/>
      <c r="J1" s="14" t="s">
        <v>71</v>
      </c>
      <c r="K1" s="14"/>
      <c r="L1" s="16"/>
      <c r="M1" s="16"/>
    </row>
    <row r="2" spans="1:13">
      <c r="A2" s="8" t="s">
        <v>0</v>
      </c>
      <c r="B2" s="9" t="s">
        <v>68</v>
      </c>
      <c r="C2" s="5" t="s">
        <v>69</v>
      </c>
      <c r="D2" s="5"/>
      <c r="E2" s="8" t="s">
        <v>0</v>
      </c>
      <c r="F2" s="15" t="s">
        <v>16</v>
      </c>
      <c r="G2" s="15" t="s">
        <v>18</v>
      </c>
      <c r="I2" s="8" t="s">
        <v>0</v>
      </c>
      <c r="J2" s="15" t="s">
        <v>16</v>
      </c>
      <c r="K2" s="15" t="s">
        <v>18</v>
      </c>
      <c r="L2" s="5"/>
      <c r="M2" s="5"/>
    </row>
    <row r="3" spans="1:13">
      <c r="A3" s="5" t="s">
        <v>1</v>
      </c>
      <c r="B3" s="11">
        <v>0.78380380000000005</v>
      </c>
      <c r="C3" s="11">
        <v>0.39349889999999998</v>
      </c>
      <c r="D3" s="11"/>
      <c r="E3" s="5" t="s">
        <v>1</v>
      </c>
      <c r="F3" s="11">
        <v>0.77200869999999999</v>
      </c>
      <c r="G3" s="11">
        <v>0.8973662</v>
      </c>
      <c r="I3" s="5" t="s">
        <v>1</v>
      </c>
      <c r="J3" s="11">
        <v>0.39641130000000002</v>
      </c>
      <c r="K3" s="11">
        <v>0.39349889999999998</v>
      </c>
      <c r="L3" s="11"/>
      <c r="M3" s="11"/>
    </row>
    <row r="4" spans="1:13">
      <c r="A4" s="5" t="s">
        <v>2</v>
      </c>
      <c r="B4" s="11">
        <v>0.7904468</v>
      </c>
      <c r="C4" s="11">
        <v>0.40015729999999999</v>
      </c>
      <c r="D4" s="11"/>
      <c r="E4" s="5" t="s">
        <v>2</v>
      </c>
      <c r="F4" s="11">
        <v>0.77904640000000003</v>
      </c>
      <c r="G4" s="11">
        <v>0.89807550000000003</v>
      </c>
      <c r="I4" s="5" t="s">
        <v>2</v>
      </c>
      <c r="J4" s="11">
        <v>0.40320159999999999</v>
      </c>
      <c r="K4" s="11">
        <v>0.40015729999999999</v>
      </c>
      <c r="L4" s="11"/>
      <c r="M4" s="11"/>
    </row>
    <row r="5" spans="1:13">
      <c r="A5" s="5" t="s">
        <v>3</v>
      </c>
      <c r="B5" s="11">
        <v>0.7889195</v>
      </c>
      <c r="C5" s="11">
        <v>0.40071909999999999</v>
      </c>
      <c r="D5" s="11"/>
      <c r="E5" s="5" t="s">
        <v>3</v>
      </c>
      <c r="F5" s="11">
        <v>0.77735330000000002</v>
      </c>
      <c r="G5" s="11">
        <v>0.89691949999999998</v>
      </c>
      <c r="I5" s="5" t="s">
        <v>3</v>
      </c>
      <c r="J5" s="11">
        <v>0.40355170000000001</v>
      </c>
      <c r="K5" s="11">
        <v>0.40071909999999999</v>
      </c>
      <c r="L5" s="11"/>
      <c r="M5" s="11"/>
    </row>
    <row r="6" spans="1:13">
      <c r="A6" s="5" t="s">
        <v>4</v>
      </c>
      <c r="B6" s="11">
        <v>0.78679779999999999</v>
      </c>
      <c r="C6" s="11">
        <v>0.40000999999999998</v>
      </c>
      <c r="D6" s="11"/>
      <c r="E6" s="5" t="s">
        <v>4</v>
      </c>
      <c r="F6" s="11">
        <v>0.7754278</v>
      </c>
      <c r="G6" s="11">
        <v>0.89776979999999995</v>
      </c>
      <c r="I6" s="5" t="s">
        <v>4</v>
      </c>
      <c r="J6" s="11">
        <v>0.40300209999999997</v>
      </c>
      <c r="K6" s="11">
        <v>0.40000999999999998</v>
      </c>
      <c r="L6" s="11"/>
      <c r="M6" s="11"/>
    </row>
    <row r="7" spans="1:13">
      <c r="A7" s="5" t="s">
        <v>5</v>
      </c>
      <c r="B7" s="11">
        <v>0.78692969999999995</v>
      </c>
      <c r="C7" s="11">
        <v>0.39606000000000002</v>
      </c>
      <c r="D7" s="11"/>
      <c r="E7" s="5" t="s">
        <v>5</v>
      </c>
      <c r="F7" s="11">
        <v>0.77459129999999998</v>
      </c>
      <c r="G7" s="11">
        <v>0.90353309999999998</v>
      </c>
      <c r="I7" s="5" t="s">
        <v>5</v>
      </c>
      <c r="J7" s="11">
        <v>0.39843309999999998</v>
      </c>
      <c r="K7" s="11">
        <v>0.39606000000000002</v>
      </c>
      <c r="L7" s="11"/>
      <c r="M7" s="11"/>
    </row>
    <row r="8" spans="1:13">
      <c r="A8" s="5" t="s">
        <v>6</v>
      </c>
      <c r="B8" s="11">
        <v>0.78617320000000002</v>
      </c>
      <c r="C8" s="11">
        <v>0.39897830000000001</v>
      </c>
      <c r="D8" s="11"/>
      <c r="E8" s="5" t="s">
        <v>6</v>
      </c>
      <c r="F8" s="11">
        <v>0.77458640000000001</v>
      </c>
      <c r="G8" s="11">
        <v>0.89421430000000002</v>
      </c>
      <c r="I8" s="5" t="s">
        <v>6</v>
      </c>
      <c r="J8" s="11">
        <v>0.40206839999999999</v>
      </c>
      <c r="K8" s="11">
        <v>0.39897830000000001</v>
      </c>
      <c r="L8" s="11"/>
      <c r="M8" s="11"/>
    </row>
    <row r="9" spans="1:13">
      <c r="A9" s="5" t="s">
        <v>7</v>
      </c>
      <c r="B9" s="11">
        <v>0.78261990000000003</v>
      </c>
      <c r="C9" s="11">
        <v>0.39886490000000002</v>
      </c>
      <c r="D9" s="11"/>
      <c r="E9" s="5" t="s">
        <v>7</v>
      </c>
      <c r="F9" s="11">
        <v>0.77026170000000005</v>
      </c>
      <c r="G9" s="11">
        <v>0.89777390000000001</v>
      </c>
      <c r="I9" s="5" t="s">
        <v>7</v>
      </c>
      <c r="J9" s="11">
        <v>0.40133049999999998</v>
      </c>
      <c r="K9" s="11">
        <v>0.39886490000000002</v>
      </c>
      <c r="L9" s="11"/>
      <c r="M9" s="11"/>
    </row>
    <row r="10" spans="1:13">
      <c r="A10" s="5" t="s">
        <v>8</v>
      </c>
      <c r="B10" s="11">
        <v>0.78162410000000004</v>
      </c>
      <c r="C10" s="11">
        <v>0.39952310000000002</v>
      </c>
      <c r="D10" s="11"/>
      <c r="E10" s="5" t="s">
        <v>8</v>
      </c>
      <c r="F10" s="11">
        <v>0.76911589999999996</v>
      </c>
      <c r="G10" s="11">
        <v>0.90094600000000002</v>
      </c>
      <c r="I10" s="5" t="s">
        <v>8</v>
      </c>
      <c r="J10" s="11">
        <v>0.40282299999999999</v>
      </c>
      <c r="K10" s="11">
        <v>0.39952310000000002</v>
      </c>
      <c r="L10" s="11"/>
      <c r="M10" s="11"/>
    </row>
    <row r="11" spans="1:13">
      <c r="A11" s="5" t="s">
        <v>20</v>
      </c>
      <c r="B11" s="11">
        <v>0.77868539999999997</v>
      </c>
      <c r="C11" s="11">
        <v>0.39602090000000001</v>
      </c>
      <c r="D11" s="11"/>
      <c r="E11" s="5" t="s">
        <v>20</v>
      </c>
      <c r="F11" s="11">
        <v>0.76576520000000003</v>
      </c>
      <c r="G11" s="11">
        <v>0.89931830000000001</v>
      </c>
      <c r="I11" s="5" t="s">
        <v>20</v>
      </c>
      <c r="J11" s="11">
        <v>0.39864050000000001</v>
      </c>
      <c r="K11" s="11">
        <v>0.39602090000000001</v>
      </c>
      <c r="L11" s="11"/>
      <c r="M11" s="11"/>
    </row>
    <row r="12" spans="1:13">
      <c r="A12" s="5" t="s">
        <v>21</v>
      </c>
      <c r="B12" s="11">
        <v>0.77802130000000003</v>
      </c>
      <c r="C12" s="11">
        <v>0.39873920000000002</v>
      </c>
      <c r="D12" s="11"/>
      <c r="E12" s="5" t="s">
        <v>21</v>
      </c>
      <c r="F12" s="11">
        <v>0.76547989999999999</v>
      </c>
      <c r="G12" s="11">
        <v>0.89536269999999996</v>
      </c>
      <c r="I12" s="5" t="s">
        <v>21</v>
      </c>
      <c r="J12" s="11">
        <v>0.40191670000000002</v>
      </c>
      <c r="K12" s="11">
        <v>0.39873920000000002</v>
      </c>
      <c r="L12" s="11"/>
      <c r="M12" s="11"/>
    </row>
    <row r="13" spans="1:13">
      <c r="A13" s="5" t="s">
        <v>22</v>
      </c>
      <c r="B13" s="11">
        <v>0.77887870000000003</v>
      </c>
      <c r="C13" s="11">
        <v>0.39804079999999997</v>
      </c>
      <c r="D13" s="11"/>
      <c r="E13" s="5" t="s">
        <v>22</v>
      </c>
      <c r="F13" s="11">
        <v>0.76623350000000001</v>
      </c>
      <c r="G13" s="11">
        <v>0.89568230000000004</v>
      </c>
      <c r="I13" s="5" t="s">
        <v>22</v>
      </c>
      <c r="J13" s="11">
        <v>0.40116679999999999</v>
      </c>
      <c r="K13" s="11">
        <v>0.39804079999999997</v>
      </c>
      <c r="L13" s="11"/>
      <c r="M13" s="11"/>
    </row>
    <row r="14" spans="1:13">
      <c r="A14" s="5" t="s">
        <v>23</v>
      </c>
      <c r="B14" s="11">
        <v>0.77808339999999998</v>
      </c>
      <c r="C14" s="11">
        <v>0.3999566</v>
      </c>
      <c r="D14" s="11"/>
      <c r="E14" s="5" t="s">
        <v>23</v>
      </c>
      <c r="F14" s="11">
        <v>0.76512829999999998</v>
      </c>
      <c r="G14" s="11">
        <v>0.89762529999999996</v>
      </c>
      <c r="I14" s="5" t="s">
        <v>23</v>
      </c>
      <c r="J14" s="11">
        <v>0.40234799999999998</v>
      </c>
      <c r="K14" s="11">
        <v>0.3999566</v>
      </c>
      <c r="L14" s="11"/>
      <c r="M14" s="11"/>
    </row>
    <row r="15" spans="1:13">
      <c r="A15" s="5" t="s">
        <v>24</v>
      </c>
      <c r="B15" s="11">
        <v>0.77891060000000001</v>
      </c>
      <c r="C15" s="11">
        <v>0.39547670000000001</v>
      </c>
      <c r="D15" s="11"/>
      <c r="E15" s="5" t="s">
        <v>24</v>
      </c>
      <c r="F15" s="11">
        <v>0.76570240000000001</v>
      </c>
      <c r="G15" s="11">
        <v>0.89936930000000004</v>
      </c>
      <c r="I15" s="5" t="s">
        <v>24</v>
      </c>
      <c r="J15" s="11">
        <v>0.3986807</v>
      </c>
      <c r="K15" s="11">
        <v>0.39547670000000001</v>
      </c>
      <c r="L15" s="11"/>
      <c r="M15" s="11"/>
    </row>
    <row r="16" spans="1:13">
      <c r="A16" s="5" t="s">
        <v>25</v>
      </c>
      <c r="B16" s="11">
        <v>0.77928149999999996</v>
      </c>
      <c r="C16" s="11">
        <v>0.40262429999999999</v>
      </c>
      <c r="D16" s="11"/>
      <c r="E16" s="5" t="s">
        <v>25</v>
      </c>
      <c r="F16" s="11">
        <v>0.7664514</v>
      </c>
      <c r="G16" s="11">
        <v>0.89382980000000001</v>
      </c>
      <c r="I16" s="5" t="s">
        <v>25</v>
      </c>
      <c r="J16" s="11">
        <v>0.40520630000000002</v>
      </c>
      <c r="K16" s="11">
        <v>0.40262429999999999</v>
      </c>
      <c r="L16" s="11"/>
      <c r="M16" s="11"/>
    </row>
    <row r="17" spans="1:13">
      <c r="A17" s="5" t="s">
        <v>26</v>
      </c>
      <c r="B17" s="11">
        <v>0.77776889999999999</v>
      </c>
      <c r="C17" s="11">
        <v>0.40182639999999997</v>
      </c>
      <c r="D17" s="11"/>
      <c r="E17" s="5" t="s">
        <v>26</v>
      </c>
      <c r="F17" s="11">
        <v>0.76428090000000004</v>
      </c>
      <c r="G17" s="11">
        <v>0.89581770000000005</v>
      </c>
      <c r="I17" s="5" t="s">
        <v>26</v>
      </c>
      <c r="J17" s="11">
        <v>0.40476590000000001</v>
      </c>
      <c r="K17" s="11">
        <v>0.40182639999999997</v>
      </c>
      <c r="L17" s="11"/>
      <c r="M17" s="11"/>
    </row>
    <row r="18" spans="1:13">
      <c r="A18" s="5" t="s">
        <v>27</v>
      </c>
      <c r="B18" s="11">
        <v>0.77494940000000001</v>
      </c>
      <c r="C18" s="11">
        <v>0.40093220000000002</v>
      </c>
      <c r="D18" s="11"/>
      <c r="E18" s="5" t="s">
        <v>27</v>
      </c>
      <c r="F18" s="11">
        <v>0.76104099999999997</v>
      </c>
      <c r="G18" s="11">
        <v>0.89791469999999995</v>
      </c>
      <c r="I18" s="5" t="s">
        <v>27</v>
      </c>
      <c r="J18" s="11">
        <v>0.39962110000000001</v>
      </c>
      <c r="K18" s="11">
        <v>0.40093220000000002</v>
      </c>
      <c r="L18" s="11"/>
      <c r="M18" s="11"/>
    </row>
    <row r="19" spans="1:13">
      <c r="A19" s="5" t="s">
        <v>28</v>
      </c>
      <c r="B19" s="11">
        <v>0.77319839999999995</v>
      </c>
      <c r="C19" s="11">
        <v>0.39682820000000002</v>
      </c>
      <c r="D19" s="11"/>
      <c r="E19" s="5" t="s">
        <v>28</v>
      </c>
      <c r="F19" s="11">
        <v>0.75943959999999999</v>
      </c>
      <c r="G19" s="11">
        <v>0.89365609999999995</v>
      </c>
      <c r="I19" s="5" t="s">
        <v>28</v>
      </c>
      <c r="J19" s="11">
        <v>0.39652870000000001</v>
      </c>
      <c r="K19" s="11">
        <v>0.39682820000000002</v>
      </c>
      <c r="L19" s="11"/>
      <c r="M19" s="11"/>
    </row>
    <row r="20" spans="1:13">
      <c r="A20" s="5" t="s">
        <v>29</v>
      </c>
      <c r="B20" s="11">
        <v>0.77592459999999996</v>
      </c>
      <c r="C20" s="11">
        <v>0.40261350000000001</v>
      </c>
      <c r="D20" s="11"/>
      <c r="E20" s="5" t="s">
        <v>29</v>
      </c>
      <c r="F20" s="11">
        <v>0.76181600000000005</v>
      </c>
      <c r="G20" s="11">
        <v>0.89927889999999999</v>
      </c>
      <c r="I20" s="5" t="s">
        <v>29</v>
      </c>
      <c r="J20" s="11">
        <v>0.40215580000000001</v>
      </c>
      <c r="K20" s="11">
        <v>0.40261350000000001</v>
      </c>
      <c r="L20" s="11"/>
      <c r="M20" s="11"/>
    </row>
    <row r="21" spans="1:13">
      <c r="A21" s="5" t="s">
        <v>30</v>
      </c>
      <c r="B21" s="11">
        <v>0.77554979999999996</v>
      </c>
      <c r="C21" s="11">
        <v>0.40101110000000001</v>
      </c>
      <c r="D21" s="11"/>
      <c r="E21" s="5" t="s">
        <v>30</v>
      </c>
      <c r="F21" s="11">
        <v>0.7608663</v>
      </c>
      <c r="G21" s="11">
        <v>0.90169460000000001</v>
      </c>
      <c r="I21" s="5" t="s">
        <v>30</v>
      </c>
      <c r="J21" s="11">
        <v>0.40033530000000001</v>
      </c>
      <c r="K21" s="11">
        <v>0.40101110000000001</v>
      </c>
      <c r="L21" s="11"/>
      <c r="M21" s="11"/>
    </row>
    <row r="22" spans="1:13">
      <c r="A22" s="5" t="s">
        <v>31</v>
      </c>
      <c r="B22" s="11">
        <v>0.77684549999999997</v>
      </c>
      <c r="C22" s="11">
        <v>0.40332200000000001</v>
      </c>
      <c r="D22" s="11"/>
      <c r="E22" s="5" t="s">
        <v>31</v>
      </c>
      <c r="F22" s="11">
        <v>0.76290999999999998</v>
      </c>
      <c r="G22" s="11">
        <v>0.90015970000000001</v>
      </c>
      <c r="I22" s="5" t="s">
        <v>31</v>
      </c>
      <c r="J22" s="11">
        <v>0.40296209999999999</v>
      </c>
      <c r="K22" s="11">
        <v>0.40332200000000001</v>
      </c>
      <c r="L22" s="11"/>
      <c r="M22" s="11"/>
    </row>
    <row r="23" spans="1:13">
      <c r="A23" s="5" t="s">
        <v>32</v>
      </c>
      <c r="B23" s="11">
        <v>0.77879699999999996</v>
      </c>
      <c r="C23" s="11">
        <v>0.40087469999999997</v>
      </c>
      <c r="D23" s="11"/>
      <c r="E23" s="5" t="s">
        <v>32</v>
      </c>
      <c r="F23" s="11">
        <v>0.76439699999999999</v>
      </c>
      <c r="G23" s="11">
        <v>0.9035088</v>
      </c>
      <c r="I23" s="5" t="s">
        <v>32</v>
      </c>
      <c r="J23" s="11">
        <v>0.40005180000000001</v>
      </c>
      <c r="K23" s="11">
        <v>0.40087469999999997</v>
      </c>
      <c r="L23" s="11"/>
      <c r="M23" s="11"/>
    </row>
    <row r="24" spans="1:13">
      <c r="A24" s="5" t="s">
        <v>33</v>
      </c>
      <c r="B24" s="11">
        <v>0.77898219999999996</v>
      </c>
      <c r="C24" s="11">
        <v>0.40866560000000002</v>
      </c>
      <c r="D24" s="11"/>
      <c r="E24" s="5" t="s">
        <v>33</v>
      </c>
      <c r="F24" s="11">
        <v>0.76501010000000003</v>
      </c>
      <c r="G24" s="11">
        <v>0.89901050000000005</v>
      </c>
      <c r="I24" s="5" t="s">
        <v>33</v>
      </c>
      <c r="J24" s="11">
        <v>0.40893940000000001</v>
      </c>
      <c r="K24" s="11">
        <v>0.40866560000000002</v>
      </c>
      <c r="L24" s="11"/>
      <c r="M24" s="11"/>
    </row>
    <row r="25" spans="1:13">
      <c r="A25" s="5" t="s">
        <v>34</v>
      </c>
      <c r="B25" s="11">
        <v>0.77869109999999997</v>
      </c>
      <c r="C25" s="11">
        <v>0.40878209999999998</v>
      </c>
      <c r="D25" s="11"/>
      <c r="E25" s="5" t="s">
        <v>34</v>
      </c>
      <c r="F25" s="11">
        <v>0.76431459999999996</v>
      </c>
      <c r="G25" s="11">
        <v>0.89981880000000003</v>
      </c>
      <c r="I25" s="5" t="s">
        <v>34</v>
      </c>
      <c r="J25" s="11">
        <v>0.40836220000000001</v>
      </c>
      <c r="K25" s="11">
        <v>0.40878209999999998</v>
      </c>
      <c r="L25" s="11"/>
      <c r="M25" s="11"/>
    </row>
    <row r="26" spans="1:13">
      <c r="A26" s="5" t="s">
        <v>35</v>
      </c>
      <c r="B26" s="11">
        <v>0.77891169999999998</v>
      </c>
      <c r="C26" s="11">
        <v>0.41050910000000002</v>
      </c>
      <c r="D26" s="11"/>
      <c r="E26" s="5" t="s">
        <v>35</v>
      </c>
      <c r="F26" s="11">
        <v>0.7647834</v>
      </c>
      <c r="G26" s="11">
        <v>0.90378590000000003</v>
      </c>
      <c r="I26" s="5" t="s">
        <v>35</v>
      </c>
      <c r="J26" s="11">
        <v>0.41296640000000001</v>
      </c>
      <c r="K26" s="11">
        <v>0.41050910000000002</v>
      </c>
      <c r="L26" s="11"/>
      <c r="M26" s="11"/>
    </row>
    <row r="27" spans="1:13">
      <c r="A27" s="5" t="s">
        <v>36</v>
      </c>
      <c r="B27" s="11">
        <v>0.78121320000000005</v>
      </c>
      <c r="C27" s="11">
        <v>0.40623490000000001</v>
      </c>
      <c r="D27" s="11"/>
      <c r="E27" s="5" t="s">
        <v>36</v>
      </c>
      <c r="F27" s="11">
        <v>0.76689850000000004</v>
      </c>
      <c r="G27" s="11">
        <v>0.90407269999999995</v>
      </c>
      <c r="I27" s="5" t="s">
        <v>36</v>
      </c>
      <c r="J27" s="11">
        <v>0.40875660000000003</v>
      </c>
      <c r="K27" s="11">
        <v>0.40623490000000001</v>
      </c>
      <c r="L27" s="11"/>
      <c r="M27" s="11"/>
    </row>
    <row r="28" spans="1:13">
      <c r="A28" s="5" t="s">
        <v>37</v>
      </c>
      <c r="B28" s="11">
        <v>0.78177560000000001</v>
      </c>
      <c r="C28" s="11">
        <v>0.41269450000000002</v>
      </c>
      <c r="D28" s="11"/>
      <c r="E28" s="5" t="s">
        <v>37</v>
      </c>
      <c r="F28" s="11">
        <v>0.76776619999999995</v>
      </c>
      <c r="G28" s="11">
        <v>0.90060569999999995</v>
      </c>
      <c r="I28" s="5" t="s">
        <v>37</v>
      </c>
      <c r="J28" s="11">
        <v>0.41523749999999998</v>
      </c>
      <c r="K28" s="11">
        <v>0.41269450000000002</v>
      </c>
      <c r="L28" s="11"/>
      <c r="M28" s="11"/>
    </row>
    <row r="29" spans="1:13">
      <c r="A29" s="5" t="s">
        <v>38</v>
      </c>
      <c r="B29" s="11">
        <v>0.78149659999999999</v>
      </c>
      <c r="C29" s="11">
        <v>0.41092070000000003</v>
      </c>
      <c r="D29" s="11"/>
      <c r="E29" s="5" t="s">
        <v>38</v>
      </c>
      <c r="F29" s="11">
        <v>0.76510239999999996</v>
      </c>
      <c r="G29" s="11">
        <v>0.90597349999999999</v>
      </c>
      <c r="I29" s="5" t="s">
        <v>38</v>
      </c>
      <c r="J29" s="11">
        <v>0.40806700000000001</v>
      </c>
      <c r="K29" s="11">
        <v>0.41092070000000003</v>
      </c>
      <c r="L29" s="11"/>
      <c r="M29" s="11"/>
    </row>
    <row r="30" spans="1:13">
      <c r="A30" s="5" t="s">
        <v>39</v>
      </c>
      <c r="B30" s="11">
        <v>0.78213250000000001</v>
      </c>
      <c r="C30" s="11">
        <v>0.41167930000000003</v>
      </c>
      <c r="D30" s="11"/>
      <c r="E30" s="5" t="s">
        <v>39</v>
      </c>
      <c r="F30" s="11">
        <v>0.76552909999999996</v>
      </c>
      <c r="G30" s="11">
        <v>0.90942619999999996</v>
      </c>
      <c r="I30" s="5" t="s">
        <v>39</v>
      </c>
      <c r="J30" s="11">
        <v>0.40914</v>
      </c>
      <c r="K30" s="11">
        <v>0.41167930000000003</v>
      </c>
      <c r="L30" s="11"/>
      <c r="M30" s="11"/>
    </row>
    <row r="31" spans="1:13">
      <c r="A31" s="5" t="s">
        <v>40</v>
      </c>
      <c r="B31" s="11">
        <v>0.78159869999999998</v>
      </c>
      <c r="C31" s="11">
        <v>0.40832780000000002</v>
      </c>
      <c r="D31" s="11"/>
      <c r="E31" s="5" t="s">
        <v>40</v>
      </c>
      <c r="F31" s="11">
        <v>0.76431389999999999</v>
      </c>
      <c r="G31" s="11">
        <v>0.90979900000000002</v>
      </c>
      <c r="I31" s="5" t="s">
        <v>40</v>
      </c>
      <c r="J31" s="11">
        <v>0.40524640000000001</v>
      </c>
      <c r="K31" s="11">
        <v>0.40832780000000002</v>
      </c>
      <c r="L31" s="11"/>
      <c r="M31" s="11"/>
    </row>
    <row r="32" spans="1:13">
      <c r="A32" s="5" t="s">
        <v>41</v>
      </c>
      <c r="B32" s="11">
        <v>0.78201310000000002</v>
      </c>
      <c r="C32" s="11">
        <v>0.41433959999999997</v>
      </c>
      <c r="D32" s="11"/>
      <c r="E32" s="5" t="s">
        <v>41</v>
      </c>
      <c r="F32" s="11">
        <v>0.76547270000000001</v>
      </c>
      <c r="G32" s="11">
        <v>0.90437849999999997</v>
      </c>
      <c r="I32" s="5" t="s">
        <v>41</v>
      </c>
      <c r="J32" s="11">
        <v>0.4123001</v>
      </c>
      <c r="K32" s="11">
        <v>0.41433959999999997</v>
      </c>
      <c r="L32" s="11"/>
      <c r="M32" s="11"/>
    </row>
    <row r="33" spans="1:13">
      <c r="A33" s="5" t="s">
        <v>42</v>
      </c>
      <c r="B33" s="11">
        <v>0.78088400000000002</v>
      </c>
      <c r="C33" s="11">
        <v>0.4125355</v>
      </c>
      <c r="D33" s="11"/>
      <c r="E33" s="5" t="s">
        <v>42</v>
      </c>
      <c r="F33" s="11">
        <v>0.76369880000000001</v>
      </c>
      <c r="G33" s="11">
        <v>0.90667629999999999</v>
      </c>
      <c r="I33" s="5" t="s">
        <v>42</v>
      </c>
      <c r="J33" s="11">
        <v>0.41030090000000002</v>
      </c>
      <c r="K33" s="11">
        <v>0.4125355</v>
      </c>
      <c r="L33" s="11"/>
      <c r="M33" s="11"/>
    </row>
    <row r="34" spans="1:13">
      <c r="A34" s="5" t="s">
        <v>43</v>
      </c>
      <c r="B34" s="11">
        <v>0.7830049</v>
      </c>
      <c r="C34" s="11">
        <v>0.41389799999999999</v>
      </c>
      <c r="D34" s="11"/>
      <c r="E34" s="5" t="s">
        <v>43</v>
      </c>
      <c r="F34" s="11">
        <v>0.76621269999999997</v>
      </c>
      <c r="G34" s="11">
        <v>0.90680939999999999</v>
      </c>
      <c r="I34" s="5" t="s">
        <v>43</v>
      </c>
      <c r="J34" s="11">
        <v>0.41065439999999998</v>
      </c>
      <c r="K34" s="11">
        <v>0.41389799999999999</v>
      </c>
      <c r="L34" s="11"/>
      <c r="M34" s="11"/>
    </row>
    <row r="35" spans="1:13">
      <c r="A35" s="5" t="s">
        <v>44</v>
      </c>
      <c r="B35" s="11">
        <v>0.78301160000000003</v>
      </c>
      <c r="C35" s="11">
        <v>0.40672039999999998</v>
      </c>
      <c r="D35" s="11"/>
      <c r="E35" s="5" t="s">
        <v>44</v>
      </c>
      <c r="F35" s="11">
        <v>0.76520750000000004</v>
      </c>
      <c r="G35" s="11">
        <v>0.91130310000000003</v>
      </c>
      <c r="I35" s="5" t="s">
        <v>44</v>
      </c>
      <c r="J35" s="11">
        <v>0.402555</v>
      </c>
      <c r="K35" s="11">
        <v>0.40672039999999998</v>
      </c>
      <c r="L35" s="11"/>
      <c r="M35" s="11"/>
    </row>
    <row r="36" spans="1:13">
      <c r="A36" s="5" t="s">
        <v>45</v>
      </c>
      <c r="B36" s="11">
        <v>0.7824449</v>
      </c>
      <c r="C36" s="11">
        <v>0.39155279999999998</v>
      </c>
      <c r="D36" s="11"/>
      <c r="E36" s="5" t="s">
        <v>45</v>
      </c>
      <c r="F36" s="11">
        <v>0.76254509999999998</v>
      </c>
      <c r="G36" s="11">
        <v>0.91956400000000005</v>
      </c>
      <c r="I36" s="5" t="s">
        <v>45</v>
      </c>
      <c r="J36" s="11">
        <v>0.3843762</v>
      </c>
      <c r="K36" s="11">
        <v>0.39155279999999998</v>
      </c>
      <c r="L36" s="11"/>
      <c r="M36" s="11"/>
    </row>
    <row r="37" spans="1:13">
      <c r="A37" s="5" t="s">
        <v>46</v>
      </c>
      <c r="B37" s="11">
        <v>0.7864795</v>
      </c>
      <c r="C37" s="11">
        <v>0.40141359999999998</v>
      </c>
      <c r="D37" s="11"/>
      <c r="E37" s="5" t="s">
        <v>46</v>
      </c>
      <c r="F37" s="11">
        <v>0.76794269999999998</v>
      </c>
      <c r="G37" s="11">
        <v>0.91506790000000005</v>
      </c>
      <c r="I37" s="5" t="s">
        <v>46</v>
      </c>
      <c r="J37" s="11">
        <v>0.39548329999999998</v>
      </c>
      <c r="K37" s="11">
        <v>0.40141359999999998</v>
      </c>
      <c r="L37" s="11"/>
      <c r="M37" s="11"/>
    </row>
    <row r="38" spans="1:13">
      <c r="A38" s="5" t="s">
        <v>47</v>
      </c>
      <c r="B38" s="11">
        <v>0.79368939999999999</v>
      </c>
      <c r="C38" s="11">
        <v>0.40849380000000002</v>
      </c>
      <c r="D38" s="11"/>
      <c r="E38" s="5" t="s">
        <v>47</v>
      </c>
      <c r="F38" s="11">
        <v>0.77508350000000004</v>
      </c>
      <c r="G38" s="11">
        <v>0.92080759999999995</v>
      </c>
      <c r="I38" s="5" t="s">
        <v>47</v>
      </c>
      <c r="J38" s="11">
        <v>0.40296769999999998</v>
      </c>
      <c r="K38" s="11">
        <v>0.40849380000000002</v>
      </c>
      <c r="L38" s="11"/>
      <c r="M38" s="11"/>
    </row>
    <row r="39" spans="1:13">
      <c r="A39" s="5" t="s">
        <v>48</v>
      </c>
      <c r="B39" s="11">
        <v>0.79228929999999997</v>
      </c>
      <c r="C39" s="11">
        <v>0.40509070000000003</v>
      </c>
      <c r="D39" s="11"/>
      <c r="E39" s="5" t="s">
        <v>48</v>
      </c>
      <c r="F39" s="11">
        <v>0.77260269999999998</v>
      </c>
      <c r="G39" s="11">
        <v>0.92615069999999999</v>
      </c>
      <c r="I39" s="5" t="s">
        <v>48</v>
      </c>
      <c r="J39" s="11">
        <v>0.40000409999999997</v>
      </c>
      <c r="K39" s="11">
        <v>0.40509070000000003</v>
      </c>
      <c r="L39" s="11"/>
      <c r="M39" s="11"/>
    </row>
    <row r="40" spans="1:13">
      <c r="A40" s="5" t="s">
        <v>49</v>
      </c>
      <c r="B40" s="11">
        <v>0.78705449999999999</v>
      </c>
      <c r="C40" s="11">
        <v>0.40880680000000003</v>
      </c>
      <c r="D40" s="11"/>
      <c r="E40" s="5" t="s">
        <v>49</v>
      </c>
      <c r="F40" s="11">
        <v>0.76810690000000004</v>
      </c>
      <c r="G40" s="11">
        <v>0.91897209999999996</v>
      </c>
      <c r="I40" s="5" t="s">
        <v>49</v>
      </c>
      <c r="J40" s="11">
        <v>0.40400449999999999</v>
      </c>
      <c r="K40" s="11">
        <v>0.40880680000000003</v>
      </c>
      <c r="L40" s="11"/>
      <c r="M40" s="11"/>
    </row>
    <row r="41" spans="1:13">
      <c r="A41" s="5" t="s">
        <v>50</v>
      </c>
      <c r="B41" s="11">
        <v>0.77983749999999996</v>
      </c>
      <c r="C41" s="11">
        <v>0.40626909999999999</v>
      </c>
      <c r="D41" s="11"/>
      <c r="E41" s="5" t="s">
        <v>50</v>
      </c>
      <c r="F41" s="11">
        <v>0.76183109999999998</v>
      </c>
      <c r="G41" s="11">
        <v>0.90505550000000001</v>
      </c>
      <c r="I41" s="5" t="s">
        <v>50</v>
      </c>
      <c r="J41" s="11">
        <v>0.40224169999999998</v>
      </c>
      <c r="K41" s="11">
        <v>0.40626909999999999</v>
      </c>
      <c r="L41" s="11"/>
      <c r="M41" s="11"/>
    </row>
    <row r="42" spans="1:13">
      <c r="A42" s="5" t="s">
        <v>51</v>
      </c>
      <c r="B42" s="11">
        <v>0.78064310000000003</v>
      </c>
      <c r="C42" s="11">
        <v>0.40893879999999999</v>
      </c>
      <c r="D42" s="11"/>
      <c r="E42" s="5" t="s">
        <v>51</v>
      </c>
      <c r="F42" s="11">
        <v>0.76206949999999996</v>
      </c>
      <c r="G42" s="11">
        <v>0.9100568</v>
      </c>
      <c r="I42" s="5" t="s">
        <v>51</v>
      </c>
      <c r="J42" s="11">
        <v>0.40421030000000002</v>
      </c>
      <c r="K42" s="11">
        <v>0.40893879999999999</v>
      </c>
      <c r="L42" s="11"/>
      <c r="M42" s="11"/>
    </row>
    <row r="43" spans="1:13">
      <c r="A43" s="5" t="s">
        <v>52</v>
      </c>
      <c r="B43" s="11">
        <v>0.78168530000000003</v>
      </c>
      <c r="C43" s="11">
        <v>0.40864339999999999</v>
      </c>
      <c r="D43" s="11"/>
      <c r="E43" s="5" t="s">
        <v>52</v>
      </c>
      <c r="F43" s="11">
        <v>0.76255150000000005</v>
      </c>
      <c r="G43" s="11">
        <v>0.91612570000000004</v>
      </c>
      <c r="I43" s="5" t="s">
        <v>52</v>
      </c>
      <c r="J43" s="11">
        <v>0.40278439999999999</v>
      </c>
      <c r="K43" s="11">
        <v>0.40864339999999999</v>
      </c>
      <c r="L43" s="11"/>
      <c r="M43" s="11"/>
    </row>
    <row r="44" spans="1:13">
      <c r="A44" s="5" t="s">
        <v>53</v>
      </c>
      <c r="B44" s="11">
        <v>0.78340699999999996</v>
      </c>
      <c r="C44" s="11">
        <v>0.41650619999999999</v>
      </c>
      <c r="D44" s="11"/>
      <c r="E44" s="5" t="s">
        <v>53</v>
      </c>
      <c r="F44" s="11">
        <v>0.76497820000000005</v>
      </c>
      <c r="G44" s="11">
        <v>0.91081749999999995</v>
      </c>
      <c r="I44" s="5" t="s">
        <v>53</v>
      </c>
      <c r="J44" s="11">
        <v>0.4114121</v>
      </c>
      <c r="K44" s="11">
        <v>0.41650619999999999</v>
      </c>
      <c r="L44" s="11"/>
      <c r="M44" s="11"/>
    </row>
    <row r="45" spans="1:13">
      <c r="A45" s="5" t="s">
        <v>54</v>
      </c>
      <c r="B45" s="11">
        <v>0.78384860000000001</v>
      </c>
      <c r="C45" s="11">
        <v>0.4163674</v>
      </c>
      <c r="D45" s="11"/>
      <c r="E45" s="5" t="s">
        <v>54</v>
      </c>
      <c r="F45" s="11">
        <v>0.76457039999999998</v>
      </c>
      <c r="G45" s="11">
        <v>0.91439420000000005</v>
      </c>
      <c r="I45" s="5" t="s">
        <v>54</v>
      </c>
      <c r="J45" s="11">
        <v>0.41115679999999999</v>
      </c>
      <c r="K45" s="11">
        <v>0.4163674</v>
      </c>
      <c r="L45" s="11"/>
      <c r="M45" s="11"/>
    </row>
    <row r="46" spans="1:13">
      <c r="A46" s="5" t="s">
        <v>55</v>
      </c>
      <c r="B46" s="11">
        <v>0.78647520000000004</v>
      </c>
      <c r="C46" s="11">
        <v>0.41744789999999998</v>
      </c>
      <c r="D46" s="11"/>
      <c r="E46" s="5" t="s">
        <v>55</v>
      </c>
      <c r="F46" s="11">
        <v>0.76685570000000003</v>
      </c>
      <c r="G46" s="11">
        <v>0.91737120000000005</v>
      </c>
      <c r="I46" s="5" t="s">
        <v>55</v>
      </c>
      <c r="J46" s="11">
        <v>0.41215390000000002</v>
      </c>
      <c r="K46" s="11">
        <v>0.41744789999999998</v>
      </c>
      <c r="L46" s="11"/>
      <c r="M46" s="11"/>
    </row>
    <row r="47" spans="1:13">
      <c r="A47" s="5" t="s">
        <v>56</v>
      </c>
      <c r="B47" s="11">
        <v>0.7901281</v>
      </c>
      <c r="C47" s="11">
        <v>0.41457260000000001</v>
      </c>
      <c r="D47" s="11"/>
      <c r="E47" s="5" t="s">
        <v>56</v>
      </c>
      <c r="F47" s="11">
        <v>0.77002959999999998</v>
      </c>
      <c r="G47" s="11">
        <v>0.92300740000000003</v>
      </c>
      <c r="I47" s="5" t="s">
        <v>56</v>
      </c>
      <c r="J47" s="11">
        <v>0.40889490000000001</v>
      </c>
      <c r="K47" s="11">
        <v>0.41457260000000001</v>
      </c>
      <c r="L47" s="11"/>
      <c r="M47" s="11"/>
    </row>
    <row r="48" spans="1:13">
      <c r="A48" s="5" t="s">
        <v>57</v>
      </c>
      <c r="B48" s="11">
        <v>0.79053280000000004</v>
      </c>
      <c r="C48" s="11">
        <v>0.41957870000000003</v>
      </c>
      <c r="D48" s="11"/>
      <c r="E48" s="5" t="s">
        <v>57</v>
      </c>
      <c r="F48" s="11">
        <v>0.7706887</v>
      </c>
      <c r="G48" s="11">
        <v>0.92117099999999996</v>
      </c>
      <c r="I48" s="5" t="s">
        <v>57</v>
      </c>
      <c r="J48" s="11">
        <v>0.41362700000000002</v>
      </c>
      <c r="K48" s="11">
        <v>0.41957870000000003</v>
      </c>
      <c r="L48" s="11"/>
      <c r="M48" s="11"/>
    </row>
    <row r="49" spans="1:13">
      <c r="A49" s="5" t="s">
        <v>58</v>
      </c>
      <c r="B49" s="11">
        <v>0.78820710000000005</v>
      </c>
      <c r="C49" s="11">
        <v>0.41883559999999997</v>
      </c>
      <c r="D49" s="11"/>
      <c r="E49" s="5" t="s">
        <v>58</v>
      </c>
      <c r="F49" s="11">
        <v>0.76757710000000001</v>
      </c>
      <c r="G49" s="11">
        <v>0.92109220000000003</v>
      </c>
      <c r="I49" s="5" t="s">
        <v>58</v>
      </c>
      <c r="J49" s="11">
        <v>0.41316190000000003</v>
      </c>
      <c r="K49" s="11">
        <v>0.41883559999999997</v>
      </c>
      <c r="L49" s="11"/>
      <c r="M49" s="11"/>
    </row>
    <row r="50" spans="1:13">
      <c r="A50" s="5" t="s">
        <v>59</v>
      </c>
      <c r="B50" s="11">
        <v>0.78949179999999997</v>
      </c>
      <c r="C50" s="11">
        <v>0.42142960000000002</v>
      </c>
      <c r="D50" s="11"/>
      <c r="E50" s="5" t="s">
        <v>59</v>
      </c>
      <c r="F50" s="11">
        <v>0.76902040000000005</v>
      </c>
      <c r="G50" s="11">
        <v>0.9216396</v>
      </c>
      <c r="I50" s="5" t="s">
        <v>59</v>
      </c>
      <c r="J50" s="11">
        <v>0.4154892</v>
      </c>
      <c r="K50" s="11">
        <v>0.42142960000000002</v>
      </c>
      <c r="L50" s="11"/>
      <c r="M50" s="11"/>
    </row>
    <row r="51" spans="1:13">
      <c r="A51" s="5" t="s">
        <v>60</v>
      </c>
      <c r="B51" s="11">
        <v>0.78841629999999996</v>
      </c>
      <c r="C51" s="11">
        <v>0.41783819999999999</v>
      </c>
      <c r="D51" s="11"/>
      <c r="E51" s="5" t="s">
        <v>60</v>
      </c>
      <c r="F51" s="11">
        <v>0.76800650000000004</v>
      </c>
      <c r="G51" s="11">
        <v>0.9226164</v>
      </c>
      <c r="I51" s="5" t="s">
        <v>60</v>
      </c>
      <c r="J51" s="11">
        <v>0.40911969999999998</v>
      </c>
      <c r="K51" s="11">
        <v>0.41783819999999999</v>
      </c>
      <c r="L51" s="11"/>
      <c r="M51" s="11"/>
    </row>
    <row r="52" spans="1:13">
      <c r="A52" s="5" t="s">
        <v>61</v>
      </c>
      <c r="B52" s="11">
        <v>0.78679909999999997</v>
      </c>
      <c r="C52" s="11">
        <v>0.42327819999999999</v>
      </c>
      <c r="D52" s="11"/>
      <c r="E52" s="5" t="s">
        <v>61</v>
      </c>
      <c r="F52" s="11">
        <v>0.76686019999999999</v>
      </c>
      <c r="G52" s="11">
        <v>0.91691230000000001</v>
      </c>
      <c r="I52" s="5" t="s">
        <v>61</v>
      </c>
      <c r="J52" s="11">
        <v>0.41539310000000002</v>
      </c>
      <c r="K52" s="11">
        <v>0.42327819999999999</v>
      </c>
      <c r="L52" s="11"/>
      <c r="M52" s="11"/>
    </row>
    <row r="53" spans="1:13">
      <c r="E53" s="5" t="s">
        <v>76</v>
      </c>
      <c r="F53" s="10">
        <f>MIN(F$3:F$52)</f>
        <v>0.75943959999999999</v>
      </c>
      <c r="G53" s="10">
        <f>MIN(G$3:G$52)</f>
        <v>0.89365609999999995</v>
      </c>
      <c r="I53" s="5" t="s">
        <v>78</v>
      </c>
      <c r="J53" s="10">
        <f>AVERAGE(J3:J26)</f>
        <v>0.40231122499999999</v>
      </c>
      <c r="K53" s="10">
        <f>AVERAGE(K3:K26)</f>
        <v>0.40058479166666672</v>
      </c>
    </row>
    <row r="54" spans="1:13">
      <c r="E54" s="5" t="s">
        <v>77</v>
      </c>
      <c r="F54" s="10">
        <f>MAX(F$3:F$52)</f>
        <v>0.77904640000000003</v>
      </c>
      <c r="G54" s="10">
        <f>MAX(G$3:G$52)</f>
        <v>0.92615069999999999</v>
      </c>
      <c r="I54" s="5" t="s">
        <v>79</v>
      </c>
      <c r="J54" s="10">
        <f>AVERAGE(J27:J52)</f>
        <v>0.40725918076923073</v>
      </c>
      <c r="K54" s="10">
        <f>AVERAGE(K27:K52)</f>
        <v>0.41163131153846155</v>
      </c>
    </row>
  </sheetData>
  <mergeCells count="3">
    <mergeCell ref="J1:K1"/>
    <mergeCell ref="B1:C1"/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CC6D-3706-224F-8A9C-D4837FF151F1}">
  <dimension ref="A1:G53"/>
  <sheetViews>
    <sheetView tabSelected="1" topLeftCell="C1" zoomScale="75" zoomScaleNormal="100" workbookViewId="0">
      <selection activeCell="G18" sqref="G18:G52"/>
    </sheetView>
  </sheetViews>
  <sheetFormatPr baseColWidth="10" defaultRowHeight="16"/>
  <cols>
    <col min="2" max="3" width="21.83203125" style="3" bestFit="1" customWidth="1"/>
    <col min="4" max="4" width="20" style="3" bestFit="1" customWidth="1"/>
    <col min="5" max="5" width="10.83203125" style="3"/>
  </cols>
  <sheetData>
    <row r="1" spans="1:7">
      <c r="B1" s="17" t="s">
        <v>16</v>
      </c>
      <c r="C1" s="17"/>
      <c r="D1" s="17" t="s">
        <v>18</v>
      </c>
      <c r="E1" s="17"/>
      <c r="F1" t="s">
        <v>80</v>
      </c>
    </row>
    <row r="2" spans="1:7">
      <c r="A2" s="8" t="s">
        <v>0</v>
      </c>
      <c r="B2" s="18" t="s">
        <v>72</v>
      </c>
      <c r="C2" s="18" t="s">
        <v>73</v>
      </c>
      <c r="D2" s="18" t="s">
        <v>74</v>
      </c>
      <c r="E2" s="18" t="s">
        <v>75</v>
      </c>
      <c r="F2" s="18" t="s">
        <v>81</v>
      </c>
      <c r="G2" s="18" t="s">
        <v>82</v>
      </c>
    </row>
    <row r="3" spans="1:7">
      <c r="A3" s="5" t="s">
        <v>1</v>
      </c>
      <c r="B3" s="3">
        <v>0.41314099999999998</v>
      </c>
      <c r="D3" s="3">
        <v>0.30216929999999997</v>
      </c>
      <c r="F3" s="10">
        <f>B3-D3</f>
        <v>0.11097170000000001</v>
      </c>
    </row>
    <row r="4" spans="1:7">
      <c r="A4" s="5" t="s">
        <v>2</v>
      </c>
      <c r="B4" s="3">
        <v>0.404916</v>
      </c>
      <c r="D4" s="3">
        <v>0.29753930000000001</v>
      </c>
      <c r="F4" s="10">
        <f t="shared" ref="F4:F52" si="0">B4-D4</f>
        <v>0.10737669999999999</v>
      </c>
    </row>
    <row r="5" spans="1:7">
      <c r="A5" s="5" t="s">
        <v>3</v>
      </c>
      <c r="B5" s="3">
        <v>0.40283150000000001</v>
      </c>
      <c r="D5" s="3">
        <v>0.30200450000000001</v>
      </c>
      <c r="F5" s="10">
        <f t="shared" si="0"/>
        <v>0.100827</v>
      </c>
    </row>
    <row r="6" spans="1:7">
      <c r="A6" s="5" t="s">
        <v>4</v>
      </c>
      <c r="B6" s="3">
        <v>0.4069699</v>
      </c>
      <c r="D6" s="3">
        <v>0.30145189999999999</v>
      </c>
      <c r="F6" s="10">
        <f t="shared" si="0"/>
        <v>0.105518</v>
      </c>
    </row>
    <row r="7" spans="1:7">
      <c r="A7" s="5" t="s">
        <v>5</v>
      </c>
      <c r="B7" s="3">
        <v>0.40642400000000001</v>
      </c>
      <c r="D7" s="3">
        <v>0.29061569999999998</v>
      </c>
      <c r="F7" s="10">
        <f t="shared" si="0"/>
        <v>0.11580830000000003</v>
      </c>
    </row>
    <row r="8" spans="1:7">
      <c r="A8" s="5" t="s">
        <v>6</v>
      </c>
      <c r="B8" s="3">
        <v>0.39843430000000002</v>
      </c>
      <c r="D8" s="3">
        <v>0.28557510000000003</v>
      </c>
      <c r="F8" s="10">
        <f t="shared" si="0"/>
        <v>0.11285919999999999</v>
      </c>
    </row>
    <row r="9" spans="1:7">
      <c r="A9" s="5" t="s">
        <v>7</v>
      </c>
      <c r="B9" s="3">
        <v>0.39774199999999998</v>
      </c>
      <c r="D9" s="3">
        <v>0.28229710000000002</v>
      </c>
      <c r="F9" s="10">
        <f t="shared" si="0"/>
        <v>0.11544489999999996</v>
      </c>
    </row>
    <row r="10" spans="1:7">
      <c r="A10" s="5" t="s">
        <v>8</v>
      </c>
      <c r="B10" s="3">
        <v>0.39846280000000001</v>
      </c>
      <c r="D10" s="3">
        <v>0.28184710000000002</v>
      </c>
      <c r="F10" s="10">
        <f t="shared" si="0"/>
        <v>0.11661569999999999</v>
      </c>
    </row>
    <row r="11" spans="1:7">
      <c r="A11" s="5" t="s">
        <v>20</v>
      </c>
      <c r="B11" s="3">
        <v>0.39561059999999998</v>
      </c>
      <c r="D11" s="3">
        <v>0.2719937</v>
      </c>
      <c r="F11" s="10">
        <f t="shared" si="0"/>
        <v>0.12361689999999997</v>
      </c>
    </row>
    <row r="12" spans="1:7">
      <c r="A12" s="5" t="s">
        <v>21</v>
      </c>
      <c r="B12" s="3">
        <v>0.38865309999999997</v>
      </c>
      <c r="D12" s="3">
        <v>0.26854479999999997</v>
      </c>
      <c r="F12" s="10">
        <f t="shared" si="0"/>
        <v>0.1201083</v>
      </c>
    </row>
    <row r="13" spans="1:7">
      <c r="A13" s="5" t="s">
        <v>22</v>
      </c>
      <c r="B13" s="3">
        <v>0.38763110000000001</v>
      </c>
      <c r="D13" s="3">
        <v>0.27162219999999998</v>
      </c>
      <c r="F13" s="10">
        <f t="shared" si="0"/>
        <v>0.11600890000000003</v>
      </c>
    </row>
    <row r="14" spans="1:7">
      <c r="A14" s="5" t="s">
        <v>23</v>
      </c>
      <c r="B14" s="3">
        <v>0.38913629999999999</v>
      </c>
      <c r="D14" s="3">
        <v>0.26873920000000001</v>
      </c>
      <c r="F14" s="10">
        <f t="shared" si="0"/>
        <v>0.12039709999999998</v>
      </c>
    </row>
    <row r="15" spans="1:7">
      <c r="A15" s="5" t="s">
        <v>24</v>
      </c>
      <c r="B15" s="3">
        <v>0.38834659999999999</v>
      </c>
      <c r="D15" s="3">
        <v>0.2586659</v>
      </c>
      <c r="F15" s="10">
        <f t="shared" si="0"/>
        <v>0.12968069999999998</v>
      </c>
    </row>
    <row r="16" spans="1:7">
      <c r="A16" s="5" t="s">
        <v>25</v>
      </c>
      <c r="B16" s="3">
        <v>0.38357180000000002</v>
      </c>
      <c r="D16" s="3">
        <v>0.26488970000000001</v>
      </c>
      <c r="F16" s="10">
        <f t="shared" si="0"/>
        <v>0.11868210000000001</v>
      </c>
    </row>
    <row r="17" spans="1:7">
      <c r="A17" s="5" t="s">
        <v>26</v>
      </c>
      <c r="B17" s="3">
        <v>0.38859399999999999</v>
      </c>
      <c r="D17" s="3">
        <v>0.27014830000000001</v>
      </c>
      <c r="F17" s="10">
        <f t="shared" si="0"/>
        <v>0.11844569999999999</v>
      </c>
    </row>
    <row r="18" spans="1:7">
      <c r="A18" s="5" t="s">
        <v>27</v>
      </c>
      <c r="B18" s="3">
        <v>0.38875500000000002</v>
      </c>
      <c r="C18" s="3">
        <v>0.4204986</v>
      </c>
      <c r="D18" s="3">
        <v>0.25977919999999999</v>
      </c>
      <c r="E18" s="3">
        <v>0.31720500000000001</v>
      </c>
      <c r="F18" s="10">
        <f t="shared" si="0"/>
        <v>0.12897580000000003</v>
      </c>
      <c r="G18" s="10">
        <f>C18-E18</f>
        <v>0.10329359999999999</v>
      </c>
    </row>
    <row r="19" spans="1:7">
      <c r="A19" s="5" t="s">
        <v>28</v>
      </c>
      <c r="B19" s="3">
        <v>0.3895113</v>
      </c>
      <c r="C19" s="3">
        <v>0.42272470000000001</v>
      </c>
      <c r="D19" s="3">
        <v>0.26753640000000001</v>
      </c>
      <c r="E19" s="3">
        <v>0.32555469999999997</v>
      </c>
      <c r="F19" s="10">
        <f t="shared" si="0"/>
        <v>0.1219749</v>
      </c>
      <c r="G19" s="10">
        <f t="shared" ref="G19:G52" si="1">C19-E19</f>
        <v>9.7170000000000034E-2</v>
      </c>
    </row>
    <row r="20" spans="1:7">
      <c r="A20" s="5" t="s">
        <v>29</v>
      </c>
      <c r="B20" s="3">
        <v>0.38664870000000001</v>
      </c>
      <c r="C20" s="3">
        <v>0.42007749999999999</v>
      </c>
      <c r="D20" s="3">
        <v>0.27318490000000001</v>
      </c>
      <c r="E20" s="3">
        <v>0.33150420000000003</v>
      </c>
      <c r="F20" s="10">
        <f t="shared" si="0"/>
        <v>0.1134638</v>
      </c>
      <c r="G20" s="10">
        <f t="shared" si="1"/>
        <v>8.8573299999999966E-2</v>
      </c>
    </row>
    <row r="21" spans="1:7">
      <c r="A21" s="5" t="s">
        <v>30</v>
      </c>
      <c r="B21" s="3">
        <v>0.38663989999999998</v>
      </c>
      <c r="C21" s="3">
        <v>0.42153220000000002</v>
      </c>
      <c r="D21" s="3">
        <v>0.27336919999999998</v>
      </c>
      <c r="E21" s="3">
        <v>0.3362792</v>
      </c>
      <c r="F21" s="10">
        <f t="shared" si="0"/>
        <v>0.1132707</v>
      </c>
      <c r="G21" s="10">
        <f t="shared" si="1"/>
        <v>8.5253000000000023E-2</v>
      </c>
    </row>
    <row r="22" spans="1:7">
      <c r="A22" s="5" t="s">
        <v>31</v>
      </c>
      <c r="B22" s="3">
        <v>0.38760169999999999</v>
      </c>
      <c r="C22" s="3">
        <v>0.42323379999999999</v>
      </c>
      <c r="D22" s="3">
        <v>0.27866000000000002</v>
      </c>
      <c r="E22" s="3">
        <v>0.34091339999999998</v>
      </c>
      <c r="F22" s="10">
        <f t="shared" si="0"/>
        <v>0.10894169999999997</v>
      </c>
      <c r="G22" s="10">
        <f t="shared" si="1"/>
        <v>8.2320400000000016E-2</v>
      </c>
    </row>
    <row r="23" spans="1:7">
      <c r="A23" s="5" t="s">
        <v>32</v>
      </c>
      <c r="B23" s="3">
        <v>0.3885247</v>
      </c>
      <c r="C23" s="3">
        <v>0.42501309999999998</v>
      </c>
      <c r="D23" s="3">
        <v>0.28206940000000003</v>
      </c>
      <c r="E23" s="3">
        <v>0.34597250000000002</v>
      </c>
      <c r="F23" s="10">
        <f t="shared" si="0"/>
        <v>0.10645529999999997</v>
      </c>
      <c r="G23" s="10">
        <f t="shared" si="1"/>
        <v>7.9040599999999961E-2</v>
      </c>
    </row>
    <row r="24" spans="1:7">
      <c r="A24" s="5" t="s">
        <v>33</v>
      </c>
      <c r="B24" s="3">
        <v>0.38891900000000001</v>
      </c>
      <c r="C24" s="3">
        <v>0.42298079999999999</v>
      </c>
      <c r="D24" s="3">
        <v>0.29159350000000001</v>
      </c>
      <c r="E24" s="3">
        <v>0.35198370000000001</v>
      </c>
      <c r="F24" s="10">
        <f t="shared" si="0"/>
        <v>9.7325500000000009E-2</v>
      </c>
      <c r="G24" s="10">
        <f t="shared" si="1"/>
        <v>7.099709999999998E-2</v>
      </c>
    </row>
    <row r="25" spans="1:7">
      <c r="A25" s="5" t="s">
        <v>34</v>
      </c>
      <c r="B25" s="3">
        <v>0.39240940000000002</v>
      </c>
      <c r="C25" s="3">
        <v>0.42711470000000001</v>
      </c>
      <c r="D25" s="3">
        <v>0.29256910000000003</v>
      </c>
      <c r="E25" s="3">
        <v>0.3562302</v>
      </c>
      <c r="F25" s="10">
        <f t="shared" si="0"/>
        <v>9.9840299999999993E-2</v>
      </c>
      <c r="G25" s="10">
        <f t="shared" si="1"/>
        <v>7.0884500000000017E-2</v>
      </c>
    </row>
    <row r="26" spans="1:7">
      <c r="A26" s="5" t="s">
        <v>35</v>
      </c>
      <c r="B26" s="3">
        <v>0.39474140000000002</v>
      </c>
      <c r="C26" s="3">
        <v>0.42824849999999998</v>
      </c>
      <c r="D26" s="3">
        <v>0.3041085</v>
      </c>
      <c r="E26" s="3">
        <v>0.36616379999999998</v>
      </c>
      <c r="F26" s="10">
        <f t="shared" si="0"/>
        <v>9.0632900000000016E-2</v>
      </c>
      <c r="G26" s="10">
        <f t="shared" si="1"/>
        <v>6.2084699999999993E-2</v>
      </c>
    </row>
    <row r="27" spans="1:7">
      <c r="A27" s="5" t="s">
        <v>36</v>
      </c>
      <c r="B27" s="3">
        <v>0.39054240000000001</v>
      </c>
      <c r="C27" s="3">
        <v>0.42558499999999999</v>
      </c>
      <c r="D27" s="3">
        <v>0.31317020000000001</v>
      </c>
      <c r="E27" s="3">
        <v>0.37486180000000002</v>
      </c>
      <c r="F27" s="10">
        <f t="shared" si="0"/>
        <v>7.7372200000000002E-2</v>
      </c>
      <c r="G27" s="10">
        <f t="shared" si="1"/>
        <v>5.0723199999999968E-2</v>
      </c>
    </row>
    <row r="28" spans="1:7">
      <c r="A28" s="5" t="s">
        <v>37</v>
      </c>
      <c r="B28" s="3">
        <v>0.38912839999999999</v>
      </c>
      <c r="C28" s="3">
        <v>0.42051480000000002</v>
      </c>
      <c r="D28" s="3">
        <v>0.3206254</v>
      </c>
      <c r="E28" s="3">
        <v>0.38358609999999999</v>
      </c>
      <c r="F28" s="10">
        <f t="shared" si="0"/>
        <v>6.8502999999999981E-2</v>
      </c>
      <c r="G28" s="10">
        <f t="shared" si="1"/>
        <v>3.6928700000000036E-2</v>
      </c>
    </row>
    <row r="29" spans="1:7">
      <c r="A29" s="5" t="s">
        <v>38</v>
      </c>
      <c r="B29" s="3">
        <v>0.39038489999999998</v>
      </c>
      <c r="C29" s="3">
        <v>0.42232550000000002</v>
      </c>
      <c r="D29" s="3">
        <v>0.3258607</v>
      </c>
      <c r="E29" s="3">
        <v>0.38224910000000001</v>
      </c>
      <c r="F29" s="10">
        <f t="shared" si="0"/>
        <v>6.4524199999999976E-2</v>
      </c>
      <c r="G29" s="10">
        <f t="shared" si="1"/>
        <v>4.0076400000000012E-2</v>
      </c>
    </row>
    <row r="30" spans="1:7">
      <c r="A30" s="5" t="s">
        <v>39</v>
      </c>
      <c r="B30" s="3">
        <v>0.39079370000000002</v>
      </c>
      <c r="C30" s="3">
        <v>0.42175570000000001</v>
      </c>
      <c r="D30" s="3">
        <v>0.33020359999999999</v>
      </c>
      <c r="E30" s="3">
        <v>0.38667839999999998</v>
      </c>
      <c r="F30" s="10">
        <f t="shared" si="0"/>
        <v>6.0590100000000036E-2</v>
      </c>
      <c r="G30" s="10">
        <f t="shared" si="1"/>
        <v>3.5077300000000033E-2</v>
      </c>
    </row>
    <row r="31" spans="1:7">
      <c r="A31" s="5" t="s">
        <v>40</v>
      </c>
      <c r="B31" s="3">
        <v>0.39220450000000001</v>
      </c>
      <c r="C31" s="3">
        <v>0.4237937</v>
      </c>
      <c r="D31" s="3">
        <v>0.33407959999999998</v>
      </c>
      <c r="E31" s="3">
        <v>0.39195930000000001</v>
      </c>
      <c r="F31" s="10">
        <f t="shared" si="0"/>
        <v>5.8124900000000035E-2</v>
      </c>
      <c r="G31" s="10">
        <f t="shared" si="1"/>
        <v>3.1834399999999985E-2</v>
      </c>
    </row>
    <row r="32" spans="1:7">
      <c r="A32" s="5" t="s">
        <v>41</v>
      </c>
      <c r="B32" s="3">
        <v>0.3947484</v>
      </c>
      <c r="C32" s="3">
        <v>0.42192580000000002</v>
      </c>
      <c r="D32" s="3">
        <v>0.34322419999999998</v>
      </c>
      <c r="E32" s="3">
        <v>0.39632709999999999</v>
      </c>
      <c r="F32" s="10">
        <f t="shared" si="0"/>
        <v>5.152420000000002E-2</v>
      </c>
      <c r="G32" s="10">
        <f t="shared" si="1"/>
        <v>2.559870000000003E-2</v>
      </c>
    </row>
    <row r="33" spans="1:7">
      <c r="A33" s="5" t="s">
        <v>42</v>
      </c>
      <c r="B33" s="3">
        <v>0.3981439</v>
      </c>
      <c r="C33" s="3">
        <v>0.42365700000000001</v>
      </c>
      <c r="D33" s="3">
        <v>0.34691480000000002</v>
      </c>
      <c r="E33" s="3">
        <v>0.39904240000000002</v>
      </c>
      <c r="F33" s="10">
        <f t="shared" si="0"/>
        <v>5.1229099999999972E-2</v>
      </c>
      <c r="G33" s="10">
        <f t="shared" si="1"/>
        <v>2.4614599999999986E-2</v>
      </c>
    </row>
    <row r="34" spans="1:7">
      <c r="A34" s="5" t="s">
        <v>43</v>
      </c>
      <c r="B34" s="3">
        <v>0.39608729999999998</v>
      </c>
      <c r="C34" s="3">
        <v>0.4215025</v>
      </c>
      <c r="D34" s="3">
        <v>0.3428216</v>
      </c>
      <c r="E34" s="3">
        <v>0.39384570000000002</v>
      </c>
      <c r="F34" s="10">
        <f t="shared" si="0"/>
        <v>5.3265699999999971E-2</v>
      </c>
      <c r="G34" s="10">
        <f t="shared" si="1"/>
        <v>2.7656799999999981E-2</v>
      </c>
    </row>
    <row r="35" spans="1:7">
      <c r="A35" s="5" t="s">
        <v>44</v>
      </c>
      <c r="B35" s="3">
        <v>0.39398309999999997</v>
      </c>
      <c r="C35" s="3">
        <v>0.4191011</v>
      </c>
      <c r="D35" s="3">
        <v>0.33951330000000002</v>
      </c>
      <c r="E35" s="3">
        <v>0.38502049999999999</v>
      </c>
      <c r="F35" s="10">
        <f t="shared" si="0"/>
        <v>5.4469799999999957E-2</v>
      </c>
      <c r="G35" s="10">
        <f t="shared" si="1"/>
        <v>3.4080600000000016E-2</v>
      </c>
    </row>
    <row r="36" spans="1:7">
      <c r="A36" s="5" t="s">
        <v>45</v>
      </c>
      <c r="B36" s="3">
        <v>0.34979090000000002</v>
      </c>
      <c r="C36" s="3">
        <v>0.3777701</v>
      </c>
      <c r="D36" s="3">
        <v>0.29088960000000003</v>
      </c>
      <c r="E36" s="3">
        <v>0.3327193</v>
      </c>
      <c r="F36" s="10">
        <f t="shared" si="0"/>
        <v>5.890129999999999E-2</v>
      </c>
      <c r="G36" s="10">
        <f t="shared" si="1"/>
        <v>4.5050800000000002E-2</v>
      </c>
    </row>
    <row r="37" spans="1:7">
      <c r="A37" s="5" t="s">
        <v>46</v>
      </c>
      <c r="B37" s="3">
        <v>0.36781150000000001</v>
      </c>
      <c r="C37" s="3">
        <v>0.39440570000000003</v>
      </c>
      <c r="D37" s="3">
        <v>0.30437589999999998</v>
      </c>
      <c r="E37" s="3">
        <v>0.35151250000000001</v>
      </c>
      <c r="F37" s="10">
        <f t="shared" si="0"/>
        <v>6.3435600000000036E-2</v>
      </c>
      <c r="G37" s="10">
        <f t="shared" si="1"/>
        <v>4.289320000000002E-2</v>
      </c>
    </row>
    <row r="38" spans="1:7">
      <c r="A38" s="5" t="s">
        <v>47</v>
      </c>
      <c r="B38" s="3">
        <v>0.3781852</v>
      </c>
      <c r="C38" s="3">
        <v>0.40310360000000001</v>
      </c>
      <c r="D38" s="3">
        <v>0.31647170000000002</v>
      </c>
      <c r="E38" s="3">
        <v>0.36154360000000002</v>
      </c>
      <c r="F38" s="10">
        <f t="shared" si="0"/>
        <v>6.1713499999999977E-2</v>
      </c>
      <c r="G38" s="10">
        <f t="shared" si="1"/>
        <v>4.1559999999999986E-2</v>
      </c>
    </row>
    <row r="39" spans="1:7">
      <c r="A39" s="5" t="s">
        <v>48</v>
      </c>
      <c r="B39" s="3">
        <v>0.3841215</v>
      </c>
      <c r="C39" s="3">
        <v>0.40993980000000002</v>
      </c>
      <c r="D39" s="3">
        <v>0.32715949999999999</v>
      </c>
      <c r="E39" s="3">
        <v>0.37310840000000001</v>
      </c>
      <c r="F39" s="10">
        <f t="shared" si="0"/>
        <v>5.6962000000000013E-2</v>
      </c>
      <c r="G39" s="10">
        <f t="shared" si="1"/>
        <v>3.6831400000000014E-2</v>
      </c>
    </row>
    <row r="40" spans="1:7">
      <c r="A40" s="5" t="s">
        <v>49</v>
      </c>
      <c r="B40" s="3">
        <v>0.38454460000000001</v>
      </c>
      <c r="C40" s="3">
        <v>0.41224749999999999</v>
      </c>
      <c r="D40" s="3">
        <v>0.33057150000000002</v>
      </c>
      <c r="E40" s="3">
        <v>0.37979220000000002</v>
      </c>
      <c r="F40" s="10">
        <f t="shared" si="0"/>
        <v>5.3973099999999996E-2</v>
      </c>
      <c r="G40" s="10">
        <f t="shared" si="1"/>
        <v>3.2455299999999965E-2</v>
      </c>
    </row>
    <row r="41" spans="1:7">
      <c r="A41" s="5" t="s">
        <v>50</v>
      </c>
      <c r="B41" s="3">
        <v>0.4006304</v>
      </c>
      <c r="C41" s="3">
        <v>0.4250313</v>
      </c>
      <c r="D41" s="3">
        <v>0.34390759999999998</v>
      </c>
      <c r="E41" s="3">
        <v>0.39339760000000001</v>
      </c>
      <c r="F41" s="10">
        <f t="shared" si="0"/>
        <v>5.6722800000000018E-2</v>
      </c>
      <c r="G41" s="10">
        <f t="shared" si="1"/>
        <v>3.1633699999999987E-2</v>
      </c>
    </row>
    <row r="42" spans="1:7">
      <c r="A42" s="5" t="s">
        <v>51</v>
      </c>
      <c r="B42" s="3">
        <v>0.40377069999999998</v>
      </c>
      <c r="C42" s="3">
        <v>0.426678</v>
      </c>
      <c r="D42" s="3">
        <v>0.34607569999999999</v>
      </c>
      <c r="E42" s="3">
        <v>0.39320870000000002</v>
      </c>
      <c r="F42" s="10">
        <f t="shared" si="0"/>
        <v>5.7694999999999996E-2</v>
      </c>
      <c r="G42" s="10">
        <f t="shared" si="1"/>
        <v>3.346929999999998E-2</v>
      </c>
    </row>
    <row r="43" spans="1:7">
      <c r="A43" s="5" t="s">
        <v>52</v>
      </c>
      <c r="B43" s="3">
        <v>0.40055069999999998</v>
      </c>
      <c r="C43" s="3">
        <v>0.42357410000000001</v>
      </c>
      <c r="D43" s="3">
        <v>0.3403272</v>
      </c>
      <c r="E43" s="3">
        <v>0.38696439999999999</v>
      </c>
      <c r="F43" s="10">
        <f t="shared" si="0"/>
        <v>6.0223499999999985E-2</v>
      </c>
      <c r="G43" s="10">
        <f t="shared" si="1"/>
        <v>3.6609700000000023E-2</v>
      </c>
    </row>
    <row r="44" spans="1:7">
      <c r="A44" s="5" t="s">
        <v>53</v>
      </c>
      <c r="B44" s="3">
        <v>0.39734940000000002</v>
      </c>
      <c r="C44" s="3">
        <v>0.41809590000000002</v>
      </c>
      <c r="D44" s="3">
        <v>0.35211540000000002</v>
      </c>
      <c r="E44" s="3">
        <v>0.39369510000000002</v>
      </c>
      <c r="F44" s="10">
        <f t="shared" si="0"/>
        <v>4.5233999999999996E-2</v>
      </c>
      <c r="G44" s="10">
        <f t="shared" si="1"/>
        <v>2.44008E-2</v>
      </c>
    </row>
    <row r="45" spans="1:7">
      <c r="A45" s="5" t="s">
        <v>54</v>
      </c>
      <c r="B45" s="3">
        <v>0.39492169999999999</v>
      </c>
      <c r="C45" s="3">
        <v>0.4135953</v>
      </c>
      <c r="D45" s="3">
        <v>0.349831</v>
      </c>
      <c r="E45" s="3">
        <v>0.38816610000000001</v>
      </c>
      <c r="F45" s="10">
        <f t="shared" si="0"/>
        <v>4.5090699999999984E-2</v>
      </c>
      <c r="G45" s="10">
        <f t="shared" si="1"/>
        <v>2.5429199999999985E-2</v>
      </c>
    </row>
    <row r="46" spans="1:7">
      <c r="A46" s="5" t="s">
        <v>55</v>
      </c>
      <c r="B46" s="3">
        <v>0.38680290000000001</v>
      </c>
      <c r="C46" s="3">
        <v>0.40801159999999997</v>
      </c>
      <c r="D46" s="3">
        <v>0.34125830000000001</v>
      </c>
      <c r="E46" s="3">
        <v>0.3790462</v>
      </c>
      <c r="F46" s="10">
        <f t="shared" si="0"/>
        <v>4.5544599999999991E-2</v>
      </c>
      <c r="G46" s="10">
        <f t="shared" si="1"/>
        <v>2.8965399999999975E-2</v>
      </c>
    </row>
    <row r="47" spans="1:7">
      <c r="A47" s="5" t="s">
        <v>56</v>
      </c>
      <c r="B47" s="3">
        <v>0.38710450000000002</v>
      </c>
      <c r="C47" s="3">
        <v>0.4103929</v>
      </c>
      <c r="D47" s="3">
        <v>0.3478695</v>
      </c>
      <c r="E47" s="3">
        <v>0.3887198</v>
      </c>
      <c r="F47" s="10">
        <f t="shared" si="0"/>
        <v>3.923500000000002E-2</v>
      </c>
      <c r="G47" s="10">
        <f t="shared" si="1"/>
        <v>2.1673100000000001E-2</v>
      </c>
    </row>
    <row r="48" spans="1:7">
      <c r="A48" s="5" t="s">
        <v>57</v>
      </c>
      <c r="B48" s="3">
        <v>0.38241049999999999</v>
      </c>
      <c r="C48" s="3">
        <v>0.40648879999999998</v>
      </c>
      <c r="D48" s="3">
        <v>0.34532439999999998</v>
      </c>
      <c r="E48" s="3">
        <v>0.3861154</v>
      </c>
      <c r="F48" s="10">
        <f t="shared" si="0"/>
        <v>3.7086100000000011E-2</v>
      </c>
      <c r="G48" s="10">
        <f t="shared" si="1"/>
        <v>2.0373399999999986E-2</v>
      </c>
    </row>
    <row r="49" spans="1:7">
      <c r="A49" s="5" t="s">
        <v>58</v>
      </c>
      <c r="B49" s="3">
        <v>0.38486189999999998</v>
      </c>
      <c r="C49" s="3">
        <v>0.40872340000000001</v>
      </c>
      <c r="D49" s="3">
        <v>0.3444818</v>
      </c>
      <c r="E49" s="3">
        <v>0.38888400000000001</v>
      </c>
      <c r="F49" s="10">
        <f t="shared" si="0"/>
        <v>4.0380099999999974E-2</v>
      </c>
      <c r="G49" s="10">
        <f t="shared" si="1"/>
        <v>1.9839400000000007E-2</v>
      </c>
    </row>
    <row r="50" spans="1:7">
      <c r="A50" s="5" t="s">
        <v>59</v>
      </c>
      <c r="B50" s="3">
        <v>0.38478849999999998</v>
      </c>
      <c r="C50" s="3">
        <v>0.40909699999999999</v>
      </c>
      <c r="D50" s="3">
        <v>0.3488214</v>
      </c>
      <c r="E50" s="3">
        <v>0.39275209999999999</v>
      </c>
      <c r="F50" s="10">
        <f t="shared" si="0"/>
        <v>3.5967099999999974E-2</v>
      </c>
      <c r="G50" s="10">
        <f t="shared" si="1"/>
        <v>1.6344899999999996E-2</v>
      </c>
    </row>
    <row r="51" spans="1:7">
      <c r="A51" s="5" t="s">
        <v>60</v>
      </c>
      <c r="B51" s="3">
        <v>0.38700659999999998</v>
      </c>
      <c r="C51" s="3">
        <v>0.41304629999999998</v>
      </c>
      <c r="D51" s="3">
        <v>0.35303770000000001</v>
      </c>
      <c r="E51" s="3">
        <v>0.394235</v>
      </c>
      <c r="F51" s="10">
        <f t="shared" si="0"/>
        <v>3.3968899999999969E-2</v>
      </c>
      <c r="G51" s="10">
        <f t="shared" si="1"/>
        <v>1.8811299999999975E-2</v>
      </c>
    </row>
    <row r="52" spans="1:7">
      <c r="A52" s="5" t="s">
        <v>61</v>
      </c>
      <c r="B52" s="3">
        <v>0.38466539999999999</v>
      </c>
      <c r="C52" s="3">
        <v>0.40928209999999998</v>
      </c>
      <c r="D52" s="3">
        <v>0.34764410000000001</v>
      </c>
      <c r="E52" s="3">
        <v>0.38822679999999998</v>
      </c>
      <c r="F52" s="10">
        <f t="shared" si="0"/>
        <v>3.7021299999999979E-2</v>
      </c>
      <c r="G52" s="10">
        <f t="shared" si="1"/>
        <v>2.1055299999999999E-2</v>
      </c>
    </row>
    <row r="53" spans="1:7">
      <c r="B53" s="3">
        <f>B52-B3</f>
        <v>-2.847559999999999E-2</v>
      </c>
      <c r="D53" s="3">
        <f>D52-D3</f>
        <v>4.5474800000000037E-2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BB7E-1992-EF40-9B3D-86DFFD58A855}">
  <dimension ref="A1:B51"/>
  <sheetViews>
    <sheetView workbookViewId="0">
      <selection sqref="A1:B51"/>
    </sheetView>
  </sheetViews>
  <sheetFormatPr baseColWidth="10" defaultRowHeight="16"/>
  <sheetData>
    <row r="1" spans="1:2">
      <c r="A1" s="6"/>
      <c r="B1" s="6" t="s">
        <v>62</v>
      </c>
    </row>
    <row r="2" spans="1:2">
      <c r="A2" s="6" t="s">
        <v>1</v>
      </c>
      <c r="B2" s="6">
        <v>2.0146454399999998</v>
      </c>
    </row>
    <row r="3" spans="1:2">
      <c r="A3" s="6" t="s">
        <v>2</v>
      </c>
      <c r="B3" s="6">
        <v>1.98974155</v>
      </c>
    </row>
    <row r="4" spans="1:2">
      <c r="A4" s="6" t="s">
        <v>3</v>
      </c>
      <c r="B4" s="6">
        <v>1.96789971</v>
      </c>
    </row>
    <row r="5" spans="1:2">
      <c r="A5" s="6" t="s">
        <v>4</v>
      </c>
      <c r="B5" s="6">
        <v>1.93125207</v>
      </c>
    </row>
    <row r="6" spans="1:2">
      <c r="A6" s="6" t="s">
        <v>5</v>
      </c>
      <c r="B6" s="6">
        <v>1.8891934100000001</v>
      </c>
    </row>
    <row r="7" spans="1:2">
      <c r="A7" s="6" t="s">
        <v>6</v>
      </c>
      <c r="B7" s="6">
        <v>1.8627141300000001</v>
      </c>
    </row>
    <row r="8" spans="1:2">
      <c r="A8" s="6" t="s">
        <v>7</v>
      </c>
      <c r="B8" s="6">
        <v>1.85243819</v>
      </c>
    </row>
    <row r="9" spans="1:2">
      <c r="A9" s="6" t="s">
        <v>8</v>
      </c>
      <c r="B9" s="6">
        <v>1.8247835400000001</v>
      </c>
    </row>
    <row r="10" spans="1:2">
      <c r="A10" s="6" t="s">
        <v>20</v>
      </c>
      <c r="B10" s="6">
        <v>1.7877422000000001</v>
      </c>
    </row>
    <row r="11" spans="1:2">
      <c r="A11" s="6" t="s">
        <v>21</v>
      </c>
      <c r="B11" s="6">
        <v>1.75294477</v>
      </c>
    </row>
    <row r="12" spans="1:2">
      <c r="A12" s="6" t="s">
        <v>22</v>
      </c>
      <c r="B12" s="6">
        <v>1.7392022</v>
      </c>
    </row>
    <row r="13" spans="1:2">
      <c r="A13" s="6" t="s">
        <v>23</v>
      </c>
      <c r="B13" s="6">
        <v>1.7138227100000001</v>
      </c>
    </row>
    <row r="14" spans="1:2">
      <c r="A14" s="6" t="s">
        <v>24</v>
      </c>
      <c r="B14" s="6">
        <v>1.6619371000000001</v>
      </c>
    </row>
    <row r="15" spans="1:2">
      <c r="A15" s="6" t="s">
        <v>25</v>
      </c>
      <c r="B15" s="6">
        <v>1.6168037500000001</v>
      </c>
    </row>
    <row r="16" spans="1:2">
      <c r="A16" s="6" t="s">
        <v>26</v>
      </c>
      <c r="B16" s="6">
        <v>1.58981163</v>
      </c>
    </row>
    <row r="17" spans="1:2">
      <c r="A17" s="6" t="s">
        <v>27</v>
      </c>
      <c r="B17" s="6">
        <v>1.55463324</v>
      </c>
    </row>
    <row r="18" spans="1:2">
      <c r="A18" s="6" t="s">
        <v>28</v>
      </c>
      <c r="B18" s="6">
        <v>1.5079146299999999</v>
      </c>
    </row>
    <row r="19" spans="1:2">
      <c r="A19" s="6" t="s">
        <v>29</v>
      </c>
      <c r="B19" s="6">
        <v>1.4799721299999999</v>
      </c>
    </row>
    <row r="20" spans="1:2">
      <c r="A20" s="6" t="s">
        <v>30</v>
      </c>
      <c r="B20" s="6">
        <v>1.46000347</v>
      </c>
    </row>
    <row r="21" spans="1:2">
      <c r="A21" s="6" t="s">
        <v>31</v>
      </c>
      <c r="B21" s="6">
        <v>1.44968736</v>
      </c>
    </row>
    <row r="22" spans="1:2">
      <c r="A22" s="6" t="s">
        <v>32</v>
      </c>
      <c r="B22" s="6">
        <v>1.43566284</v>
      </c>
    </row>
    <row r="23" spans="1:2">
      <c r="A23" s="6" t="s">
        <v>33</v>
      </c>
      <c r="B23" s="6">
        <v>1.4282221799999999</v>
      </c>
    </row>
    <row r="24" spans="1:2">
      <c r="A24" s="6" t="s">
        <v>34</v>
      </c>
      <c r="B24" s="6">
        <v>1.4234137099999999</v>
      </c>
    </row>
    <row r="25" spans="1:2">
      <c r="A25" s="6" t="s">
        <v>35</v>
      </c>
      <c r="B25" s="6">
        <v>1.4115139299999999</v>
      </c>
    </row>
    <row r="26" spans="1:2">
      <c r="A26" s="6" t="s">
        <v>36</v>
      </c>
      <c r="B26" s="6">
        <v>1.3999081</v>
      </c>
    </row>
    <row r="27" spans="1:2">
      <c r="A27" s="6" t="s">
        <v>37</v>
      </c>
      <c r="B27" s="6">
        <v>1.3846773800000001</v>
      </c>
    </row>
    <row r="28" spans="1:2">
      <c r="A28" s="6" t="s">
        <v>38</v>
      </c>
      <c r="B28" s="6">
        <v>1.3670893799999999</v>
      </c>
    </row>
    <row r="29" spans="1:2">
      <c r="A29" s="6" t="s">
        <v>39</v>
      </c>
      <c r="B29" s="6">
        <v>1.35824726</v>
      </c>
    </row>
    <row r="30" spans="1:2">
      <c r="A30" s="5" t="s">
        <v>40</v>
      </c>
      <c r="B30" s="6">
        <v>1.34587927</v>
      </c>
    </row>
    <row r="31" spans="1:2">
      <c r="A31" s="5" t="s">
        <v>41</v>
      </c>
      <c r="B31" s="6">
        <v>1.3276163599999999</v>
      </c>
    </row>
    <row r="32" spans="1:2">
      <c r="A32" s="5" t="s">
        <v>42</v>
      </c>
      <c r="B32" s="6">
        <v>1.3245148600000001</v>
      </c>
    </row>
    <row r="33" spans="1:2">
      <c r="A33" s="5" t="s">
        <v>43</v>
      </c>
      <c r="B33" s="6">
        <v>1.3136211799999999</v>
      </c>
    </row>
    <row r="34" spans="1:2">
      <c r="A34" s="5" t="s">
        <v>44</v>
      </c>
      <c r="B34" s="6">
        <v>1.29565083</v>
      </c>
    </row>
    <row r="35" spans="1:2">
      <c r="A35" s="5" t="s">
        <v>45</v>
      </c>
      <c r="B35" s="6">
        <v>1.29978057</v>
      </c>
    </row>
    <row r="36" spans="1:2">
      <c r="A36" s="5" t="s">
        <v>46</v>
      </c>
      <c r="B36" s="6">
        <v>1.2892840000000001</v>
      </c>
    </row>
    <row r="37" spans="1:2">
      <c r="A37" s="5" t="s">
        <v>47</v>
      </c>
      <c r="B37" s="6">
        <v>1.2583704600000001</v>
      </c>
    </row>
    <row r="38" spans="1:2">
      <c r="A38" s="5" t="s">
        <v>48</v>
      </c>
      <c r="B38" s="6">
        <v>1.22906252</v>
      </c>
    </row>
    <row r="39" spans="1:2">
      <c r="A39" s="5" t="s">
        <v>49</v>
      </c>
      <c r="B39" s="6">
        <v>1.20475468</v>
      </c>
    </row>
    <row r="40" spans="1:2">
      <c r="A40" s="5" t="s">
        <v>50</v>
      </c>
      <c r="B40" s="6">
        <v>1.1749770500000001</v>
      </c>
    </row>
    <row r="41" spans="1:2">
      <c r="A41" s="5" t="s">
        <v>51</v>
      </c>
      <c r="B41" s="6">
        <v>1.1389749600000001</v>
      </c>
    </row>
    <row r="42" spans="1:2">
      <c r="A42" s="5" t="s">
        <v>52</v>
      </c>
      <c r="B42" s="6">
        <v>1.1098118299999999</v>
      </c>
    </row>
    <row r="43" spans="1:2">
      <c r="A43" s="5" t="s">
        <v>53</v>
      </c>
      <c r="B43" s="6">
        <v>1.07679624</v>
      </c>
    </row>
    <row r="44" spans="1:2">
      <c r="A44" s="5" t="s">
        <v>54</v>
      </c>
      <c r="B44" s="6">
        <v>1.0824589200000001</v>
      </c>
    </row>
    <row r="45" spans="1:2">
      <c r="A45" s="5" t="s">
        <v>55</v>
      </c>
      <c r="B45" s="6">
        <v>1.07463116</v>
      </c>
    </row>
    <row r="46" spans="1:2">
      <c r="A46" s="5" t="s">
        <v>56</v>
      </c>
      <c r="B46" s="6">
        <v>1.0548054899999999</v>
      </c>
    </row>
    <row r="47" spans="1:2">
      <c r="A47" s="5" t="s">
        <v>57</v>
      </c>
      <c r="B47" s="6">
        <v>1.0397850500000001</v>
      </c>
    </row>
    <row r="48" spans="1:2">
      <c r="A48" s="5" t="s">
        <v>58</v>
      </c>
      <c r="B48" s="6">
        <v>1.03554488</v>
      </c>
    </row>
    <row r="49" spans="1:2">
      <c r="A49" s="5" t="s">
        <v>59</v>
      </c>
      <c r="B49" s="6">
        <v>1.02751595</v>
      </c>
    </row>
    <row r="50" spans="1:2">
      <c r="A50" s="5" t="s">
        <v>60</v>
      </c>
      <c r="B50" s="6">
        <v>1.01168726</v>
      </c>
    </row>
    <row r="51" spans="1:2">
      <c r="A51" s="5" t="s">
        <v>61</v>
      </c>
      <c r="B51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Nominal</vt:lpstr>
      <vt:lpstr>Shares</vt:lpstr>
      <vt:lpstr>Real</vt:lpstr>
      <vt:lpstr>Demographics</vt:lpstr>
      <vt:lpstr>Informality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2024-10-05T23:29:54Z</dcterms:created>
  <dcterms:modified xsi:type="dcterms:W3CDTF">2024-11-03T19:13:17Z</dcterms:modified>
</cp:coreProperties>
</file>