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populism-sca/"/>
    </mc:Choice>
  </mc:AlternateContent>
  <xr:revisionPtr revIDLastSave="0" documentId="13_ncr:1_{93040514-182D-7943-AF62-4C0770A924A8}" xr6:coauthVersionLast="47" xr6:coauthVersionMax="47" xr10:uidLastSave="{00000000-0000-0000-0000-000000000000}"/>
  <bookViews>
    <workbookView xWindow="0" yWindow="760" windowWidth="34200" windowHeight="21380" firstSheet="1" activeTab="2" xr2:uid="{4C8A1D19-DDE7-C645-8B0B-3B8FC645842F}"/>
  </bookViews>
  <sheets>
    <sheet name="Baseline" sheetId="1" r:id="rId1"/>
    <sheet name="Summary" sheetId="9" r:id="rId2"/>
    <sheet name="Predictor Balance" sheetId="2" r:id="rId3"/>
    <sheet name="P-vals" sheetId="3" r:id="rId4"/>
    <sheet name="R-Argentina" sheetId="4" r:id="rId5"/>
    <sheet name="R-Bolivia" sheetId="5" r:id="rId6"/>
    <sheet name="R-Ecuador" sheetId="6" r:id="rId7"/>
    <sheet name="R-Nicaragua" sheetId="7" r:id="rId8"/>
    <sheet name="R-Venezuela" sheetId="8" r:id="rId9"/>
    <sheet name="V Matric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0" l="1" a="1"/>
  <c r="K2" i="10" s="1"/>
  <c r="K3" i="10" a="1"/>
  <c r="K3" i="10" s="1"/>
  <c r="K4" i="10" a="1"/>
  <c r="K4" i="10" s="1"/>
  <c r="K5" i="10" a="1"/>
  <c r="K5" i="10"/>
  <c r="K6" i="10" a="1"/>
  <c r="K6" i="10" s="1"/>
  <c r="K7" i="10" a="1"/>
  <c r="K7" i="10"/>
  <c r="K8" i="10" a="1"/>
  <c r="K8" i="10" s="1"/>
  <c r="K9" i="10" a="1"/>
  <c r="K9" i="10"/>
  <c r="K10" i="10" a="1"/>
  <c r="K10" i="10" s="1"/>
  <c r="K1" i="10" a="1"/>
  <c r="K1" i="10" s="1"/>
  <c r="E22" i="9"/>
  <c r="C33" i="8"/>
  <c r="C32" i="8"/>
  <c r="C32" i="5"/>
  <c r="G30" i="9"/>
  <c r="I30" i="9" s="1"/>
  <c r="G29" i="9"/>
  <c r="I29" i="9" s="1"/>
  <c r="G28" i="9"/>
  <c r="I28" i="9" s="1"/>
  <c r="G27" i="9"/>
  <c r="I27" i="9" s="1"/>
  <c r="G26" i="9"/>
  <c r="I26" i="9" s="1"/>
  <c r="E30" i="9"/>
  <c r="E29" i="9"/>
  <c r="E28" i="9"/>
  <c r="E27" i="9"/>
  <c r="E26" i="9"/>
  <c r="K53" i="8"/>
  <c r="I53" i="8"/>
  <c r="G53" i="8"/>
  <c r="E53" i="8"/>
  <c r="C53" i="8"/>
  <c r="K54" i="7"/>
  <c r="I54" i="7"/>
  <c r="G54" i="7"/>
  <c r="E54" i="7"/>
  <c r="C54" i="7"/>
  <c r="K55" i="6"/>
  <c r="I55" i="6"/>
  <c r="G55" i="6"/>
  <c r="E55" i="6"/>
  <c r="C55" i="6"/>
  <c r="K53" i="5"/>
  <c r="I53" i="5"/>
  <c r="G53" i="5"/>
  <c r="E53" i="5"/>
  <c r="C53" i="5"/>
  <c r="K53" i="4"/>
  <c r="I53" i="4"/>
  <c r="G53" i="4"/>
  <c r="E53" i="4"/>
  <c r="C53" i="4"/>
  <c r="K33" i="8"/>
  <c r="I33" i="8"/>
  <c r="G33" i="8"/>
  <c r="E33" i="8"/>
  <c r="K32" i="8"/>
  <c r="I32" i="8"/>
  <c r="G32" i="8"/>
  <c r="E32" i="8"/>
  <c r="K33" i="7"/>
  <c r="I33" i="7"/>
  <c r="G33" i="7"/>
  <c r="E33" i="7"/>
  <c r="C33" i="7"/>
  <c r="K32" i="7"/>
  <c r="I32" i="7"/>
  <c r="G32" i="7"/>
  <c r="E32" i="7"/>
  <c r="C32" i="7"/>
  <c r="K33" i="6"/>
  <c r="I33" i="6"/>
  <c r="G33" i="6"/>
  <c r="E33" i="6"/>
  <c r="C33" i="6"/>
  <c r="K32" i="6"/>
  <c r="I32" i="6"/>
  <c r="G32" i="6"/>
  <c r="E32" i="6"/>
  <c r="C32" i="6"/>
  <c r="K32" i="5"/>
  <c r="G32" i="5"/>
  <c r="K33" i="5"/>
  <c r="I33" i="5"/>
  <c r="G33" i="5"/>
  <c r="E33" i="5"/>
  <c r="C33" i="5"/>
  <c r="I32" i="5"/>
  <c r="E32" i="5"/>
  <c r="C33" i="4"/>
  <c r="C32" i="4"/>
  <c r="K33" i="4"/>
  <c r="K32" i="4"/>
  <c r="I33" i="4"/>
  <c r="I32" i="4"/>
  <c r="G33" i="4"/>
  <c r="G32" i="4"/>
  <c r="E32" i="4"/>
  <c r="E33" i="4"/>
  <c r="C31" i="1"/>
  <c r="K31" i="1"/>
  <c r="K30" i="1"/>
  <c r="I31" i="1"/>
  <c r="I30" i="1"/>
  <c r="G31" i="1"/>
  <c r="G30" i="1"/>
  <c r="E31" i="1"/>
  <c r="E30" i="1"/>
  <c r="C30" i="1"/>
  <c r="K26" i="9" l="1"/>
  <c r="K30" i="9"/>
  <c r="K29" i="9"/>
  <c r="K28" i="9"/>
  <c r="K2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<sst xmlns="http://schemas.openxmlformats.org/spreadsheetml/2006/main" count="3641" uniqueCount="129">
  <si>
    <t xml:space="preserve">       Algeria </t>
  </si>
  <si>
    <t xml:space="preserve">     Australia </t>
  </si>
  <si>
    <t xml:space="preserve">       Austria </t>
  </si>
  <si>
    <t xml:space="preserve">       Belgium </t>
  </si>
  <si>
    <t xml:space="preserve">        Brazil </t>
  </si>
  <si>
    <t xml:space="preserve">        Canada </t>
  </si>
  <si>
    <t xml:space="preserve">         Chile </t>
  </si>
  <si>
    <t xml:space="preserve">      Colombia </t>
  </si>
  <si>
    <t xml:space="preserve">    Costa Rica </t>
  </si>
  <si>
    <t xml:space="preserve">       Denmark </t>
  </si>
  <si>
    <t xml:space="preserve">        France </t>
  </si>
  <si>
    <t xml:space="preserve">       Germany </t>
  </si>
  <si>
    <t xml:space="preserve">     Guatemala </t>
  </si>
  <si>
    <t xml:space="preserve">         Italy </t>
  </si>
  <si>
    <t xml:space="preserve">         Japan </t>
  </si>
  <si>
    <t xml:space="preserve">        Mexico </t>
  </si>
  <si>
    <t xml:space="preserve">   Netherlands </t>
  </si>
  <si>
    <t xml:space="preserve">       Nigeria </t>
  </si>
  <si>
    <t xml:space="preserve">      Paraguay </t>
  </si>
  <si>
    <t xml:space="preserve">          Peru </t>
  </si>
  <si>
    <t xml:space="preserve">      Portugal </t>
  </si>
  <si>
    <t xml:space="preserve">         Spain </t>
  </si>
  <si>
    <t xml:space="preserve">        Sweden </t>
  </si>
  <si>
    <t xml:space="preserve">      Thailand </t>
  </si>
  <si>
    <t xml:space="preserve">        Turkey </t>
  </si>
  <si>
    <t xml:space="preserve">United Kingdom </t>
  </si>
  <si>
    <t xml:space="preserve">       Uruguay </t>
  </si>
  <si>
    <t>&amp;</t>
  </si>
  <si>
    <t>Argentina</t>
  </si>
  <si>
    <t>Donor</t>
  </si>
  <si>
    <t>Bolivia</t>
  </si>
  <si>
    <t>Ecuador</t>
  </si>
  <si>
    <t>Nicaragua</t>
  </si>
  <si>
    <t>Venezuela</t>
  </si>
  <si>
    <t>\\</t>
  </si>
  <si>
    <t>-</t>
  </si>
  <si>
    <t>V-Dem: Freedom of Expression</t>
  </si>
  <si>
    <t>V-Dem: Clientelism Index</t>
  </si>
  <si>
    <t>WGI: Voice and Accountability</t>
  </si>
  <si>
    <t>Predictor</t>
  </si>
  <si>
    <t>Treated</t>
  </si>
  <si>
    <t xml:space="preserve">Synthetic </t>
  </si>
  <si>
    <t>V-Dem: Government Attacks on the Judiciary</t>
  </si>
  <si>
    <t>V-Dem: Presidentialism Index</t>
  </si>
  <si>
    <t>ICRG: Corruption</t>
  </si>
  <si>
    <t>V-Dem: Electoral Democracy Index</t>
  </si>
  <si>
    <t>WGI: Control of Corruption</t>
  </si>
  <si>
    <t>Economic Freedom of the World Index</t>
  </si>
  <si>
    <t>Polity2: Democracy Score</t>
  </si>
  <si>
    <t xml:space="preserve">Year </t>
  </si>
  <si>
    <t>Effect</t>
  </si>
  <si>
    <t>Standardized p-value</t>
  </si>
  <si>
    <t>Baseline</t>
  </si>
  <si>
    <t>Drop Largest</t>
  </si>
  <si>
    <t>All Pre-Treat</t>
  </si>
  <si>
    <t>Results</t>
  </si>
  <si>
    <t>Lags</t>
  </si>
  <si>
    <t>Drop</t>
  </si>
  <si>
    <t>Developed</t>
  </si>
  <si>
    <t>Latin America</t>
  </si>
  <si>
    <t>Only</t>
  </si>
  <si>
    <t>X</t>
  </si>
  <si>
    <t>\hline</t>
  </si>
  <si>
    <t>RMPSE</t>
  </si>
  <si>
    <t>Latam</t>
  </si>
  <si>
    <t>Non Latin America</t>
  </si>
  <si>
    <t>Drop Develop</t>
  </si>
  <si>
    <t>(0.000)</t>
  </si>
  <si>
    <t>(0.037)</t>
  </si>
  <si>
    <t>(0.074)</t>
  </si>
  <si>
    <t>(0.148)</t>
  </si>
  <si>
    <t>(0.111)</t>
  </si>
  <si>
    <t>(0.038)</t>
  </si>
  <si>
    <t>(0.115)</t>
  </si>
  <si>
    <t>(0.308)</t>
  </si>
  <si>
    <t>(0.538)</t>
  </si>
  <si>
    <t>(0.385)</t>
  </si>
  <si>
    <t>(0.185)</t>
  </si>
  <si>
    <t>(0.231)</t>
  </si>
  <si>
    <t>(0.077)</t>
  </si>
  <si>
    <t>Avg. Effect</t>
  </si>
  <si>
    <t>Joint Std. $p$-val.</t>
  </si>
  <si>
    <t>Year</t>
  </si>
  <si>
    <t>[0.25em]</t>
  </si>
  <si>
    <t>(0.154)</t>
  </si>
  <si>
    <t>(0.259)</t>
  </si>
  <si>
    <t>(0.222)</t>
  </si>
  <si>
    <t xml:space="preserve">Initial </t>
  </si>
  <si>
    <t>V-Dem: Liberal Democracy Index (1994)</t>
  </si>
  <si>
    <t>V-Dem: Liberal Democracy Index (1997)</t>
  </si>
  <si>
    <t>V-Dem: Liberal Democracy Index (1998)</t>
  </si>
  <si>
    <t>V-Dem: Liberal Democracy Index (2002)</t>
  </si>
  <si>
    <t>V-Dem: Liberal Democracy Index (1992)</t>
  </si>
  <si>
    <t>V-Dem: Liberal Democracy Index (1995)</t>
  </si>
  <si>
    <t>V-Dem: Liberal Democracy Index (2000)</t>
  </si>
  <si>
    <t>V-Dem: Liberal Democracy Index (2005)</t>
  </si>
  <si>
    <t>V-Dem: Liberal Democracy Index (2003)</t>
  </si>
  <si>
    <t>V-Dem: Liberal Democracy Index (2006)</t>
  </si>
  <si>
    <t>V-Dem: Liberal Democracy Index (1996)</t>
  </si>
  <si>
    <t>V-Dem: Liberal Democracy Index (2001)</t>
  </si>
  <si>
    <t>V-Dem: Liberal Democracy Index (2004)</t>
  </si>
  <si>
    <t>V-Dem: Liberal Democracy Index (1988)</t>
  </si>
  <si>
    <t>V-Dem: Liberal Democracy Index (1991)</t>
  </si>
  <si>
    <t>t</t>
  </si>
  <si>
    <t>VEN_year</t>
  </si>
  <si>
    <t>ARG_year</t>
  </si>
  <si>
    <t>ARG_VDEMy</t>
  </si>
  <si>
    <t>ARG_SCA</t>
  </si>
  <si>
    <t>ARG_effect</t>
  </si>
  <si>
    <t>BOL_year</t>
  </si>
  <si>
    <t>BOL_VDEMy</t>
  </si>
  <si>
    <t>BOL_SCA</t>
  </si>
  <si>
    <t>BOL_effect</t>
  </si>
  <si>
    <t>ECU_year</t>
  </si>
  <si>
    <t>ECU_VDEMy</t>
  </si>
  <si>
    <t>ECU_SCA</t>
  </si>
  <si>
    <t>ECU_effect</t>
  </si>
  <si>
    <t>NIC_year</t>
  </si>
  <si>
    <t>NIC_VDEMy</t>
  </si>
  <si>
    <t>NIC_SCA</t>
  </si>
  <si>
    <t>NIC_effect</t>
  </si>
  <si>
    <t>VEN_VDEMy</t>
  </si>
  <si>
    <t>VEN_SCA</t>
  </si>
  <si>
    <t>VEN_effect</t>
  </si>
  <si>
    <t>Lowest</t>
  </si>
  <si>
    <t>V-Dem: Liberal Democracy Index (1985)</t>
  </si>
  <si>
    <t>Joint Std. $p$-value</t>
  </si>
  <si>
    <t>V-Matrix</t>
  </si>
  <si>
    <t>WGI: Rule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</si>
</sst>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1" applyAlignment="1"/>
    <xf numFmtId="0" fontId="2" fillId="0" borderId="0" xfId="1" applyFill="1" applyBorder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/>
    <xf numFmtId="164" fontId="2" fillId="0" borderId="0" xfId="1" applyNumberFormat="1"/>
    <xf numFmtId="164" fontId="0" fillId="0" borderId="0" xfId="0" quotePrefix="1" applyNumberFormat="1"/>
    <xf numFmtId="0" fontId="0" fillId="0" borderId="0" xfId="0" quotePrefix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C5A3-B93E-F64F-82A0-F7902F0660E6}">
  <dimension ref="A1:M34"/>
  <sheetViews>
    <sheetView workbookViewId="0">
      <selection activeCell="L34" sqref="A33:L34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29</v>
      </c>
      <c r="B1" t="s">
        <v>27</v>
      </c>
      <c r="C1" t="s">
        <v>28</v>
      </c>
      <c r="D1" t="s">
        <v>27</v>
      </c>
      <c r="E1" t="s">
        <v>30</v>
      </c>
      <c r="F1" t="s">
        <v>27</v>
      </c>
      <c r="G1" t="s">
        <v>31</v>
      </c>
      <c r="H1" t="s">
        <v>27</v>
      </c>
      <c r="I1" t="s">
        <v>32</v>
      </c>
      <c r="J1" t="s">
        <v>27</v>
      </c>
      <c r="K1" t="s">
        <v>33</v>
      </c>
    </row>
    <row r="2" spans="1:13" x14ac:dyDescent="0.2">
      <c r="A2" t="s">
        <v>0</v>
      </c>
      <c r="B2" t="s">
        <v>27</v>
      </c>
      <c r="C2">
        <v>0</v>
      </c>
      <c r="D2" t="s">
        <v>27</v>
      </c>
      <c r="E2">
        <v>3.2000000000000001E-2</v>
      </c>
      <c r="F2" t="s">
        <v>27</v>
      </c>
      <c r="G2">
        <v>0</v>
      </c>
      <c r="H2" t="s">
        <v>27</v>
      </c>
      <c r="I2">
        <v>0.13200000000000001</v>
      </c>
      <c r="J2" t="s">
        <v>27</v>
      </c>
      <c r="K2">
        <v>0</v>
      </c>
      <c r="L2" s="1" t="s">
        <v>34</v>
      </c>
      <c r="M2" t="s">
        <v>61</v>
      </c>
    </row>
    <row r="3" spans="1:13" x14ac:dyDescent="0.2">
      <c r="A3" t="s">
        <v>1</v>
      </c>
      <c r="B3" t="s">
        <v>27</v>
      </c>
      <c r="C3">
        <v>0</v>
      </c>
      <c r="D3" t="s">
        <v>27</v>
      </c>
      <c r="E3">
        <v>0</v>
      </c>
      <c r="F3" t="s">
        <v>27</v>
      </c>
      <c r="G3">
        <v>0</v>
      </c>
      <c r="H3" t="s">
        <v>27</v>
      </c>
      <c r="I3">
        <v>0</v>
      </c>
      <c r="J3" t="s">
        <v>27</v>
      </c>
      <c r="K3">
        <v>0</v>
      </c>
      <c r="L3" s="1" t="s">
        <v>34</v>
      </c>
      <c r="M3" t="s">
        <v>61</v>
      </c>
    </row>
    <row r="4" spans="1:13" x14ac:dyDescent="0.2">
      <c r="A4" t="s">
        <v>2</v>
      </c>
      <c r="B4" t="s">
        <v>27</v>
      </c>
      <c r="C4">
        <v>0.128</v>
      </c>
      <c r="D4" t="s">
        <v>27</v>
      </c>
      <c r="E4">
        <v>0</v>
      </c>
      <c r="F4" t="s">
        <v>27</v>
      </c>
      <c r="G4">
        <v>0</v>
      </c>
      <c r="H4" t="s">
        <v>27</v>
      </c>
      <c r="I4">
        <v>0</v>
      </c>
      <c r="J4" t="s">
        <v>27</v>
      </c>
      <c r="K4">
        <v>0</v>
      </c>
      <c r="L4" s="1" t="s">
        <v>34</v>
      </c>
      <c r="M4" t="s">
        <v>61</v>
      </c>
    </row>
    <row r="5" spans="1:13" x14ac:dyDescent="0.2">
      <c r="A5" t="s">
        <v>3</v>
      </c>
      <c r="B5" t="s">
        <v>27</v>
      </c>
      <c r="C5">
        <v>0</v>
      </c>
      <c r="D5" t="s">
        <v>27</v>
      </c>
      <c r="E5">
        <v>0</v>
      </c>
      <c r="F5" t="s">
        <v>27</v>
      </c>
      <c r="G5">
        <v>0</v>
      </c>
      <c r="H5" t="s">
        <v>27</v>
      </c>
      <c r="I5">
        <v>0</v>
      </c>
      <c r="J5" t="s">
        <v>27</v>
      </c>
      <c r="K5">
        <v>0</v>
      </c>
      <c r="L5" s="1" t="s">
        <v>34</v>
      </c>
      <c r="M5" t="s">
        <v>61</v>
      </c>
    </row>
    <row r="6" spans="1:13" x14ac:dyDescent="0.2">
      <c r="A6" t="s">
        <v>4</v>
      </c>
      <c r="B6" t="s">
        <v>27</v>
      </c>
      <c r="C6">
        <v>0.46600000000000003</v>
      </c>
      <c r="D6" t="s">
        <v>27</v>
      </c>
      <c r="E6">
        <v>0</v>
      </c>
      <c r="F6" t="s">
        <v>27</v>
      </c>
      <c r="G6">
        <v>0</v>
      </c>
      <c r="H6" t="s">
        <v>27</v>
      </c>
      <c r="I6">
        <v>0</v>
      </c>
      <c r="J6" t="s">
        <v>27</v>
      </c>
      <c r="K6">
        <v>0</v>
      </c>
      <c r="L6" s="1" t="s">
        <v>34</v>
      </c>
      <c r="M6" t="s">
        <v>64</v>
      </c>
    </row>
    <row r="7" spans="1:13" x14ac:dyDescent="0.2">
      <c r="A7" t="s">
        <v>5</v>
      </c>
      <c r="B7" t="s">
        <v>27</v>
      </c>
      <c r="C7">
        <v>0</v>
      </c>
      <c r="D7" t="s">
        <v>27</v>
      </c>
      <c r="E7">
        <v>6.7000000000000004E-2</v>
      </c>
      <c r="F7" t="s">
        <v>27</v>
      </c>
      <c r="G7">
        <v>0</v>
      </c>
      <c r="H7" t="s">
        <v>27</v>
      </c>
      <c r="I7">
        <v>0</v>
      </c>
      <c r="J7" t="s">
        <v>27</v>
      </c>
      <c r="K7">
        <v>0</v>
      </c>
      <c r="L7" s="1" t="s">
        <v>34</v>
      </c>
      <c r="M7" t="s">
        <v>61</v>
      </c>
    </row>
    <row r="8" spans="1:13" x14ac:dyDescent="0.2">
      <c r="A8" t="s">
        <v>6</v>
      </c>
      <c r="B8" t="s">
        <v>27</v>
      </c>
      <c r="C8">
        <v>0</v>
      </c>
      <c r="D8" t="s">
        <v>27</v>
      </c>
      <c r="E8">
        <v>0</v>
      </c>
      <c r="F8" t="s">
        <v>27</v>
      </c>
      <c r="G8">
        <v>0</v>
      </c>
      <c r="H8" t="s">
        <v>27</v>
      </c>
      <c r="I8">
        <v>0</v>
      </c>
      <c r="J8" t="s">
        <v>27</v>
      </c>
      <c r="K8">
        <v>0</v>
      </c>
      <c r="L8" s="1" t="s">
        <v>34</v>
      </c>
      <c r="M8" t="s">
        <v>64</v>
      </c>
    </row>
    <row r="9" spans="1:13" x14ac:dyDescent="0.2">
      <c r="A9" t="s">
        <v>7</v>
      </c>
      <c r="B9" t="s">
        <v>27</v>
      </c>
      <c r="C9">
        <v>8.5000000000000006E-2</v>
      </c>
      <c r="D9" t="s">
        <v>27</v>
      </c>
      <c r="E9">
        <v>0</v>
      </c>
      <c r="F9" t="s">
        <v>27</v>
      </c>
      <c r="G9">
        <v>0.52</v>
      </c>
      <c r="H9" t="s">
        <v>27</v>
      </c>
      <c r="I9">
        <v>0.65900000000000003</v>
      </c>
      <c r="J9" t="s">
        <v>27</v>
      </c>
      <c r="K9">
        <v>0.10199999999999999</v>
      </c>
      <c r="L9" s="1" t="s">
        <v>34</v>
      </c>
      <c r="M9" t="s">
        <v>64</v>
      </c>
    </row>
    <row r="10" spans="1:13" x14ac:dyDescent="0.2">
      <c r="A10" t="s">
        <v>8</v>
      </c>
      <c r="B10" t="s">
        <v>27</v>
      </c>
      <c r="C10">
        <v>7.1999999999999995E-2</v>
      </c>
      <c r="D10" t="s">
        <v>27</v>
      </c>
      <c r="E10">
        <v>0</v>
      </c>
      <c r="F10" t="s">
        <v>27</v>
      </c>
      <c r="G10">
        <v>0</v>
      </c>
      <c r="H10" t="s">
        <v>27</v>
      </c>
      <c r="I10">
        <v>0</v>
      </c>
      <c r="J10" t="s">
        <v>27</v>
      </c>
      <c r="K10">
        <v>0</v>
      </c>
      <c r="L10" s="1" t="s">
        <v>34</v>
      </c>
      <c r="M10" t="s">
        <v>64</v>
      </c>
    </row>
    <row r="11" spans="1:13" x14ac:dyDescent="0.2">
      <c r="A11" t="s">
        <v>9</v>
      </c>
      <c r="B11" t="s">
        <v>27</v>
      </c>
      <c r="C11">
        <v>0</v>
      </c>
      <c r="D11" t="s">
        <v>27</v>
      </c>
      <c r="E11">
        <v>0</v>
      </c>
      <c r="F11" t="s">
        <v>27</v>
      </c>
      <c r="G11">
        <v>0</v>
      </c>
      <c r="H11" t="s">
        <v>27</v>
      </c>
      <c r="I11">
        <v>0</v>
      </c>
      <c r="J11" t="s">
        <v>27</v>
      </c>
      <c r="K11">
        <v>0</v>
      </c>
      <c r="L11" s="1" t="s">
        <v>34</v>
      </c>
      <c r="M11" t="s">
        <v>61</v>
      </c>
    </row>
    <row r="12" spans="1:13" x14ac:dyDescent="0.2">
      <c r="A12" t="s">
        <v>10</v>
      </c>
      <c r="B12" t="s">
        <v>27</v>
      </c>
      <c r="C12">
        <v>0</v>
      </c>
      <c r="D12" t="s">
        <v>27</v>
      </c>
      <c r="E12">
        <v>0</v>
      </c>
      <c r="F12" t="s">
        <v>27</v>
      </c>
      <c r="G12">
        <v>0</v>
      </c>
      <c r="H12" t="s">
        <v>27</v>
      </c>
      <c r="I12">
        <v>0</v>
      </c>
      <c r="J12" t="s">
        <v>27</v>
      </c>
      <c r="K12">
        <v>0</v>
      </c>
      <c r="L12" s="1" t="s">
        <v>34</v>
      </c>
      <c r="M12" t="s">
        <v>61</v>
      </c>
    </row>
    <row r="13" spans="1:13" x14ac:dyDescent="0.2">
      <c r="A13" t="s">
        <v>11</v>
      </c>
      <c r="B13" t="s">
        <v>27</v>
      </c>
      <c r="C13">
        <v>0</v>
      </c>
      <c r="D13" t="s">
        <v>27</v>
      </c>
      <c r="E13">
        <v>0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s="1" t="s">
        <v>34</v>
      </c>
      <c r="M13" t="s">
        <v>61</v>
      </c>
    </row>
    <row r="14" spans="1:13" x14ac:dyDescent="0.2">
      <c r="A14" t="s">
        <v>12</v>
      </c>
      <c r="B14" t="s">
        <v>27</v>
      </c>
      <c r="C14">
        <v>0</v>
      </c>
      <c r="D14" t="s">
        <v>27</v>
      </c>
      <c r="E14">
        <v>0</v>
      </c>
      <c r="F14" t="s">
        <v>27</v>
      </c>
      <c r="G14">
        <v>0</v>
      </c>
      <c r="H14" t="s">
        <v>27</v>
      </c>
      <c r="I14">
        <v>0</v>
      </c>
      <c r="J14" t="s">
        <v>27</v>
      </c>
      <c r="K14">
        <v>0</v>
      </c>
      <c r="L14" s="1" t="s">
        <v>34</v>
      </c>
      <c r="M14" t="s">
        <v>64</v>
      </c>
    </row>
    <row r="15" spans="1:13" x14ac:dyDescent="0.2">
      <c r="A15" t="s">
        <v>13</v>
      </c>
      <c r="B15" t="s">
        <v>27</v>
      </c>
      <c r="C15">
        <v>0</v>
      </c>
      <c r="D15" t="s">
        <v>27</v>
      </c>
      <c r="E15">
        <v>0.3</v>
      </c>
      <c r="F15" t="s">
        <v>27</v>
      </c>
      <c r="G15">
        <v>0.16800000000000001</v>
      </c>
      <c r="H15" t="s">
        <v>27</v>
      </c>
      <c r="I15">
        <v>0</v>
      </c>
      <c r="J15" t="s">
        <v>27</v>
      </c>
      <c r="K15">
        <v>0.23100000000000001</v>
      </c>
      <c r="L15" s="1" t="s">
        <v>34</v>
      </c>
      <c r="M15" t="s">
        <v>61</v>
      </c>
    </row>
    <row r="16" spans="1:13" x14ac:dyDescent="0.2">
      <c r="A16" t="s">
        <v>14</v>
      </c>
      <c r="B16" t="s">
        <v>27</v>
      </c>
      <c r="C16">
        <v>0.1</v>
      </c>
      <c r="D16" t="s">
        <v>27</v>
      </c>
      <c r="E16">
        <v>0</v>
      </c>
      <c r="F16" t="s">
        <v>27</v>
      </c>
      <c r="G16">
        <v>0</v>
      </c>
      <c r="H16" t="s">
        <v>27</v>
      </c>
      <c r="I16">
        <v>0</v>
      </c>
      <c r="J16" t="s">
        <v>27</v>
      </c>
      <c r="K16">
        <v>0</v>
      </c>
      <c r="L16" s="1" t="s">
        <v>34</v>
      </c>
      <c r="M16" t="s">
        <v>61</v>
      </c>
    </row>
    <row r="17" spans="1:13" x14ac:dyDescent="0.2">
      <c r="A17" t="s">
        <v>15</v>
      </c>
      <c r="B17" t="s">
        <v>27</v>
      </c>
      <c r="C17">
        <v>0</v>
      </c>
      <c r="D17" t="s">
        <v>27</v>
      </c>
      <c r="E17">
        <v>0</v>
      </c>
      <c r="F17" t="s">
        <v>27</v>
      </c>
      <c r="G17">
        <v>0</v>
      </c>
      <c r="H17" t="s">
        <v>27</v>
      </c>
      <c r="I17">
        <v>0</v>
      </c>
      <c r="J17" t="s">
        <v>27</v>
      </c>
      <c r="K17">
        <v>0</v>
      </c>
      <c r="L17" s="1" t="s">
        <v>34</v>
      </c>
      <c r="M17" t="s">
        <v>64</v>
      </c>
    </row>
    <row r="18" spans="1:13" x14ac:dyDescent="0.2">
      <c r="A18" t="s">
        <v>16</v>
      </c>
      <c r="B18" t="s">
        <v>27</v>
      </c>
      <c r="C18">
        <v>0</v>
      </c>
      <c r="D18" t="s">
        <v>27</v>
      </c>
      <c r="E18">
        <v>0</v>
      </c>
      <c r="F18" t="s">
        <v>27</v>
      </c>
      <c r="G18">
        <v>0</v>
      </c>
      <c r="H18" t="s">
        <v>27</v>
      </c>
      <c r="I18">
        <v>0</v>
      </c>
      <c r="J18" t="s">
        <v>27</v>
      </c>
      <c r="K18">
        <v>0</v>
      </c>
      <c r="L18" s="1" t="s">
        <v>34</v>
      </c>
      <c r="M18" t="s">
        <v>61</v>
      </c>
    </row>
    <row r="19" spans="1:13" x14ac:dyDescent="0.2">
      <c r="A19" t="s">
        <v>17</v>
      </c>
      <c r="B19" t="s">
        <v>27</v>
      </c>
      <c r="C19">
        <v>0.15</v>
      </c>
      <c r="D19" t="s">
        <v>27</v>
      </c>
      <c r="E19">
        <v>0</v>
      </c>
      <c r="F19" t="s">
        <v>27</v>
      </c>
      <c r="G19">
        <v>0</v>
      </c>
      <c r="H19" t="s">
        <v>27</v>
      </c>
      <c r="I19">
        <v>0</v>
      </c>
      <c r="J19" t="s">
        <v>27</v>
      </c>
      <c r="K19">
        <v>0.20200000000000001</v>
      </c>
      <c r="L19" s="1" t="s">
        <v>34</v>
      </c>
      <c r="M19" t="s">
        <v>61</v>
      </c>
    </row>
    <row r="20" spans="1:13" x14ac:dyDescent="0.2">
      <c r="A20" t="s">
        <v>18</v>
      </c>
      <c r="B20" t="s">
        <v>27</v>
      </c>
      <c r="C20">
        <v>0</v>
      </c>
      <c r="D20" t="s">
        <v>27</v>
      </c>
      <c r="E20">
        <v>0.50800000000000001</v>
      </c>
      <c r="F20" t="s">
        <v>27</v>
      </c>
      <c r="G20">
        <v>0.20599999999999999</v>
      </c>
      <c r="H20" t="s">
        <v>27</v>
      </c>
      <c r="I20">
        <v>0</v>
      </c>
      <c r="J20" t="s">
        <v>27</v>
      </c>
      <c r="K20">
        <v>0</v>
      </c>
      <c r="L20" s="1" t="s">
        <v>34</v>
      </c>
      <c r="M20" t="s">
        <v>64</v>
      </c>
    </row>
    <row r="21" spans="1:13" x14ac:dyDescent="0.2">
      <c r="A21" t="s">
        <v>19</v>
      </c>
      <c r="B21" t="s">
        <v>27</v>
      </c>
      <c r="C21">
        <v>0</v>
      </c>
      <c r="D21" t="s">
        <v>27</v>
      </c>
      <c r="E21">
        <v>0</v>
      </c>
      <c r="F21" t="s">
        <v>27</v>
      </c>
      <c r="G21">
        <v>0</v>
      </c>
      <c r="H21" t="s">
        <v>27</v>
      </c>
      <c r="I21">
        <v>0</v>
      </c>
      <c r="J21" t="s">
        <v>27</v>
      </c>
      <c r="K21">
        <v>2.4E-2</v>
      </c>
      <c r="L21" s="1" t="s">
        <v>34</v>
      </c>
      <c r="M21" t="s">
        <v>64</v>
      </c>
    </row>
    <row r="22" spans="1:13" x14ac:dyDescent="0.2">
      <c r="A22" t="s">
        <v>20</v>
      </c>
      <c r="B22" t="s">
        <v>27</v>
      </c>
      <c r="C22">
        <v>0</v>
      </c>
      <c r="D22" t="s">
        <v>27</v>
      </c>
      <c r="E22">
        <v>0</v>
      </c>
      <c r="F22" t="s">
        <v>27</v>
      </c>
      <c r="G22">
        <v>0</v>
      </c>
      <c r="H22" t="s">
        <v>27</v>
      </c>
      <c r="I22">
        <v>0</v>
      </c>
      <c r="J22" t="s">
        <v>27</v>
      </c>
      <c r="K22">
        <v>0</v>
      </c>
      <c r="L22" s="1" t="s">
        <v>34</v>
      </c>
      <c r="M22" t="s">
        <v>61</v>
      </c>
    </row>
    <row r="23" spans="1:13" x14ac:dyDescent="0.2">
      <c r="A23" t="s">
        <v>21</v>
      </c>
      <c r="B23" t="s">
        <v>27</v>
      </c>
      <c r="C23">
        <v>0</v>
      </c>
      <c r="D23" t="s">
        <v>27</v>
      </c>
      <c r="E23">
        <v>0</v>
      </c>
      <c r="F23" t="s">
        <v>27</v>
      </c>
      <c r="G23">
        <v>0</v>
      </c>
      <c r="H23" t="s">
        <v>27</v>
      </c>
      <c r="I23">
        <v>0</v>
      </c>
      <c r="J23" t="s">
        <v>27</v>
      </c>
      <c r="K23">
        <v>0.441</v>
      </c>
      <c r="L23" s="1" t="s">
        <v>34</v>
      </c>
      <c r="M23" t="s">
        <v>61</v>
      </c>
    </row>
    <row r="24" spans="1:13" x14ac:dyDescent="0.2">
      <c r="A24" t="s">
        <v>22</v>
      </c>
      <c r="B24" t="s">
        <v>27</v>
      </c>
      <c r="C24">
        <v>0</v>
      </c>
      <c r="D24" t="s">
        <v>27</v>
      </c>
      <c r="E24">
        <v>0</v>
      </c>
      <c r="F24" t="s">
        <v>27</v>
      </c>
      <c r="G24">
        <v>0</v>
      </c>
      <c r="H24" t="s">
        <v>27</v>
      </c>
      <c r="I24">
        <v>0</v>
      </c>
      <c r="J24" t="s">
        <v>27</v>
      </c>
      <c r="K24">
        <v>0</v>
      </c>
      <c r="L24" s="1" t="s">
        <v>34</v>
      </c>
      <c r="M24" t="s">
        <v>61</v>
      </c>
    </row>
    <row r="25" spans="1:13" x14ac:dyDescent="0.2">
      <c r="A25" t="s">
        <v>23</v>
      </c>
      <c r="B25" t="s">
        <v>27</v>
      </c>
      <c r="C25">
        <v>0</v>
      </c>
      <c r="D25" t="s">
        <v>27</v>
      </c>
      <c r="E25">
        <v>9.2999999999999999E-2</v>
      </c>
      <c r="F25" t="s">
        <v>27</v>
      </c>
      <c r="G25">
        <v>0.105</v>
      </c>
      <c r="H25" t="s">
        <v>27</v>
      </c>
      <c r="I25">
        <v>0.20899999999999999</v>
      </c>
      <c r="J25" t="s">
        <v>27</v>
      </c>
      <c r="K25">
        <v>0</v>
      </c>
      <c r="L25" s="1" t="s">
        <v>34</v>
      </c>
      <c r="M25" t="s">
        <v>61</v>
      </c>
    </row>
    <row r="26" spans="1:13" x14ac:dyDescent="0.2">
      <c r="A26" t="s">
        <v>24</v>
      </c>
      <c r="B26" t="s">
        <v>27</v>
      </c>
      <c r="C26">
        <v>0</v>
      </c>
      <c r="D26" t="s">
        <v>27</v>
      </c>
      <c r="E26">
        <v>0</v>
      </c>
      <c r="F26" t="s">
        <v>27</v>
      </c>
      <c r="G26">
        <v>0</v>
      </c>
      <c r="H26" t="s">
        <v>27</v>
      </c>
      <c r="I26">
        <v>0</v>
      </c>
      <c r="J26" t="s">
        <v>27</v>
      </c>
      <c r="K26">
        <v>0</v>
      </c>
      <c r="L26" s="1" t="s">
        <v>34</v>
      </c>
      <c r="M26" t="s">
        <v>61</v>
      </c>
    </row>
    <row r="27" spans="1:13" x14ac:dyDescent="0.2">
      <c r="A27" t="s">
        <v>25</v>
      </c>
      <c r="B27" t="s">
        <v>27</v>
      </c>
      <c r="C27">
        <v>0</v>
      </c>
      <c r="D27" t="s">
        <v>27</v>
      </c>
      <c r="E27">
        <v>0</v>
      </c>
      <c r="F27" t="s">
        <v>27</v>
      </c>
      <c r="G27">
        <v>0</v>
      </c>
      <c r="H27" t="s">
        <v>27</v>
      </c>
      <c r="I27">
        <v>0</v>
      </c>
      <c r="J27" t="s">
        <v>27</v>
      </c>
      <c r="K27">
        <v>0</v>
      </c>
      <c r="L27" s="1" t="s">
        <v>34</v>
      </c>
      <c r="M27" t="s">
        <v>61</v>
      </c>
    </row>
    <row r="28" spans="1:13" x14ac:dyDescent="0.2">
      <c r="A28" t="s">
        <v>26</v>
      </c>
      <c r="B28" t="s">
        <v>27</v>
      </c>
      <c r="C28">
        <v>0</v>
      </c>
      <c r="D28" t="s">
        <v>27</v>
      </c>
      <c r="E28">
        <v>0</v>
      </c>
      <c r="F28" t="s">
        <v>27</v>
      </c>
      <c r="G28">
        <v>0</v>
      </c>
      <c r="H28" t="s">
        <v>27</v>
      </c>
      <c r="I28">
        <v>0</v>
      </c>
      <c r="J28" t="s">
        <v>27</v>
      </c>
      <c r="K28">
        <v>0</v>
      </c>
      <c r="L28" s="1" t="s">
        <v>34</v>
      </c>
      <c r="M28" t="s">
        <v>64</v>
      </c>
    </row>
    <row r="29" spans="1:13" x14ac:dyDescent="0.2">
      <c r="A29" t="s">
        <v>62</v>
      </c>
    </row>
    <row r="30" spans="1:13" x14ac:dyDescent="0.2">
      <c r="A30" t="s">
        <v>59</v>
      </c>
      <c r="B30" t="s">
        <v>27</v>
      </c>
      <c r="C30" s="4">
        <f>SUMIF($M$2:$M$28,"Latam",C$2:C$28)</f>
        <v>0.623</v>
      </c>
      <c r="D30" s="4" t="s">
        <v>27</v>
      </c>
      <c r="E30" s="4">
        <f>SUMIF($M$2:$M$28,"Latam",E$2:E$28)</f>
        <v>0.50800000000000001</v>
      </c>
      <c r="F30" s="4" t="s">
        <v>27</v>
      </c>
      <c r="G30" s="4">
        <f>SUMIF($M$2:$M$28,"Latam",G$2:G$28)</f>
        <v>0.72599999999999998</v>
      </c>
      <c r="H30" s="4" t="s">
        <v>27</v>
      </c>
      <c r="I30" s="4">
        <f>SUMIF($M$2:$M$28,"Latam",I$2:I$28)</f>
        <v>0.65900000000000003</v>
      </c>
      <c r="J30" s="4" t="s">
        <v>27</v>
      </c>
      <c r="K30" s="4">
        <f>SUMIF($M$2:$M$28,"Latam",K$2:K$28)</f>
        <v>0.126</v>
      </c>
      <c r="L30" s="1" t="s">
        <v>34</v>
      </c>
    </row>
    <row r="31" spans="1:13" x14ac:dyDescent="0.2">
      <c r="A31" t="s">
        <v>65</v>
      </c>
      <c r="B31" t="s">
        <v>27</v>
      </c>
      <c r="C31" s="4">
        <f>SUMIF($M$2:$M$28,"X",C$2:C$28)</f>
        <v>0.378</v>
      </c>
      <c r="D31" s="4" t="s">
        <v>27</v>
      </c>
      <c r="E31" s="4">
        <f>SUMIF($M$2:$M$28,"X",E$2:E$28)</f>
        <v>0.49199999999999999</v>
      </c>
      <c r="F31" s="4" t="s">
        <v>27</v>
      </c>
      <c r="G31" s="4">
        <f>SUMIF($M$2:$M$28,"X",G$2:G$28)</f>
        <v>0.27300000000000002</v>
      </c>
      <c r="H31" s="4" t="s">
        <v>27</v>
      </c>
      <c r="I31" s="4">
        <f>SUMIF($M$2:$M$28,"X",I$2:I$28)</f>
        <v>0.34099999999999997</v>
      </c>
      <c r="J31" s="4" t="s">
        <v>27</v>
      </c>
      <c r="K31" s="4">
        <f>SUMIF($M$2:$M$28,"X",K$2:K$28)</f>
        <v>0.87400000000000011</v>
      </c>
      <c r="L31" s="8" t="s">
        <v>34</v>
      </c>
    </row>
    <row r="32" spans="1:13" x14ac:dyDescent="0.2">
      <c r="A32" t="s">
        <v>62</v>
      </c>
    </row>
    <row r="33" spans="1:12" x14ac:dyDescent="0.2">
      <c r="A33" t="s">
        <v>63</v>
      </c>
      <c r="B33" t="s">
        <v>27</v>
      </c>
      <c r="C33" s="4">
        <v>0.75</v>
      </c>
      <c r="D33" t="s">
        <v>27</v>
      </c>
      <c r="E33" s="4">
        <v>0.7265876</v>
      </c>
      <c r="F33" t="s">
        <v>27</v>
      </c>
      <c r="G33" s="4">
        <v>0.44</v>
      </c>
      <c r="H33" t="s">
        <v>27</v>
      </c>
      <c r="I33">
        <v>1.718</v>
      </c>
      <c r="J33" t="s">
        <v>27</v>
      </c>
      <c r="K33" s="4">
        <v>1.1200110000000001</v>
      </c>
      <c r="L33" s="1" t="s">
        <v>34</v>
      </c>
    </row>
    <row r="34" spans="1:12" x14ac:dyDescent="0.2">
      <c r="A34" t="s">
        <v>126</v>
      </c>
      <c r="B34" t="s">
        <v>27</v>
      </c>
      <c r="C34" s="17" t="s">
        <v>67</v>
      </c>
      <c r="D34" t="s">
        <v>27</v>
      </c>
      <c r="E34" s="17" t="s">
        <v>67</v>
      </c>
      <c r="F34" t="s">
        <v>27</v>
      </c>
      <c r="G34" s="17" t="s">
        <v>67</v>
      </c>
      <c r="H34" t="s">
        <v>27</v>
      </c>
      <c r="I34" s="17" t="s">
        <v>67</v>
      </c>
      <c r="J34" t="s">
        <v>27</v>
      </c>
      <c r="K34" s="17" t="s">
        <v>67</v>
      </c>
      <c r="L3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A5D-3EEB-634E-8CAC-08A2B82BC362}">
  <dimension ref="A1:U30"/>
  <sheetViews>
    <sheetView workbookViewId="0">
      <selection activeCell="M30" sqref="A25:M30"/>
    </sheetView>
  </sheetViews>
  <sheetFormatPr baseColWidth="10" defaultRowHeight="16" x14ac:dyDescent="0.2"/>
  <sheetData>
    <row r="1" spans="1:21" x14ac:dyDescent="0.2">
      <c r="A1" t="s">
        <v>103</v>
      </c>
      <c r="B1" s="19" t="s">
        <v>105</v>
      </c>
      <c r="C1" s="19" t="s">
        <v>106</v>
      </c>
      <c r="D1" s="19" t="s">
        <v>107</v>
      </c>
      <c r="E1" s="19" t="s">
        <v>108</v>
      </c>
      <c r="F1" s="20" t="s">
        <v>109</v>
      </c>
      <c r="G1" s="20" t="s">
        <v>110</v>
      </c>
      <c r="H1" s="20" t="s">
        <v>111</v>
      </c>
      <c r="I1" s="20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104</v>
      </c>
      <c r="S1" t="s">
        <v>121</v>
      </c>
      <c r="T1" t="s">
        <v>122</v>
      </c>
      <c r="U1" t="s">
        <v>123</v>
      </c>
    </row>
    <row r="2" spans="1:21" x14ac:dyDescent="0.2">
      <c r="A2">
        <v>-10</v>
      </c>
      <c r="B2">
        <v>1993</v>
      </c>
      <c r="C2">
        <v>62.8</v>
      </c>
      <c r="D2">
        <v>63.1282</v>
      </c>
      <c r="E2">
        <v>-0.32820090000000002</v>
      </c>
      <c r="F2">
        <v>1996</v>
      </c>
      <c r="G2">
        <v>50.3</v>
      </c>
      <c r="H2">
        <v>50.637099999999997</v>
      </c>
      <c r="I2">
        <v>-0.3371014</v>
      </c>
      <c r="J2">
        <v>1997</v>
      </c>
      <c r="K2">
        <v>47.2</v>
      </c>
      <c r="L2">
        <v>46.974299999999999</v>
      </c>
      <c r="M2">
        <v>0.22570080000000001</v>
      </c>
      <c r="N2">
        <v>1997</v>
      </c>
      <c r="O2">
        <v>41.3</v>
      </c>
      <c r="P2">
        <v>37.886099999999999</v>
      </c>
      <c r="Q2">
        <v>3.4138989999999998</v>
      </c>
      <c r="R2">
        <v>1989</v>
      </c>
      <c r="S2">
        <v>59.3</v>
      </c>
      <c r="T2">
        <v>58.323599999999999</v>
      </c>
      <c r="U2">
        <v>0.9764003</v>
      </c>
    </row>
    <row r="3" spans="1:21" x14ac:dyDescent="0.2">
      <c r="A3">
        <v>-9</v>
      </c>
      <c r="B3">
        <v>1994</v>
      </c>
      <c r="C3">
        <v>63</v>
      </c>
      <c r="D3">
        <v>62.534399999999998</v>
      </c>
      <c r="E3">
        <v>0.46559840000000002</v>
      </c>
      <c r="F3">
        <v>1997</v>
      </c>
      <c r="G3">
        <v>52.7</v>
      </c>
      <c r="H3">
        <v>51.580399999999997</v>
      </c>
      <c r="I3">
        <v>1.1196010000000001</v>
      </c>
      <c r="J3">
        <v>1998</v>
      </c>
      <c r="K3">
        <v>47.6</v>
      </c>
      <c r="L3">
        <v>47.008600000000001</v>
      </c>
      <c r="M3">
        <v>0.59139850000000005</v>
      </c>
      <c r="N3">
        <v>1998</v>
      </c>
      <c r="O3">
        <v>41.3</v>
      </c>
      <c r="P3">
        <v>38.119</v>
      </c>
      <c r="Q3">
        <v>3.1809989999999999</v>
      </c>
      <c r="R3">
        <v>1990</v>
      </c>
      <c r="S3">
        <v>60.6</v>
      </c>
      <c r="T3">
        <v>59.565600000000003</v>
      </c>
      <c r="U3">
        <v>1.034397</v>
      </c>
    </row>
    <row r="4" spans="1:21" x14ac:dyDescent="0.2">
      <c r="A4">
        <v>-8</v>
      </c>
      <c r="B4">
        <v>1995</v>
      </c>
      <c r="C4">
        <v>63.3</v>
      </c>
      <c r="D4">
        <v>62.563400000000001</v>
      </c>
      <c r="E4">
        <v>0.73659920000000001</v>
      </c>
      <c r="F4">
        <v>1998</v>
      </c>
      <c r="G4">
        <v>52.6</v>
      </c>
      <c r="H4">
        <v>52.073700000000002</v>
      </c>
      <c r="I4">
        <v>0.52629930000000003</v>
      </c>
      <c r="J4">
        <v>1999</v>
      </c>
      <c r="K4">
        <v>47</v>
      </c>
      <c r="L4">
        <v>46.8108</v>
      </c>
      <c r="M4">
        <v>0.1891998</v>
      </c>
      <c r="N4">
        <v>1999</v>
      </c>
      <c r="O4">
        <v>38.6</v>
      </c>
      <c r="P4">
        <v>37.910499999999999</v>
      </c>
      <c r="Q4">
        <v>0.6894981</v>
      </c>
      <c r="R4">
        <v>1991</v>
      </c>
      <c r="S4">
        <v>62.6</v>
      </c>
      <c r="T4">
        <v>60.3001</v>
      </c>
      <c r="U4">
        <v>2.2998989999999999</v>
      </c>
    </row>
    <row r="5" spans="1:21" x14ac:dyDescent="0.2">
      <c r="A5">
        <v>-7</v>
      </c>
      <c r="B5">
        <v>1996</v>
      </c>
      <c r="C5">
        <v>62.4</v>
      </c>
      <c r="D5">
        <v>62.693600000000004</v>
      </c>
      <c r="E5">
        <v>-0.29360019999999998</v>
      </c>
      <c r="F5">
        <v>1999</v>
      </c>
      <c r="G5">
        <v>52.9</v>
      </c>
      <c r="H5">
        <v>52.213099999999997</v>
      </c>
      <c r="I5">
        <v>0.68690189999999995</v>
      </c>
      <c r="J5">
        <v>2000</v>
      </c>
      <c r="K5">
        <v>46.6</v>
      </c>
      <c r="L5">
        <v>47.182499999999997</v>
      </c>
      <c r="M5">
        <v>-0.58250120000000005</v>
      </c>
      <c r="N5">
        <v>2000</v>
      </c>
      <c r="O5">
        <v>38.1</v>
      </c>
      <c r="P5">
        <v>38.395000000000003</v>
      </c>
      <c r="Q5">
        <v>-0.29500080000000001</v>
      </c>
      <c r="R5">
        <v>1992</v>
      </c>
      <c r="S5">
        <v>62.3</v>
      </c>
      <c r="T5">
        <v>59.367699999999999</v>
      </c>
      <c r="U5">
        <v>2.9323000000000001</v>
      </c>
    </row>
    <row r="6" spans="1:21" x14ac:dyDescent="0.2">
      <c r="A6">
        <v>-6</v>
      </c>
      <c r="B6">
        <v>1997</v>
      </c>
      <c r="C6">
        <v>62.5</v>
      </c>
      <c r="D6">
        <v>62.653399999999998</v>
      </c>
      <c r="E6">
        <v>-0.15340200000000001</v>
      </c>
      <c r="F6">
        <v>2000</v>
      </c>
      <c r="G6">
        <v>53</v>
      </c>
      <c r="H6">
        <v>52.339799999999997</v>
      </c>
      <c r="I6">
        <v>0.66019989999999995</v>
      </c>
      <c r="J6">
        <v>2001</v>
      </c>
      <c r="K6">
        <v>46.6</v>
      </c>
      <c r="L6">
        <v>47.111600000000003</v>
      </c>
      <c r="M6">
        <v>-0.51160159999999999</v>
      </c>
      <c r="N6">
        <v>2001</v>
      </c>
      <c r="O6">
        <v>37.700000000000003</v>
      </c>
      <c r="P6">
        <v>38.726199999999999</v>
      </c>
      <c r="Q6">
        <v>-1.0262</v>
      </c>
      <c r="R6">
        <v>1993</v>
      </c>
      <c r="S6">
        <v>62.3</v>
      </c>
      <c r="T6">
        <v>60.438699999999997</v>
      </c>
      <c r="U6">
        <v>1.8613</v>
      </c>
    </row>
    <row r="7" spans="1:21" x14ac:dyDescent="0.2">
      <c r="A7">
        <v>-5</v>
      </c>
      <c r="B7">
        <v>1998</v>
      </c>
      <c r="C7">
        <v>62.8</v>
      </c>
      <c r="D7">
        <v>62.853400000000001</v>
      </c>
      <c r="E7">
        <v>-5.34016E-2</v>
      </c>
      <c r="F7">
        <v>2001</v>
      </c>
      <c r="G7">
        <v>52.9</v>
      </c>
      <c r="H7">
        <v>52.093000000000004</v>
      </c>
      <c r="I7">
        <v>0.8070022</v>
      </c>
      <c r="J7">
        <v>2002</v>
      </c>
      <c r="K7">
        <v>46.8</v>
      </c>
      <c r="L7">
        <v>47.069000000000003</v>
      </c>
      <c r="M7">
        <v>-0.26900170000000001</v>
      </c>
      <c r="N7">
        <v>2002</v>
      </c>
      <c r="O7">
        <v>38.200000000000003</v>
      </c>
      <c r="P7">
        <v>38.486699999999999</v>
      </c>
      <c r="Q7">
        <v>-0.28670020000000002</v>
      </c>
      <c r="R7">
        <v>1994</v>
      </c>
      <c r="S7">
        <v>60.7</v>
      </c>
      <c r="T7">
        <v>59.4343</v>
      </c>
      <c r="U7">
        <v>1.2656989999999999</v>
      </c>
    </row>
    <row r="8" spans="1:21" x14ac:dyDescent="0.2">
      <c r="A8">
        <v>-4</v>
      </c>
      <c r="B8">
        <v>1999</v>
      </c>
      <c r="C8">
        <v>63.2</v>
      </c>
      <c r="D8">
        <v>65.158900000000003</v>
      </c>
      <c r="E8">
        <v>-1.9589000000000001</v>
      </c>
      <c r="F8">
        <v>2002</v>
      </c>
      <c r="G8">
        <v>51.5</v>
      </c>
      <c r="H8">
        <v>52.260800000000003</v>
      </c>
      <c r="I8">
        <v>-0.76080000000000003</v>
      </c>
      <c r="J8">
        <v>2003</v>
      </c>
      <c r="K8">
        <v>47.9</v>
      </c>
      <c r="L8">
        <v>47.582299999999996</v>
      </c>
      <c r="M8">
        <v>0.31770219999999999</v>
      </c>
      <c r="N8">
        <v>2003</v>
      </c>
      <c r="O8">
        <v>37.799999999999997</v>
      </c>
      <c r="P8">
        <v>38.491799999999998</v>
      </c>
      <c r="Q8">
        <v>-0.69180019999999998</v>
      </c>
      <c r="R8">
        <v>1995</v>
      </c>
      <c r="S8">
        <v>61.1</v>
      </c>
      <c r="T8">
        <v>59.387099999999997</v>
      </c>
      <c r="U8">
        <v>1.712896</v>
      </c>
    </row>
    <row r="9" spans="1:21" x14ac:dyDescent="0.2">
      <c r="A9">
        <v>-3</v>
      </c>
      <c r="B9">
        <v>2000</v>
      </c>
      <c r="C9">
        <v>66.2</v>
      </c>
      <c r="D9">
        <v>66.592299999999994</v>
      </c>
      <c r="E9">
        <v>-0.3923026</v>
      </c>
      <c r="F9">
        <v>2003</v>
      </c>
      <c r="G9">
        <v>53</v>
      </c>
      <c r="H9">
        <v>53.198300000000003</v>
      </c>
      <c r="I9">
        <v>-0.19829939999999999</v>
      </c>
      <c r="J9">
        <v>2004</v>
      </c>
      <c r="K9">
        <v>47.6</v>
      </c>
      <c r="L9">
        <v>48.066400000000002</v>
      </c>
      <c r="M9">
        <v>-0.46640100000000001</v>
      </c>
      <c r="N9">
        <v>2004</v>
      </c>
      <c r="O9">
        <v>37.799999999999997</v>
      </c>
      <c r="P9">
        <v>38.545499999999997</v>
      </c>
      <c r="Q9">
        <v>-0.74550070000000002</v>
      </c>
      <c r="R9">
        <v>1996</v>
      </c>
      <c r="S9">
        <v>61.1</v>
      </c>
      <c r="T9">
        <v>59.581099999999999</v>
      </c>
      <c r="U9">
        <v>1.5188980000000001</v>
      </c>
    </row>
    <row r="10" spans="1:21" x14ac:dyDescent="0.2">
      <c r="A10">
        <v>-2</v>
      </c>
      <c r="B10">
        <v>2001</v>
      </c>
      <c r="C10">
        <v>67.099999999999994</v>
      </c>
      <c r="D10">
        <v>66.593800000000002</v>
      </c>
      <c r="E10">
        <v>0.50619820000000004</v>
      </c>
      <c r="F10">
        <v>2004</v>
      </c>
      <c r="G10">
        <v>54.9</v>
      </c>
      <c r="H10">
        <v>54.258499999999998</v>
      </c>
      <c r="I10">
        <v>0.64150289999999999</v>
      </c>
      <c r="J10">
        <v>2005</v>
      </c>
      <c r="K10">
        <v>48.1</v>
      </c>
      <c r="L10">
        <v>48.123600000000003</v>
      </c>
      <c r="M10">
        <v>-2.36017E-2</v>
      </c>
      <c r="N10">
        <v>2005</v>
      </c>
      <c r="O10">
        <v>37.799999999999997</v>
      </c>
      <c r="P10">
        <v>38.402099999999997</v>
      </c>
      <c r="Q10">
        <v>-0.60210160000000001</v>
      </c>
      <c r="R10">
        <v>1997</v>
      </c>
      <c r="S10">
        <v>60.9</v>
      </c>
      <c r="T10">
        <v>59.237400000000001</v>
      </c>
      <c r="U10">
        <v>1.6626000000000001</v>
      </c>
    </row>
    <row r="11" spans="1:21" x14ac:dyDescent="0.2">
      <c r="A11">
        <v>-1</v>
      </c>
      <c r="B11">
        <v>2002</v>
      </c>
      <c r="C11">
        <v>65.900000000000006</v>
      </c>
      <c r="D11">
        <v>66.690299999999993</v>
      </c>
      <c r="E11">
        <v>-0.79029740000000004</v>
      </c>
      <c r="F11">
        <v>2005</v>
      </c>
      <c r="G11">
        <v>54.1</v>
      </c>
      <c r="H11">
        <v>54.195900000000002</v>
      </c>
      <c r="I11">
        <v>-9.5900399999999997E-2</v>
      </c>
      <c r="J11">
        <v>2006</v>
      </c>
      <c r="K11">
        <v>46.6</v>
      </c>
      <c r="L11">
        <v>47.246699999999997</v>
      </c>
      <c r="M11">
        <v>-0.64670170000000005</v>
      </c>
      <c r="N11">
        <v>2006</v>
      </c>
      <c r="O11">
        <v>33.1</v>
      </c>
      <c r="P11">
        <v>35.255600000000001</v>
      </c>
      <c r="Q11">
        <v>-2.155602</v>
      </c>
      <c r="R11">
        <v>1998</v>
      </c>
      <c r="S11">
        <v>58.7</v>
      </c>
      <c r="T11">
        <v>59.831299999999999</v>
      </c>
      <c r="U11">
        <v>-1.1312990000000001</v>
      </c>
    </row>
    <row r="12" spans="1:21" x14ac:dyDescent="0.2">
      <c r="A12">
        <v>0</v>
      </c>
      <c r="B12">
        <v>2003</v>
      </c>
      <c r="C12">
        <v>64.7</v>
      </c>
      <c r="D12">
        <v>66.519499999999994</v>
      </c>
      <c r="E12">
        <v>-1.819502</v>
      </c>
      <c r="F12">
        <v>2006</v>
      </c>
      <c r="G12">
        <v>47</v>
      </c>
      <c r="H12">
        <v>53.153399999999998</v>
      </c>
      <c r="I12">
        <v>-6.1534000000000004</v>
      </c>
      <c r="J12">
        <v>2007</v>
      </c>
      <c r="K12">
        <v>42</v>
      </c>
      <c r="L12">
        <v>48.1753</v>
      </c>
      <c r="M12">
        <v>-6.1753010000000002</v>
      </c>
      <c r="N12">
        <v>2007</v>
      </c>
      <c r="O12">
        <v>22.3</v>
      </c>
      <c r="P12">
        <v>36.031300000000002</v>
      </c>
      <c r="Q12">
        <v>-13.731299999999999</v>
      </c>
      <c r="R12">
        <v>1999</v>
      </c>
      <c r="S12">
        <v>45.2</v>
      </c>
      <c r="T12">
        <v>63.337400000000002</v>
      </c>
      <c r="U12">
        <v>-18.1374</v>
      </c>
    </row>
    <row r="13" spans="1:21" x14ac:dyDescent="0.2">
      <c r="A13">
        <v>1</v>
      </c>
      <c r="B13">
        <v>2004</v>
      </c>
      <c r="C13">
        <v>64.8</v>
      </c>
      <c r="D13">
        <v>66.387100000000004</v>
      </c>
      <c r="E13">
        <v>-1.587097</v>
      </c>
      <c r="F13">
        <v>2007</v>
      </c>
      <c r="G13">
        <v>46.6</v>
      </c>
      <c r="H13">
        <v>54.071199999999997</v>
      </c>
      <c r="I13">
        <v>-7.4712009999999998</v>
      </c>
      <c r="J13">
        <v>2008</v>
      </c>
      <c r="K13">
        <v>35.6</v>
      </c>
      <c r="L13">
        <v>50.794499999999999</v>
      </c>
      <c r="M13">
        <v>-15.1945</v>
      </c>
      <c r="N13">
        <v>2008</v>
      </c>
      <c r="O13">
        <v>20.9</v>
      </c>
      <c r="P13">
        <v>39.720199999999998</v>
      </c>
      <c r="Q13">
        <v>-18.8202</v>
      </c>
      <c r="R13">
        <v>2000</v>
      </c>
      <c r="S13">
        <v>31.2</v>
      </c>
      <c r="T13">
        <v>65.754499999999993</v>
      </c>
      <c r="U13">
        <v>-34.554499999999997</v>
      </c>
    </row>
    <row r="14" spans="1:21" x14ac:dyDescent="0.2">
      <c r="A14">
        <v>2</v>
      </c>
      <c r="B14">
        <v>2005</v>
      </c>
      <c r="C14">
        <v>64.099999999999994</v>
      </c>
      <c r="D14">
        <v>68.443299999999994</v>
      </c>
      <c r="E14">
        <v>-4.3433029999999997</v>
      </c>
      <c r="F14">
        <v>2008</v>
      </c>
      <c r="G14">
        <v>46.1</v>
      </c>
      <c r="H14">
        <v>57.363999999999997</v>
      </c>
      <c r="I14">
        <v>-11.263999999999999</v>
      </c>
      <c r="J14">
        <v>2009</v>
      </c>
      <c r="K14">
        <v>33.799999999999997</v>
      </c>
      <c r="L14">
        <v>51.164999999999999</v>
      </c>
      <c r="M14">
        <v>-17.364999999999998</v>
      </c>
      <c r="N14">
        <v>2009</v>
      </c>
      <c r="O14">
        <v>20.2</v>
      </c>
      <c r="P14">
        <v>39.844299999999997</v>
      </c>
      <c r="Q14">
        <v>-19.644300000000001</v>
      </c>
      <c r="R14">
        <v>2001</v>
      </c>
      <c r="S14">
        <v>28.7</v>
      </c>
      <c r="T14">
        <v>67.683800000000005</v>
      </c>
      <c r="U14">
        <v>-38.983800000000002</v>
      </c>
    </row>
    <row r="15" spans="1:21" x14ac:dyDescent="0.2">
      <c r="A15">
        <v>3</v>
      </c>
      <c r="B15">
        <v>2006</v>
      </c>
      <c r="C15">
        <v>63.2</v>
      </c>
      <c r="D15">
        <v>68.687100000000001</v>
      </c>
      <c r="E15">
        <v>-5.487101</v>
      </c>
      <c r="F15">
        <v>2009</v>
      </c>
      <c r="G15">
        <v>44.3</v>
      </c>
      <c r="H15">
        <v>57.993299999999998</v>
      </c>
      <c r="I15">
        <v>-13.693300000000001</v>
      </c>
      <c r="J15">
        <v>2010</v>
      </c>
      <c r="K15">
        <v>32.200000000000003</v>
      </c>
      <c r="L15">
        <v>52.8857</v>
      </c>
      <c r="M15">
        <v>-20.685700000000001</v>
      </c>
      <c r="N15">
        <v>2010</v>
      </c>
      <c r="O15">
        <v>19.600000000000001</v>
      </c>
      <c r="P15">
        <v>41.817700000000002</v>
      </c>
      <c r="Q15">
        <v>-22.217700000000001</v>
      </c>
      <c r="R15">
        <v>2002</v>
      </c>
      <c r="S15">
        <v>25.5</v>
      </c>
      <c r="T15">
        <v>68.351299999999995</v>
      </c>
      <c r="U15">
        <v>-42.851300000000002</v>
      </c>
    </row>
    <row r="16" spans="1:21" x14ac:dyDescent="0.2">
      <c r="A16">
        <v>4</v>
      </c>
      <c r="B16">
        <v>2007</v>
      </c>
      <c r="C16">
        <v>63</v>
      </c>
      <c r="D16">
        <v>68.633200000000002</v>
      </c>
      <c r="E16">
        <v>-5.6332000000000004</v>
      </c>
      <c r="F16">
        <v>2010</v>
      </c>
      <c r="G16">
        <v>41.6</v>
      </c>
      <c r="H16">
        <v>58.152999999999999</v>
      </c>
      <c r="I16">
        <v>-16.553000000000001</v>
      </c>
      <c r="J16">
        <v>2011</v>
      </c>
      <c r="K16">
        <v>31.9</v>
      </c>
      <c r="L16">
        <v>55.334499999999998</v>
      </c>
      <c r="M16">
        <v>-23.4345</v>
      </c>
      <c r="N16">
        <v>2011</v>
      </c>
      <c r="O16">
        <v>19.100000000000001</v>
      </c>
      <c r="P16">
        <v>45.267899999999997</v>
      </c>
      <c r="Q16">
        <v>-26.167899999999999</v>
      </c>
      <c r="R16">
        <v>2003</v>
      </c>
      <c r="S16">
        <v>24.7</v>
      </c>
      <c r="T16">
        <v>67.816100000000006</v>
      </c>
      <c r="U16">
        <v>-43.116100000000003</v>
      </c>
    </row>
    <row r="17" spans="1:21" x14ac:dyDescent="0.2">
      <c r="A17">
        <v>5</v>
      </c>
      <c r="B17">
        <v>2008</v>
      </c>
      <c r="C17">
        <v>61.9</v>
      </c>
      <c r="D17">
        <v>68.7029</v>
      </c>
      <c r="E17">
        <v>-6.8028979999999999</v>
      </c>
      <c r="F17">
        <v>2011</v>
      </c>
      <c r="G17">
        <v>41.2</v>
      </c>
      <c r="H17">
        <v>58.396599999999999</v>
      </c>
      <c r="I17">
        <v>-17.1966</v>
      </c>
      <c r="J17">
        <v>2012</v>
      </c>
      <c r="K17">
        <v>31.5</v>
      </c>
      <c r="L17">
        <v>55.551000000000002</v>
      </c>
      <c r="M17">
        <v>-24.050999999999998</v>
      </c>
      <c r="N17">
        <v>2012</v>
      </c>
      <c r="O17">
        <v>15.9</v>
      </c>
      <c r="P17">
        <v>46.098100000000002</v>
      </c>
      <c r="Q17">
        <v>-30.1981</v>
      </c>
      <c r="R17">
        <v>2004</v>
      </c>
      <c r="S17">
        <v>22</v>
      </c>
      <c r="T17">
        <v>67.568899999999999</v>
      </c>
      <c r="U17">
        <v>-45.568899999999999</v>
      </c>
    </row>
    <row r="18" spans="1:21" x14ac:dyDescent="0.2">
      <c r="A18">
        <v>6</v>
      </c>
      <c r="B18">
        <v>2009</v>
      </c>
      <c r="C18">
        <v>60.8</v>
      </c>
      <c r="D18">
        <v>68.783699999999996</v>
      </c>
      <c r="E18">
        <v>-7.9836989999999997</v>
      </c>
      <c r="F18">
        <v>2012</v>
      </c>
      <c r="G18">
        <v>40.5</v>
      </c>
      <c r="H18">
        <v>57.909799999999997</v>
      </c>
      <c r="I18">
        <v>-17.409800000000001</v>
      </c>
      <c r="J18">
        <v>2013</v>
      </c>
      <c r="K18">
        <v>27.2</v>
      </c>
      <c r="L18">
        <v>53.450600000000001</v>
      </c>
      <c r="M18">
        <v>-26.250599999999999</v>
      </c>
      <c r="N18">
        <v>2013</v>
      </c>
      <c r="O18">
        <v>12.9</v>
      </c>
      <c r="P18">
        <v>45.0441</v>
      </c>
      <c r="Q18">
        <v>-32.144100000000002</v>
      </c>
      <c r="R18">
        <v>2005</v>
      </c>
      <c r="S18">
        <v>18.3</v>
      </c>
      <c r="T18">
        <v>67.495999999999995</v>
      </c>
      <c r="U18">
        <v>-49.195999999999998</v>
      </c>
    </row>
    <row r="19" spans="1:21" x14ac:dyDescent="0.2">
      <c r="A19">
        <v>7</v>
      </c>
      <c r="B19">
        <v>2010</v>
      </c>
      <c r="C19">
        <v>61</v>
      </c>
      <c r="D19">
        <v>69.4482</v>
      </c>
      <c r="E19">
        <v>-8.4481999999999999</v>
      </c>
      <c r="F19">
        <v>2013</v>
      </c>
      <c r="G19">
        <v>40.5</v>
      </c>
      <c r="H19">
        <v>53.510300000000001</v>
      </c>
      <c r="I19">
        <v>-13.010300000000001</v>
      </c>
      <c r="J19">
        <v>2014</v>
      </c>
      <c r="K19">
        <v>26.8</v>
      </c>
      <c r="L19">
        <v>51.527900000000002</v>
      </c>
      <c r="M19">
        <v>-24.727900000000002</v>
      </c>
      <c r="N19">
        <v>2014</v>
      </c>
      <c r="O19">
        <v>12.8</v>
      </c>
      <c r="P19">
        <v>40.523499999999999</v>
      </c>
      <c r="Q19">
        <v>-27.723500000000001</v>
      </c>
      <c r="R19">
        <v>2006</v>
      </c>
      <c r="S19">
        <v>17.100000000000001</v>
      </c>
      <c r="T19">
        <v>67.895399999999995</v>
      </c>
      <c r="U19">
        <v>-50.795400000000001</v>
      </c>
    </row>
    <row r="20" spans="1:21" x14ac:dyDescent="0.2">
      <c r="A20">
        <v>8</v>
      </c>
      <c r="B20">
        <v>2011</v>
      </c>
      <c r="C20">
        <v>60.1</v>
      </c>
      <c r="D20">
        <v>70.619600000000005</v>
      </c>
      <c r="E20">
        <v>-10.519600000000001</v>
      </c>
      <c r="F20">
        <v>2014</v>
      </c>
      <c r="G20">
        <v>39.700000000000003</v>
      </c>
      <c r="H20">
        <v>51.842199999999998</v>
      </c>
      <c r="I20">
        <v>-12.142200000000001</v>
      </c>
      <c r="J20">
        <v>2015</v>
      </c>
      <c r="K20">
        <v>26.8</v>
      </c>
      <c r="L20">
        <v>51.298900000000003</v>
      </c>
      <c r="M20">
        <v>-24.498899999999999</v>
      </c>
      <c r="N20">
        <v>2015</v>
      </c>
      <c r="O20">
        <v>12.6</v>
      </c>
      <c r="P20">
        <v>40.285899999999998</v>
      </c>
      <c r="Q20">
        <v>-27.6859</v>
      </c>
      <c r="R20">
        <v>2007</v>
      </c>
      <c r="S20">
        <v>16.7</v>
      </c>
      <c r="T20">
        <v>68.027600000000007</v>
      </c>
      <c r="U20">
        <v>-51.327599999999997</v>
      </c>
    </row>
    <row r="21" spans="1:21" x14ac:dyDescent="0.2">
      <c r="A21">
        <v>9</v>
      </c>
      <c r="B21">
        <v>2012</v>
      </c>
      <c r="C21">
        <v>60.4</v>
      </c>
      <c r="D21">
        <v>70.674899999999994</v>
      </c>
      <c r="E21">
        <v>-10.274900000000001</v>
      </c>
      <c r="F21">
        <v>2015</v>
      </c>
      <c r="G21">
        <v>37.5</v>
      </c>
      <c r="H21">
        <v>51.479799999999997</v>
      </c>
      <c r="I21">
        <v>-13.979799999999999</v>
      </c>
      <c r="J21">
        <v>2016</v>
      </c>
      <c r="K21">
        <v>27.6</v>
      </c>
      <c r="L21">
        <v>51.503999999999998</v>
      </c>
      <c r="M21">
        <v>-23.904</v>
      </c>
      <c r="N21">
        <v>2016</v>
      </c>
      <c r="O21">
        <v>12.1</v>
      </c>
      <c r="P21">
        <v>40.188000000000002</v>
      </c>
      <c r="Q21">
        <v>-28.088000000000001</v>
      </c>
      <c r="R21">
        <v>2008</v>
      </c>
      <c r="S21">
        <v>16.3</v>
      </c>
      <c r="T21">
        <v>68.1648</v>
      </c>
      <c r="U21">
        <v>-51.864800000000002</v>
      </c>
    </row>
    <row r="22" spans="1:21" x14ac:dyDescent="0.2">
      <c r="A22">
        <v>10</v>
      </c>
      <c r="B22">
        <v>2013</v>
      </c>
      <c r="C22">
        <v>60.9</v>
      </c>
      <c r="D22">
        <v>71.1571</v>
      </c>
      <c r="E22">
        <f>C22-D22</f>
        <v>-10.257100000000001</v>
      </c>
      <c r="F22">
        <v>2016</v>
      </c>
      <c r="G22">
        <v>37.700000000000003</v>
      </c>
      <c r="H22">
        <v>52.033200000000001</v>
      </c>
      <c r="I22">
        <v>-14.3332</v>
      </c>
      <c r="J22">
        <v>2017</v>
      </c>
      <c r="K22">
        <v>34.6</v>
      </c>
      <c r="L22">
        <v>51.351999999999997</v>
      </c>
      <c r="M22">
        <v>-16.751999999999999</v>
      </c>
      <c r="N22">
        <v>2017</v>
      </c>
      <c r="O22">
        <v>10.4</v>
      </c>
      <c r="P22">
        <v>39.985700000000001</v>
      </c>
      <c r="Q22">
        <v>-29.585699999999999</v>
      </c>
      <c r="R22">
        <v>2009</v>
      </c>
      <c r="S22">
        <v>16.3</v>
      </c>
      <c r="T22">
        <v>66.638800000000003</v>
      </c>
      <c r="U22">
        <v>-50.338799999999999</v>
      </c>
    </row>
    <row r="25" spans="1:21" x14ac:dyDescent="0.2">
      <c r="C25" t="s">
        <v>82</v>
      </c>
      <c r="D25" t="s">
        <v>27</v>
      </c>
      <c r="E25" t="s">
        <v>87</v>
      </c>
      <c r="F25" t="s">
        <v>27</v>
      </c>
      <c r="G25" t="s">
        <v>124</v>
      </c>
      <c r="H25" t="s">
        <v>27</v>
      </c>
      <c r="I25" t="s">
        <v>41</v>
      </c>
      <c r="J25" t="s">
        <v>27</v>
      </c>
      <c r="K25" t="s">
        <v>50</v>
      </c>
    </row>
    <row r="26" spans="1:21" x14ac:dyDescent="0.2">
      <c r="A26" t="s">
        <v>28</v>
      </c>
      <c r="B26" t="s">
        <v>27</v>
      </c>
      <c r="C26">
        <v>2003</v>
      </c>
      <c r="D26" t="s">
        <v>27</v>
      </c>
      <c r="E26">
        <f>C$11</f>
        <v>65.900000000000006</v>
      </c>
      <c r="F26" t="s">
        <v>27</v>
      </c>
      <c r="G26">
        <f>MIN(C12:C21)</f>
        <v>60.1</v>
      </c>
      <c r="H26" t="s">
        <v>27</v>
      </c>
      <c r="I26" s="18">
        <f>VLOOKUP($G26,C$12:D$21,2,FALSE)</f>
        <v>70.619600000000005</v>
      </c>
      <c r="J26" t="s">
        <v>27</v>
      </c>
      <c r="K26" s="18">
        <f>G26-I26</f>
        <v>-10.519600000000004</v>
      </c>
      <c r="L26" s="1" t="s">
        <v>34</v>
      </c>
    </row>
    <row r="27" spans="1:21" x14ac:dyDescent="0.2">
      <c r="A27" t="s">
        <v>30</v>
      </c>
      <c r="B27" t="s">
        <v>27</v>
      </c>
      <c r="C27">
        <v>2006</v>
      </c>
      <c r="D27" t="s">
        <v>27</v>
      </c>
      <c r="E27">
        <f>G$11</f>
        <v>54.1</v>
      </c>
      <c r="F27" t="s">
        <v>27</v>
      </c>
      <c r="G27">
        <f>MIN(G12:G21)</f>
        <v>37.5</v>
      </c>
      <c r="H27" t="s">
        <v>27</v>
      </c>
      <c r="I27" s="18">
        <f>VLOOKUP($G27,G$12:H$21,2,FALSE)</f>
        <v>51.479799999999997</v>
      </c>
      <c r="J27" t="s">
        <v>27</v>
      </c>
      <c r="K27" s="18">
        <f t="shared" ref="K27:K30" si="0">G27-I27</f>
        <v>-13.979799999999997</v>
      </c>
      <c r="L27" s="1" t="s">
        <v>34</v>
      </c>
    </row>
    <row r="28" spans="1:21" x14ac:dyDescent="0.2">
      <c r="A28" t="s">
        <v>31</v>
      </c>
      <c r="B28" t="s">
        <v>27</v>
      </c>
      <c r="C28">
        <v>2007</v>
      </c>
      <c r="D28" t="s">
        <v>27</v>
      </c>
      <c r="E28">
        <f>K11</f>
        <v>46.6</v>
      </c>
      <c r="F28" t="s">
        <v>27</v>
      </c>
      <c r="G28">
        <f>MIN(K12:K21)</f>
        <v>26.8</v>
      </c>
      <c r="H28" t="s">
        <v>27</v>
      </c>
      <c r="I28" s="18">
        <f>VLOOKUP($G28,K$12:L$21,2,FALSE)</f>
        <v>51.527900000000002</v>
      </c>
      <c r="J28" t="s">
        <v>27</v>
      </c>
      <c r="K28" s="18">
        <f t="shared" si="0"/>
        <v>-24.727900000000002</v>
      </c>
      <c r="L28" s="1" t="s">
        <v>34</v>
      </c>
    </row>
    <row r="29" spans="1:21" x14ac:dyDescent="0.2">
      <c r="A29" t="s">
        <v>32</v>
      </c>
      <c r="B29" t="s">
        <v>27</v>
      </c>
      <c r="C29">
        <v>2007</v>
      </c>
      <c r="D29" t="s">
        <v>27</v>
      </c>
      <c r="E29">
        <f>O$11</f>
        <v>33.1</v>
      </c>
      <c r="F29" t="s">
        <v>27</v>
      </c>
      <c r="G29">
        <f>MIN(O12:O21)</f>
        <v>12.1</v>
      </c>
      <c r="H29" t="s">
        <v>27</v>
      </c>
      <c r="I29" s="18">
        <f>VLOOKUP($G29,O$12:P$21,2,FALSE)</f>
        <v>40.188000000000002</v>
      </c>
      <c r="J29" t="s">
        <v>27</v>
      </c>
      <c r="K29" s="18">
        <f t="shared" si="0"/>
        <v>-28.088000000000001</v>
      </c>
      <c r="L29" s="1" t="s">
        <v>34</v>
      </c>
    </row>
    <row r="30" spans="1:21" x14ac:dyDescent="0.2">
      <c r="A30" t="s">
        <v>33</v>
      </c>
      <c r="B30" t="s">
        <v>27</v>
      </c>
      <c r="C30">
        <v>1999</v>
      </c>
      <c r="D30" t="s">
        <v>27</v>
      </c>
      <c r="E30">
        <f>S$11</f>
        <v>58.7</v>
      </c>
      <c r="F30" t="s">
        <v>27</v>
      </c>
      <c r="G30">
        <f>MIN(S12:S21)</f>
        <v>16.3</v>
      </c>
      <c r="H30" t="s">
        <v>27</v>
      </c>
      <c r="I30" s="18">
        <f>VLOOKUP($G30,S$12:T$21,2,FALSE)</f>
        <v>68.1648</v>
      </c>
      <c r="J30" t="s">
        <v>27</v>
      </c>
      <c r="K30" s="18">
        <f t="shared" si="0"/>
        <v>-51.864800000000002</v>
      </c>
      <c r="L30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2B49-ABB3-4542-8FA6-7A4332B1C3EB}">
  <dimension ref="A1:H58"/>
  <sheetViews>
    <sheetView tabSelected="1" topLeftCell="A9" workbookViewId="0">
      <selection activeCell="G3" sqref="G3:G58"/>
    </sheetView>
  </sheetViews>
  <sheetFormatPr baseColWidth="10" defaultRowHeight="16" x14ac:dyDescent="0.2"/>
  <cols>
    <col min="1" max="1" width="50.83203125" customWidth="1"/>
  </cols>
  <sheetData>
    <row r="1" spans="1:8" ht="17" customHeight="1" x14ac:dyDescent="0.2">
      <c r="B1" s="22" t="s">
        <v>28</v>
      </c>
      <c r="C1" s="22"/>
      <c r="D1" s="22"/>
      <c r="E1" s="22"/>
    </row>
    <row r="2" spans="1:8" ht="17" customHeight="1" x14ac:dyDescent="0.2">
      <c r="A2" t="s">
        <v>39</v>
      </c>
      <c r="B2" t="s">
        <v>27</v>
      </c>
      <c r="C2" t="s">
        <v>40</v>
      </c>
      <c r="D2" t="s">
        <v>27</v>
      </c>
      <c r="E2" t="s">
        <v>41</v>
      </c>
      <c r="F2" t="s">
        <v>27</v>
      </c>
      <c r="G2" t="s">
        <v>127</v>
      </c>
      <c r="H2" s="1" t="s">
        <v>34</v>
      </c>
    </row>
    <row r="3" spans="1:8" ht="17" customHeight="1" x14ac:dyDescent="0.2">
      <c r="A3" s="2" t="s">
        <v>38</v>
      </c>
      <c r="B3" t="s">
        <v>27</v>
      </c>
      <c r="C3" s="4">
        <v>0.34479080000000001</v>
      </c>
      <c r="D3" t="s">
        <v>27</v>
      </c>
      <c r="E3" s="4">
        <v>0.3333721</v>
      </c>
      <c r="F3" t="s">
        <v>27</v>
      </c>
      <c r="G3" s="25">
        <v>2.1443E-3</v>
      </c>
      <c r="H3" s="1" t="s">
        <v>34</v>
      </c>
    </row>
    <row r="4" spans="1:8" ht="17" customHeight="1" x14ac:dyDescent="0.2">
      <c r="A4" s="2" t="s">
        <v>128</v>
      </c>
      <c r="B4" t="s">
        <v>27</v>
      </c>
      <c r="C4" s="4">
        <v>-0.2347079</v>
      </c>
      <c r="D4" t="s">
        <v>27</v>
      </c>
      <c r="E4" s="4">
        <v>3.6059099999999997E-2</v>
      </c>
      <c r="F4" t="s">
        <v>27</v>
      </c>
      <c r="G4" s="25">
        <v>8.6059999999999999E-4</v>
      </c>
      <c r="H4" s="1" t="s">
        <v>34</v>
      </c>
    </row>
    <row r="5" spans="1:8" ht="17" customHeight="1" x14ac:dyDescent="0.2">
      <c r="A5" t="s">
        <v>45</v>
      </c>
      <c r="B5" t="s">
        <v>27</v>
      </c>
      <c r="C5" s="4">
        <v>83.376919999999998</v>
      </c>
      <c r="D5" t="s">
        <v>27</v>
      </c>
      <c r="E5" s="4">
        <v>74.264359999999996</v>
      </c>
      <c r="F5" t="s">
        <v>27</v>
      </c>
      <c r="G5" s="25">
        <v>1.2209E-3</v>
      </c>
      <c r="H5" s="1" t="s">
        <v>34</v>
      </c>
    </row>
    <row r="6" spans="1:8" ht="17" customHeight="1" x14ac:dyDescent="0.2">
      <c r="A6" t="s">
        <v>36</v>
      </c>
      <c r="B6" t="s">
        <v>27</v>
      </c>
      <c r="C6" s="4">
        <v>93.969229999999996</v>
      </c>
      <c r="D6" t="s">
        <v>27</v>
      </c>
      <c r="E6" s="4">
        <v>88.330709999999996</v>
      </c>
      <c r="F6" t="s">
        <v>27</v>
      </c>
      <c r="G6" s="25">
        <v>2.1622E-3</v>
      </c>
      <c r="H6" s="1" t="s">
        <v>34</v>
      </c>
    </row>
    <row r="7" spans="1:8" ht="17" customHeight="1" x14ac:dyDescent="0.2">
      <c r="A7" s="2" t="s">
        <v>37</v>
      </c>
      <c r="B7" t="s">
        <v>27</v>
      </c>
      <c r="C7" s="4">
        <v>46.261539999999997</v>
      </c>
      <c r="D7" t="s">
        <v>27</v>
      </c>
      <c r="E7" s="4">
        <v>45.001449999999998</v>
      </c>
      <c r="F7" t="s">
        <v>27</v>
      </c>
      <c r="G7" s="25">
        <v>7.4949999999999995E-4</v>
      </c>
      <c r="H7" s="1" t="s">
        <v>34</v>
      </c>
    </row>
    <row r="8" spans="1:8" ht="17" customHeight="1" x14ac:dyDescent="0.2">
      <c r="A8" t="s">
        <v>43</v>
      </c>
      <c r="B8" t="s">
        <v>27</v>
      </c>
      <c r="C8" s="4">
        <v>6.348624</v>
      </c>
      <c r="D8" t="s">
        <v>27</v>
      </c>
      <c r="E8" s="4">
        <v>6.0928279999999999</v>
      </c>
      <c r="F8" t="s">
        <v>27</v>
      </c>
      <c r="G8" s="25">
        <v>6.8769999999999996E-4</v>
      </c>
      <c r="H8" s="1" t="s">
        <v>34</v>
      </c>
    </row>
    <row r="9" spans="1:8" ht="17" customHeight="1" x14ac:dyDescent="0.2">
      <c r="A9" s="2" t="s">
        <v>88</v>
      </c>
      <c r="B9" t="s">
        <v>27</v>
      </c>
      <c r="C9" s="4">
        <v>63</v>
      </c>
      <c r="D9" t="s">
        <v>27</v>
      </c>
      <c r="E9" s="4">
        <v>62.534399999999998</v>
      </c>
      <c r="F9" t="s">
        <v>27</v>
      </c>
      <c r="G9" s="25">
        <v>9.4388700000000006E-2</v>
      </c>
      <c r="H9" s="1" t="s">
        <v>34</v>
      </c>
    </row>
    <row r="10" spans="1:8" ht="17" customHeight="1" x14ac:dyDescent="0.2">
      <c r="A10" s="2" t="s">
        <v>89</v>
      </c>
      <c r="B10" t="s">
        <v>27</v>
      </c>
      <c r="C10" s="4">
        <v>62.5</v>
      </c>
      <c r="D10" t="s">
        <v>27</v>
      </c>
      <c r="E10" s="4">
        <v>62.653399999999998</v>
      </c>
      <c r="F10" t="s">
        <v>27</v>
      </c>
      <c r="G10" s="25">
        <v>0.48111159999999997</v>
      </c>
      <c r="H10" s="1" t="s">
        <v>34</v>
      </c>
    </row>
    <row r="11" spans="1:8" ht="17" customHeight="1" x14ac:dyDescent="0.2">
      <c r="A11" s="2" t="s">
        <v>90</v>
      </c>
      <c r="B11" t="s">
        <v>27</v>
      </c>
      <c r="C11" s="4">
        <v>62.8</v>
      </c>
      <c r="D11" t="s">
        <v>27</v>
      </c>
      <c r="E11" s="4">
        <v>62.853400000000001</v>
      </c>
      <c r="F11" t="s">
        <v>27</v>
      </c>
      <c r="G11" s="25">
        <v>0.4011922</v>
      </c>
      <c r="H11" s="1" t="s">
        <v>34</v>
      </c>
    </row>
    <row r="12" spans="1:8" ht="18" thickBot="1" x14ac:dyDescent="0.25">
      <c r="A12" s="3" t="s">
        <v>91</v>
      </c>
      <c r="B12" t="s">
        <v>27</v>
      </c>
      <c r="C12" s="4">
        <v>65.900000000000006</v>
      </c>
      <c r="D12" t="s">
        <v>27</v>
      </c>
      <c r="E12" s="4">
        <v>66.690299999999993</v>
      </c>
      <c r="F12" t="s">
        <v>27</v>
      </c>
      <c r="G12" s="25">
        <v>1.5482299999999999E-2</v>
      </c>
      <c r="H12" s="1" t="s">
        <v>34</v>
      </c>
    </row>
    <row r="13" spans="1:8" x14ac:dyDescent="0.2">
      <c r="G13" s="4"/>
    </row>
    <row r="14" spans="1:8" x14ac:dyDescent="0.2">
      <c r="B14" s="22" t="s">
        <v>30</v>
      </c>
      <c r="C14" s="22"/>
      <c r="D14" s="22"/>
      <c r="E14" s="22"/>
      <c r="G14" s="4"/>
    </row>
    <row r="15" spans="1:8" x14ac:dyDescent="0.2">
      <c r="A15" t="s">
        <v>43</v>
      </c>
      <c r="B15" s="4" t="s">
        <v>27</v>
      </c>
      <c r="C15" s="4">
        <v>31.55714</v>
      </c>
      <c r="D15" s="4" t="s">
        <v>27</v>
      </c>
      <c r="E15" s="4">
        <v>24.35435</v>
      </c>
      <c r="F15" t="s">
        <v>27</v>
      </c>
      <c r="G15" s="4">
        <v>1.3408000000000001E-3</v>
      </c>
      <c r="H15" s="1" t="s">
        <v>34</v>
      </c>
    </row>
    <row r="16" spans="1:8" x14ac:dyDescent="0.2">
      <c r="A16" t="s">
        <v>48</v>
      </c>
      <c r="B16" s="4" t="s">
        <v>27</v>
      </c>
      <c r="C16" s="4">
        <v>8.7857140000000005</v>
      </c>
      <c r="D16" s="4" t="s">
        <v>27</v>
      </c>
      <c r="E16" s="4">
        <v>8.0350000000000001</v>
      </c>
      <c r="F16" t="s">
        <v>27</v>
      </c>
      <c r="G16" s="4">
        <v>1.2041E-3</v>
      </c>
      <c r="H16" s="1" t="s">
        <v>34</v>
      </c>
    </row>
    <row r="17" spans="1:8" x14ac:dyDescent="0.2">
      <c r="A17" t="s">
        <v>45</v>
      </c>
      <c r="B17" s="4" t="s">
        <v>27</v>
      </c>
      <c r="C17" s="4">
        <v>74.142859999999999</v>
      </c>
      <c r="D17" s="4" t="s">
        <v>27</v>
      </c>
      <c r="E17" s="4">
        <v>63.821919999999999</v>
      </c>
      <c r="F17" t="s">
        <v>27</v>
      </c>
      <c r="G17" s="4">
        <v>3.0281000000000001E-3</v>
      </c>
      <c r="H17" s="1" t="s">
        <v>34</v>
      </c>
    </row>
    <row r="18" spans="1:8" x14ac:dyDescent="0.2">
      <c r="A18" t="s">
        <v>44</v>
      </c>
      <c r="B18" s="4" t="s">
        <v>27</v>
      </c>
      <c r="C18" s="4">
        <v>2.5595240000000001</v>
      </c>
      <c r="D18" s="4" t="s">
        <v>27</v>
      </c>
      <c r="E18" s="4">
        <v>2.49614</v>
      </c>
      <c r="F18" t="s">
        <v>27</v>
      </c>
      <c r="G18" s="4">
        <v>1.2070000000000001E-4</v>
      </c>
      <c r="H18" s="1" t="s">
        <v>34</v>
      </c>
    </row>
    <row r="19" spans="1:8" x14ac:dyDescent="0.2">
      <c r="A19" t="s">
        <v>92</v>
      </c>
      <c r="B19" s="4" t="s">
        <v>27</v>
      </c>
      <c r="C19" s="4">
        <v>47.5</v>
      </c>
      <c r="D19" s="4" t="s">
        <v>27</v>
      </c>
      <c r="E19" s="4">
        <v>47.582799999999999</v>
      </c>
      <c r="F19" t="s">
        <v>27</v>
      </c>
      <c r="G19" s="4">
        <v>0.12867339999999999</v>
      </c>
      <c r="H19" s="1" t="s">
        <v>34</v>
      </c>
    </row>
    <row r="20" spans="1:8" x14ac:dyDescent="0.2">
      <c r="A20" t="s">
        <v>93</v>
      </c>
      <c r="B20" s="4" t="s">
        <v>27</v>
      </c>
      <c r="C20" s="4">
        <v>50.3</v>
      </c>
      <c r="D20" s="4" t="s">
        <v>27</v>
      </c>
      <c r="E20" s="4">
        <v>50.386499999999998</v>
      </c>
      <c r="F20" t="s">
        <v>27</v>
      </c>
      <c r="G20" s="4">
        <v>0.38715840000000001</v>
      </c>
      <c r="H20" s="1" t="s">
        <v>34</v>
      </c>
    </row>
    <row r="21" spans="1:8" x14ac:dyDescent="0.2">
      <c r="A21" t="s">
        <v>90</v>
      </c>
      <c r="B21" s="4" t="s">
        <v>27</v>
      </c>
      <c r="C21" s="4">
        <v>52.6</v>
      </c>
      <c r="D21" s="4" t="s">
        <v>27</v>
      </c>
      <c r="E21" s="4">
        <v>52.073700000000002</v>
      </c>
      <c r="F21" t="s">
        <v>27</v>
      </c>
      <c r="G21" s="4">
        <v>0.19036710000000001</v>
      </c>
      <c r="H21" s="1" t="s">
        <v>34</v>
      </c>
    </row>
    <row r="22" spans="1:8" x14ac:dyDescent="0.2">
      <c r="A22" t="s">
        <v>94</v>
      </c>
      <c r="B22" s="4" t="s">
        <v>27</v>
      </c>
      <c r="C22" s="4">
        <v>53</v>
      </c>
      <c r="D22" s="4" t="s">
        <v>27</v>
      </c>
      <c r="E22" s="4">
        <v>52.339799999999997</v>
      </c>
      <c r="F22" t="s">
        <v>27</v>
      </c>
      <c r="G22" s="4">
        <v>9.2100799999999997E-2</v>
      </c>
      <c r="H22" s="1" t="s">
        <v>34</v>
      </c>
    </row>
    <row r="23" spans="1:8" x14ac:dyDescent="0.2">
      <c r="A23" t="s">
        <v>91</v>
      </c>
      <c r="B23" s="4" t="s">
        <v>27</v>
      </c>
      <c r="C23" s="4">
        <v>51.5</v>
      </c>
      <c r="D23" s="4" t="s">
        <v>27</v>
      </c>
      <c r="E23" s="4">
        <v>52.260800000000003</v>
      </c>
      <c r="F23" t="s">
        <v>27</v>
      </c>
      <c r="G23" s="4">
        <v>0.11355320000000001</v>
      </c>
      <c r="H23" s="1" t="s">
        <v>34</v>
      </c>
    </row>
    <row r="24" spans="1:8" x14ac:dyDescent="0.2">
      <c r="A24" t="s">
        <v>95</v>
      </c>
      <c r="B24" s="4" t="s">
        <v>27</v>
      </c>
      <c r="C24" s="4">
        <v>54.1</v>
      </c>
      <c r="D24" s="4" t="s">
        <v>27</v>
      </c>
      <c r="E24" s="4">
        <v>54.195900000000002</v>
      </c>
      <c r="F24" t="s">
        <v>27</v>
      </c>
      <c r="G24" s="4">
        <v>8.2453399999999996E-2</v>
      </c>
      <c r="H24" s="1" t="s">
        <v>34</v>
      </c>
    </row>
    <row r="25" spans="1:8" x14ac:dyDescent="0.2">
      <c r="B25" s="4"/>
      <c r="C25" s="4"/>
      <c r="D25" s="4"/>
      <c r="E25" s="4"/>
      <c r="G25" s="4"/>
      <c r="H25" s="1"/>
    </row>
    <row r="26" spans="1:8" x14ac:dyDescent="0.2">
      <c r="B26" s="4"/>
      <c r="C26" s="4"/>
      <c r="D26" s="4"/>
      <c r="E26" s="4"/>
      <c r="G26" s="4"/>
    </row>
    <row r="27" spans="1:8" x14ac:dyDescent="0.2">
      <c r="B27" s="23" t="s">
        <v>31</v>
      </c>
      <c r="C27" s="23"/>
      <c r="D27" s="23"/>
      <c r="E27" s="23"/>
      <c r="G27" s="4"/>
    </row>
    <row r="28" spans="1:8" x14ac:dyDescent="0.2">
      <c r="A28" t="s">
        <v>47</v>
      </c>
      <c r="B28" s="4" t="s">
        <v>27</v>
      </c>
      <c r="C28" s="4">
        <v>6.0849500000000001</v>
      </c>
      <c r="D28" s="4" t="s">
        <v>27</v>
      </c>
      <c r="E28" s="4">
        <v>6.6851139999999996</v>
      </c>
      <c r="F28" t="s">
        <v>27</v>
      </c>
      <c r="G28" s="4">
        <v>2.0809999999999999E-4</v>
      </c>
      <c r="H28" s="1" t="s">
        <v>34</v>
      </c>
    </row>
    <row r="29" spans="1:8" x14ac:dyDescent="0.2">
      <c r="A29" t="s">
        <v>48</v>
      </c>
      <c r="B29" s="4" t="s">
        <v>27</v>
      </c>
      <c r="C29" s="4">
        <v>7.5714290000000002</v>
      </c>
      <c r="D29" s="4" t="s">
        <v>27</v>
      </c>
      <c r="E29" s="4">
        <v>7.7947139999999999</v>
      </c>
      <c r="F29" t="s">
        <v>27</v>
      </c>
      <c r="G29" s="4">
        <v>5.2369999999999999E-4</v>
      </c>
      <c r="H29" s="1" t="s">
        <v>34</v>
      </c>
    </row>
    <row r="30" spans="1:8" x14ac:dyDescent="0.2">
      <c r="A30" t="s">
        <v>42</v>
      </c>
      <c r="B30" s="4" t="s">
        <v>27</v>
      </c>
      <c r="C30" s="4">
        <v>-98.864289999999997</v>
      </c>
      <c r="D30" s="4" t="s">
        <v>27</v>
      </c>
      <c r="E30" s="4">
        <v>-63.041139999999999</v>
      </c>
      <c r="F30" t="s">
        <v>27</v>
      </c>
      <c r="G30" s="4">
        <v>8.072E-4</v>
      </c>
      <c r="H30" s="1" t="s">
        <v>34</v>
      </c>
    </row>
    <row r="31" spans="1:8" x14ac:dyDescent="0.2">
      <c r="A31" t="s">
        <v>44</v>
      </c>
      <c r="B31" s="4" t="s">
        <v>27</v>
      </c>
      <c r="C31" s="4">
        <v>2.9434520000000002</v>
      </c>
      <c r="D31" s="4" t="s">
        <v>27</v>
      </c>
      <c r="E31" s="4">
        <v>2.3680829999999999</v>
      </c>
      <c r="F31" t="s">
        <v>27</v>
      </c>
      <c r="G31" s="4">
        <v>1.6449999999999999E-4</v>
      </c>
      <c r="H31" s="1" t="s">
        <v>34</v>
      </c>
    </row>
    <row r="32" spans="1:8" x14ac:dyDescent="0.2">
      <c r="A32" t="s">
        <v>89</v>
      </c>
      <c r="B32" s="4" t="s">
        <v>27</v>
      </c>
      <c r="C32" s="4">
        <v>47.2</v>
      </c>
      <c r="D32" s="4" t="s">
        <v>27</v>
      </c>
      <c r="E32" s="4">
        <v>46.974299999999999</v>
      </c>
      <c r="F32" t="s">
        <v>27</v>
      </c>
      <c r="G32" s="4">
        <v>0.28972680000000001</v>
      </c>
      <c r="H32" s="1" t="s">
        <v>34</v>
      </c>
    </row>
    <row r="33" spans="1:8" x14ac:dyDescent="0.2">
      <c r="A33" t="s">
        <v>91</v>
      </c>
      <c r="B33" s="4" t="s">
        <v>27</v>
      </c>
      <c r="C33" s="4">
        <v>46.8</v>
      </c>
      <c r="D33" s="4" t="s">
        <v>27</v>
      </c>
      <c r="E33" s="4">
        <v>47.069000000000003</v>
      </c>
      <c r="F33" t="s">
        <v>27</v>
      </c>
      <c r="G33" s="4">
        <v>0.34105859999999999</v>
      </c>
      <c r="H33" s="1" t="s">
        <v>34</v>
      </c>
    </row>
    <row r="34" spans="1:8" x14ac:dyDescent="0.2">
      <c r="A34" t="s">
        <v>96</v>
      </c>
      <c r="B34" s="4" t="s">
        <v>27</v>
      </c>
      <c r="C34" s="4">
        <v>47.9</v>
      </c>
      <c r="D34" s="4" t="s">
        <v>27</v>
      </c>
      <c r="E34" s="4">
        <v>47.582299999999996</v>
      </c>
      <c r="F34" t="s">
        <v>27</v>
      </c>
      <c r="G34" s="4">
        <v>0.3359297</v>
      </c>
      <c r="H34" s="1" t="s">
        <v>34</v>
      </c>
    </row>
    <row r="35" spans="1:8" x14ac:dyDescent="0.2">
      <c r="A35" t="s">
        <v>97</v>
      </c>
      <c r="B35" s="4" t="s">
        <v>27</v>
      </c>
      <c r="C35" s="4">
        <v>46.6</v>
      </c>
      <c r="D35" s="4" t="s">
        <v>27</v>
      </c>
      <c r="E35" s="4">
        <v>47.246699999999997</v>
      </c>
      <c r="F35" t="s">
        <v>27</v>
      </c>
      <c r="G35" s="4">
        <v>3.1581499999999998E-2</v>
      </c>
      <c r="H35" s="1" t="s">
        <v>34</v>
      </c>
    </row>
    <row r="36" spans="1:8" x14ac:dyDescent="0.2">
      <c r="B36" s="4"/>
      <c r="C36" s="4"/>
      <c r="D36" s="4"/>
      <c r="E36" s="4"/>
      <c r="G36" s="4"/>
    </row>
    <row r="37" spans="1:8" x14ac:dyDescent="0.2">
      <c r="B37" s="23" t="s">
        <v>32</v>
      </c>
      <c r="C37" s="23"/>
      <c r="D37" s="23"/>
      <c r="E37" s="23"/>
      <c r="G37" s="4"/>
    </row>
    <row r="38" spans="1:8" x14ac:dyDescent="0.2">
      <c r="A38" t="s">
        <v>36</v>
      </c>
      <c r="B38" s="4" t="s">
        <v>27</v>
      </c>
      <c r="C38" s="4">
        <v>87.13</v>
      </c>
      <c r="D38" s="4" t="s">
        <v>27</v>
      </c>
      <c r="E38" s="4">
        <v>71.775940000000006</v>
      </c>
      <c r="F38" t="s">
        <v>27</v>
      </c>
      <c r="G38" s="4">
        <v>3.3589999999999998E-4</v>
      </c>
      <c r="H38" s="1" t="s">
        <v>34</v>
      </c>
    </row>
    <row r="39" spans="1:8" x14ac:dyDescent="0.2">
      <c r="A39" t="s">
        <v>42</v>
      </c>
      <c r="B39" s="4" t="s">
        <v>27</v>
      </c>
      <c r="C39" s="4">
        <v>-9.99</v>
      </c>
      <c r="D39" s="4" t="s">
        <v>27</v>
      </c>
      <c r="E39" s="4">
        <v>-52.793750000000003</v>
      </c>
      <c r="F39" t="s">
        <v>27</v>
      </c>
      <c r="G39" s="4">
        <v>1.197E-4</v>
      </c>
      <c r="H39" s="1" t="s">
        <v>34</v>
      </c>
    </row>
    <row r="40" spans="1:8" x14ac:dyDescent="0.2">
      <c r="A40" t="s">
        <v>38</v>
      </c>
      <c r="B40" s="4" t="s">
        <v>27</v>
      </c>
      <c r="C40" s="4">
        <v>-5.3920700000000002E-2</v>
      </c>
      <c r="D40" s="4" t="s">
        <v>27</v>
      </c>
      <c r="E40" s="4">
        <v>-0.3399278</v>
      </c>
      <c r="F40" t="s">
        <v>27</v>
      </c>
      <c r="G40" s="4">
        <v>3.5879999999999999E-4</v>
      </c>
      <c r="H40" s="1" t="s">
        <v>34</v>
      </c>
    </row>
    <row r="41" spans="1:8" x14ac:dyDescent="0.2">
      <c r="A41" t="s">
        <v>48</v>
      </c>
      <c r="B41" s="4" t="s">
        <v>27</v>
      </c>
      <c r="C41" s="4">
        <v>8</v>
      </c>
      <c r="D41" s="4" t="s">
        <v>27</v>
      </c>
      <c r="E41" s="4">
        <v>6.0034000000000001</v>
      </c>
      <c r="F41" t="s">
        <v>27</v>
      </c>
      <c r="G41" s="4">
        <v>2.6850000000000002E-4</v>
      </c>
      <c r="H41" s="1" t="s">
        <v>34</v>
      </c>
    </row>
    <row r="42" spans="1:8" x14ac:dyDescent="0.2">
      <c r="A42" t="s">
        <v>46</v>
      </c>
      <c r="B42" s="4" t="s">
        <v>27</v>
      </c>
      <c r="C42" s="4">
        <v>-0.66470490000000004</v>
      </c>
      <c r="D42" s="4" t="s">
        <v>27</v>
      </c>
      <c r="E42" s="4">
        <v>-0.32752969999999998</v>
      </c>
      <c r="F42" t="s">
        <v>27</v>
      </c>
      <c r="G42" s="4">
        <v>3.4880000000000002E-4</v>
      </c>
      <c r="H42" s="1" t="s">
        <v>34</v>
      </c>
    </row>
    <row r="43" spans="1:8" x14ac:dyDescent="0.2">
      <c r="A43" t="s">
        <v>98</v>
      </c>
      <c r="B43" s="4" t="s">
        <v>27</v>
      </c>
      <c r="C43" s="4">
        <v>41.3</v>
      </c>
      <c r="D43" s="4" t="s">
        <v>27</v>
      </c>
      <c r="E43" s="4">
        <v>37.886099999999999</v>
      </c>
      <c r="F43" t="s">
        <v>27</v>
      </c>
      <c r="G43" s="4">
        <v>0.26773930000000001</v>
      </c>
      <c r="H43" s="1" t="s">
        <v>34</v>
      </c>
    </row>
    <row r="44" spans="1:8" x14ac:dyDescent="0.2">
      <c r="A44" t="s">
        <v>99</v>
      </c>
      <c r="B44" s="4" t="s">
        <v>27</v>
      </c>
      <c r="C44" s="4">
        <v>37.700000000000003</v>
      </c>
      <c r="D44" s="4" t="s">
        <v>27</v>
      </c>
      <c r="E44" s="4">
        <v>38.726199999999999</v>
      </c>
      <c r="F44" t="s">
        <v>27</v>
      </c>
      <c r="G44" s="4">
        <v>0.33452720000000002</v>
      </c>
      <c r="H44" s="1" t="s">
        <v>34</v>
      </c>
    </row>
    <row r="45" spans="1:8" x14ac:dyDescent="0.2">
      <c r="A45" t="s">
        <v>91</v>
      </c>
      <c r="B45" s="4" t="s">
        <v>27</v>
      </c>
      <c r="C45" s="4">
        <v>38.200000000000003</v>
      </c>
      <c r="D45" s="4" t="s">
        <v>27</v>
      </c>
      <c r="E45" s="4">
        <v>38.486699999999999</v>
      </c>
      <c r="F45" t="s">
        <v>27</v>
      </c>
      <c r="G45" s="4">
        <v>0.1645257</v>
      </c>
      <c r="H45" s="1" t="s">
        <v>34</v>
      </c>
    </row>
    <row r="46" spans="1:8" x14ac:dyDescent="0.2">
      <c r="A46" t="s">
        <v>100</v>
      </c>
      <c r="B46" s="4" t="s">
        <v>27</v>
      </c>
      <c r="C46" s="4">
        <v>37.799999999999997</v>
      </c>
      <c r="D46" s="4" t="s">
        <v>27</v>
      </c>
      <c r="E46" s="4">
        <v>38.545499999999997</v>
      </c>
      <c r="F46" t="s">
        <v>27</v>
      </c>
      <c r="G46" s="4">
        <v>0.1509749</v>
      </c>
      <c r="H46" s="1" t="s">
        <v>34</v>
      </c>
    </row>
    <row r="47" spans="1:8" x14ac:dyDescent="0.2">
      <c r="A47" t="s">
        <v>97</v>
      </c>
      <c r="B47" s="4" t="s">
        <v>27</v>
      </c>
      <c r="C47" s="4">
        <v>33.1</v>
      </c>
      <c r="D47" s="4" t="s">
        <v>27</v>
      </c>
      <c r="E47" s="4">
        <v>35.255600000000001</v>
      </c>
      <c r="F47" t="s">
        <v>27</v>
      </c>
      <c r="G47" s="4">
        <v>8.0801100000000001E-2</v>
      </c>
      <c r="H47" s="1" t="s">
        <v>34</v>
      </c>
    </row>
    <row r="48" spans="1:8" x14ac:dyDescent="0.2">
      <c r="G48" s="4"/>
    </row>
    <row r="49" spans="1:8" x14ac:dyDescent="0.2">
      <c r="B49" s="23" t="s">
        <v>33</v>
      </c>
      <c r="C49" s="23"/>
      <c r="D49" s="23"/>
      <c r="E49" s="23"/>
      <c r="G49" s="4" t="s">
        <v>127</v>
      </c>
    </row>
    <row r="50" spans="1:8" x14ac:dyDescent="0.2">
      <c r="A50" t="s">
        <v>36</v>
      </c>
      <c r="B50" s="4" t="s">
        <v>27</v>
      </c>
      <c r="C50" s="4">
        <v>89.542109999999994</v>
      </c>
      <c r="D50" s="4" t="s">
        <v>27</v>
      </c>
      <c r="E50" s="4">
        <v>85.172799999999995</v>
      </c>
      <c r="F50" t="s">
        <v>27</v>
      </c>
      <c r="G50" s="4">
        <v>1.8088E-2</v>
      </c>
      <c r="H50" s="1" t="s">
        <v>34</v>
      </c>
    </row>
    <row r="51" spans="1:8" x14ac:dyDescent="0.2">
      <c r="A51" t="s">
        <v>48</v>
      </c>
      <c r="B51" s="4" t="s">
        <v>27</v>
      </c>
      <c r="C51" s="4">
        <v>8.6315790000000003</v>
      </c>
      <c r="D51" s="4" t="s">
        <v>27</v>
      </c>
      <c r="E51" s="4">
        <v>6.9476839999999997</v>
      </c>
      <c r="F51" t="s">
        <v>27</v>
      </c>
      <c r="G51" s="4">
        <v>3.0774000000000001E-3</v>
      </c>
      <c r="H51" s="1" t="s">
        <v>34</v>
      </c>
    </row>
    <row r="52" spans="1:8" x14ac:dyDescent="0.2">
      <c r="A52" t="s">
        <v>47</v>
      </c>
      <c r="B52" s="4" t="s">
        <v>27</v>
      </c>
      <c r="C52" s="4">
        <v>5.6902850000000003</v>
      </c>
      <c r="D52" s="4" t="s">
        <v>27</v>
      </c>
      <c r="E52" s="4">
        <v>6.0945280000000004</v>
      </c>
      <c r="F52" t="s">
        <v>27</v>
      </c>
      <c r="G52" s="4">
        <v>1.0586E-3</v>
      </c>
      <c r="H52" s="1" t="s">
        <v>34</v>
      </c>
    </row>
    <row r="53" spans="1:8" x14ac:dyDescent="0.2">
      <c r="A53" t="s">
        <v>44</v>
      </c>
      <c r="B53" s="4" t="s">
        <v>27</v>
      </c>
      <c r="C53" s="4">
        <v>2.9611109999999998</v>
      </c>
      <c r="D53" s="4" t="s">
        <v>27</v>
      </c>
      <c r="E53" s="4">
        <v>3.5017610000000001</v>
      </c>
      <c r="F53" t="s">
        <v>27</v>
      </c>
      <c r="G53" s="4">
        <v>4.5763000000000002E-3</v>
      </c>
      <c r="H53" s="1" t="s">
        <v>34</v>
      </c>
    </row>
    <row r="54" spans="1:8" x14ac:dyDescent="0.2">
      <c r="A54" t="s">
        <v>125</v>
      </c>
      <c r="B54" s="4" t="s">
        <v>27</v>
      </c>
      <c r="C54" s="4">
        <v>58.8</v>
      </c>
      <c r="D54" s="4" t="s">
        <v>27</v>
      </c>
      <c r="E54" s="4">
        <v>58.74</v>
      </c>
      <c r="F54" t="s">
        <v>27</v>
      </c>
      <c r="G54" s="4">
        <v>0.1190928</v>
      </c>
      <c r="H54" s="1" t="s">
        <v>34</v>
      </c>
    </row>
    <row r="55" spans="1:8" x14ac:dyDescent="0.2">
      <c r="A55" t="s">
        <v>101</v>
      </c>
      <c r="B55" s="4" t="s">
        <v>27</v>
      </c>
      <c r="C55" s="4">
        <v>59.1</v>
      </c>
      <c r="D55" s="4" t="s">
        <v>27</v>
      </c>
      <c r="E55" s="4">
        <v>58.883299999999998</v>
      </c>
      <c r="F55" t="s">
        <v>27</v>
      </c>
      <c r="G55" s="4">
        <v>7.2975499999999999E-2</v>
      </c>
      <c r="H55" s="1" t="s">
        <v>34</v>
      </c>
    </row>
    <row r="56" spans="1:8" x14ac:dyDescent="0.2">
      <c r="A56" t="s">
        <v>102</v>
      </c>
      <c r="B56" s="4" t="s">
        <v>27</v>
      </c>
      <c r="C56" s="4">
        <v>62.3</v>
      </c>
      <c r="D56" s="4" t="s">
        <v>27</v>
      </c>
      <c r="E56" s="4">
        <v>60.188299999999998</v>
      </c>
      <c r="F56" t="s">
        <v>27</v>
      </c>
      <c r="G56" s="4">
        <v>0.1103745</v>
      </c>
      <c r="H56" s="1" t="s">
        <v>34</v>
      </c>
    </row>
    <row r="57" spans="1:8" x14ac:dyDescent="0.2">
      <c r="A57" t="s">
        <v>88</v>
      </c>
      <c r="B57" s="4" t="s">
        <v>27</v>
      </c>
      <c r="C57" s="4">
        <v>60.7</v>
      </c>
      <c r="D57" s="4" t="s">
        <v>27</v>
      </c>
      <c r="E57" s="4">
        <v>60.265999999999998</v>
      </c>
      <c r="F57" t="s">
        <v>27</v>
      </c>
      <c r="G57" s="4">
        <v>0.45784239999999998</v>
      </c>
      <c r="H57" s="1" t="s">
        <v>34</v>
      </c>
    </row>
    <row r="58" spans="1:8" x14ac:dyDescent="0.2">
      <c r="A58" t="s">
        <v>90</v>
      </c>
      <c r="B58" s="4" t="s">
        <v>27</v>
      </c>
      <c r="C58" s="4">
        <v>58.7</v>
      </c>
      <c r="D58" s="4" t="s">
        <v>27</v>
      </c>
      <c r="E58" s="4">
        <v>60.6721</v>
      </c>
      <c r="F58" t="s">
        <v>27</v>
      </c>
      <c r="G58" s="4">
        <v>0.21291470000000001</v>
      </c>
      <c r="H58" s="1" t="s">
        <v>34</v>
      </c>
    </row>
  </sheetData>
  <mergeCells count="5">
    <mergeCell ref="B1:E1"/>
    <mergeCell ref="B14:E14"/>
    <mergeCell ref="B27:E27"/>
    <mergeCell ref="B37:E37"/>
    <mergeCell ref="B49: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5AE7-18C9-3F42-8003-EF39EC68531B}">
  <dimension ref="A1:F79"/>
  <sheetViews>
    <sheetView topLeftCell="A9" workbookViewId="0">
      <selection activeCell="A45" sqref="A45:F55"/>
    </sheetView>
  </sheetViews>
  <sheetFormatPr baseColWidth="10" defaultRowHeight="16" x14ac:dyDescent="0.2"/>
  <cols>
    <col min="3" max="3" width="11.33203125" bestFit="1" customWidth="1"/>
  </cols>
  <sheetData>
    <row r="1" spans="1:6" x14ac:dyDescent="0.2">
      <c r="A1" s="22" t="s">
        <v>28</v>
      </c>
      <c r="B1" s="22"/>
      <c r="C1" s="22"/>
      <c r="D1" s="22"/>
      <c r="E1" s="22"/>
    </row>
    <row r="2" spans="1:6" x14ac:dyDescent="0.2">
      <c r="A2" t="s">
        <v>49</v>
      </c>
      <c r="B2" t="s">
        <v>27</v>
      </c>
      <c r="C2" t="s">
        <v>50</v>
      </c>
      <c r="D2" t="s">
        <v>27</v>
      </c>
      <c r="E2" t="s">
        <v>51</v>
      </c>
      <c r="F2" s="1" t="s">
        <v>34</v>
      </c>
    </row>
    <row r="3" spans="1:6" x14ac:dyDescent="0.2">
      <c r="A3">
        <v>2003</v>
      </c>
      <c r="B3" t="s">
        <v>27</v>
      </c>
      <c r="C3" s="4">
        <v>-1.819502</v>
      </c>
      <c r="D3" t="s">
        <v>27</v>
      </c>
      <c r="E3" s="4">
        <v>7.4074100000000004E-2</v>
      </c>
      <c r="F3" s="1" t="s">
        <v>34</v>
      </c>
    </row>
    <row r="4" spans="1:6" x14ac:dyDescent="0.2">
      <c r="A4">
        <v>2004</v>
      </c>
      <c r="B4" t="s">
        <v>27</v>
      </c>
      <c r="C4" s="4">
        <v>-1.587097</v>
      </c>
      <c r="D4" t="s">
        <v>27</v>
      </c>
      <c r="E4" s="4">
        <v>0.1481481</v>
      </c>
      <c r="F4" s="1" t="s">
        <v>34</v>
      </c>
    </row>
    <row r="5" spans="1:6" x14ac:dyDescent="0.2">
      <c r="A5">
        <v>2005</v>
      </c>
      <c r="B5" t="s">
        <v>27</v>
      </c>
      <c r="C5" s="4">
        <v>-4.3433029999999997</v>
      </c>
      <c r="D5" t="s">
        <v>27</v>
      </c>
      <c r="E5" s="4">
        <v>0.1111111</v>
      </c>
      <c r="F5" s="1" t="s">
        <v>34</v>
      </c>
    </row>
    <row r="6" spans="1:6" x14ac:dyDescent="0.2">
      <c r="A6">
        <v>2006</v>
      </c>
      <c r="B6" t="s">
        <v>27</v>
      </c>
      <c r="C6" s="4">
        <v>-5.487101</v>
      </c>
      <c r="D6" t="s">
        <v>27</v>
      </c>
      <c r="E6" s="4">
        <v>0.1111111</v>
      </c>
      <c r="F6" s="1" t="s">
        <v>34</v>
      </c>
    </row>
    <row r="7" spans="1:6" x14ac:dyDescent="0.2">
      <c r="A7">
        <v>2007</v>
      </c>
      <c r="B7" t="s">
        <v>27</v>
      </c>
      <c r="C7" s="4">
        <v>-5.6332000000000004</v>
      </c>
      <c r="D7" t="s">
        <v>27</v>
      </c>
      <c r="E7" s="4">
        <v>0</v>
      </c>
      <c r="F7" s="1" t="s">
        <v>34</v>
      </c>
    </row>
    <row r="8" spans="1:6" x14ac:dyDescent="0.2">
      <c r="A8">
        <v>2008</v>
      </c>
      <c r="B8" t="s">
        <v>27</v>
      </c>
      <c r="C8" s="4">
        <v>-6.8028979999999999</v>
      </c>
      <c r="D8" t="s">
        <v>27</v>
      </c>
      <c r="E8" s="4">
        <v>0</v>
      </c>
      <c r="F8" s="1" t="s">
        <v>34</v>
      </c>
    </row>
    <row r="9" spans="1:6" x14ac:dyDescent="0.2">
      <c r="A9">
        <v>2009</v>
      </c>
      <c r="B9" t="s">
        <v>27</v>
      </c>
      <c r="C9" s="4">
        <v>-7.9836989999999997</v>
      </c>
      <c r="D9" t="s">
        <v>27</v>
      </c>
      <c r="E9" s="4">
        <v>0</v>
      </c>
      <c r="F9" s="1" t="s">
        <v>34</v>
      </c>
    </row>
    <row r="10" spans="1:6" x14ac:dyDescent="0.2">
      <c r="A10">
        <v>2010</v>
      </c>
      <c r="B10" t="s">
        <v>27</v>
      </c>
      <c r="C10" s="4">
        <v>-8.4481999999999999</v>
      </c>
      <c r="D10" t="s">
        <v>27</v>
      </c>
      <c r="E10" s="4">
        <v>0</v>
      </c>
      <c r="F10" s="1" t="s">
        <v>34</v>
      </c>
    </row>
    <row r="11" spans="1:6" x14ac:dyDescent="0.2">
      <c r="A11">
        <v>2011</v>
      </c>
      <c r="B11" t="s">
        <v>27</v>
      </c>
      <c r="C11" s="4">
        <v>-10.519600000000001</v>
      </c>
      <c r="D11" t="s">
        <v>27</v>
      </c>
      <c r="E11" s="4">
        <v>0</v>
      </c>
      <c r="F11" s="1" t="s">
        <v>34</v>
      </c>
    </row>
    <row r="12" spans="1:6" x14ac:dyDescent="0.2">
      <c r="A12">
        <v>2012</v>
      </c>
      <c r="B12" t="s">
        <v>27</v>
      </c>
      <c r="C12" s="4">
        <v>-10.274900000000001</v>
      </c>
      <c r="D12" t="s">
        <v>27</v>
      </c>
      <c r="E12" s="4">
        <v>0</v>
      </c>
      <c r="F12" s="1" t="s">
        <v>34</v>
      </c>
    </row>
    <row r="13" spans="1:6" x14ac:dyDescent="0.2">
      <c r="A13">
        <v>2013</v>
      </c>
      <c r="B13" t="s">
        <v>27</v>
      </c>
      <c r="C13" s="4">
        <v>-10.257099999999999</v>
      </c>
      <c r="D13" t="s">
        <v>27</v>
      </c>
      <c r="E13" s="4">
        <v>0</v>
      </c>
      <c r="F13" s="1" t="s">
        <v>34</v>
      </c>
    </row>
    <row r="14" spans="1:6" x14ac:dyDescent="0.2">
      <c r="F14" s="1" t="s">
        <v>34</v>
      </c>
    </row>
    <row r="15" spans="1:6" x14ac:dyDescent="0.2">
      <c r="A15" s="22" t="s">
        <v>30</v>
      </c>
      <c r="B15" s="22"/>
      <c r="C15" s="22"/>
      <c r="D15" s="22"/>
      <c r="E15" s="22"/>
      <c r="F15" s="1" t="s">
        <v>34</v>
      </c>
    </row>
    <row r="16" spans="1:6" x14ac:dyDescent="0.2">
      <c r="A16" t="s">
        <v>49</v>
      </c>
      <c r="B16" t="s">
        <v>27</v>
      </c>
      <c r="C16" t="s">
        <v>50</v>
      </c>
      <c r="D16" t="s">
        <v>27</v>
      </c>
      <c r="E16" t="s">
        <v>51</v>
      </c>
      <c r="F16" s="1" t="s">
        <v>34</v>
      </c>
    </row>
    <row r="17" spans="1:6" x14ac:dyDescent="0.2">
      <c r="A17">
        <v>2006</v>
      </c>
      <c r="B17" t="s">
        <v>27</v>
      </c>
      <c r="C17" s="4">
        <v>-6.1534000000000004</v>
      </c>
      <c r="D17" t="s">
        <v>27</v>
      </c>
      <c r="E17" s="4">
        <v>0</v>
      </c>
      <c r="F17" s="1" t="s">
        <v>34</v>
      </c>
    </row>
    <row r="18" spans="1:6" x14ac:dyDescent="0.2">
      <c r="A18">
        <v>2007</v>
      </c>
      <c r="B18" t="s">
        <v>27</v>
      </c>
      <c r="C18" s="4">
        <v>-7.4712009999999998</v>
      </c>
      <c r="D18" t="s">
        <v>27</v>
      </c>
      <c r="E18" s="4">
        <v>0</v>
      </c>
      <c r="F18" s="1" t="s">
        <v>34</v>
      </c>
    </row>
    <row r="19" spans="1:6" x14ac:dyDescent="0.2">
      <c r="A19">
        <v>2008</v>
      </c>
      <c r="B19" t="s">
        <v>27</v>
      </c>
      <c r="C19" s="4">
        <v>-11.263999999999999</v>
      </c>
      <c r="D19" t="s">
        <v>27</v>
      </c>
      <c r="E19" s="4">
        <v>0</v>
      </c>
      <c r="F19" s="1" t="s">
        <v>34</v>
      </c>
    </row>
    <row r="20" spans="1:6" x14ac:dyDescent="0.2">
      <c r="A20">
        <v>2009</v>
      </c>
      <c r="B20" t="s">
        <v>27</v>
      </c>
      <c r="C20" s="4">
        <v>-13.693300000000001</v>
      </c>
      <c r="D20" t="s">
        <v>27</v>
      </c>
      <c r="E20" s="4">
        <v>0</v>
      </c>
      <c r="F20" s="1" t="s">
        <v>34</v>
      </c>
    </row>
    <row r="21" spans="1:6" x14ac:dyDescent="0.2">
      <c r="A21">
        <v>2010</v>
      </c>
      <c r="B21" t="s">
        <v>27</v>
      </c>
      <c r="C21" s="4">
        <v>-16.553000000000001</v>
      </c>
      <c r="D21" t="s">
        <v>27</v>
      </c>
      <c r="E21" s="4">
        <v>0</v>
      </c>
      <c r="F21" s="1" t="s">
        <v>34</v>
      </c>
    </row>
    <row r="22" spans="1:6" x14ac:dyDescent="0.2">
      <c r="A22">
        <v>2011</v>
      </c>
      <c r="B22" t="s">
        <v>27</v>
      </c>
      <c r="C22" s="4">
        <v>-17.1966</v>
      </c>
      <c r="D22" t="s">
        <v>27</v>
      </c>
      <c r="E22" s="4">
        <v>0</v>
      </c>
      <c r="F22" s="1" t="s">
        <v>34</v>
      </c>
    </row>
    <row r="23" spans="1:6" x14ac:dyDescent="0.2">
      <c r="A23">
        <v>2012</v>
      </c>
      <c r="B23" t="s">
        <v>27</v>
      </c>
      <c r="C23" s="4">
        <v>-17.409800000000001</v>
      </c>
      <c r="D23" t="s">
        <v>27</v>
      </c>
      <c r="E23" s="4">
        <v>0</v>
      </c>
      <c r="F23" s="1" t="s">
        <v>34</v>
      </c>
    </row>
    <row r="24" spans="1:6" x14ac:dyDescent="0.2">
      <c r="A24">
        <v>2013</v>
      </c>
      <c r="B24" t="s">
        <v>27</v>
      </c>
      <c r="C24" s="4">
        <v>-13.010300000000001</v>
      </c>
      <c r="D24" t="s">
        <v>27</v>
      </c>
      <c r="E24" s="4">
        <v>0</v>
      </c>
      <c r="F24" s="1" t="s">
        <v>34</v>
      </c>
    </row>
    <row r="25" spans="1:6" x14ac:dyDescent="0.2">
      <c r="A25">
        <v>2014</v>
      </c>
      <c r="B25" t="s">
        <v>27</v>
      </c>
      <c r="C25" s="4">
        <v>-12.142200000000001</v>
      </c>
      <c r="D25" t="s">
        <v>27</v>
      </c>
      <c r="E25" s="4">
        <v>3.7037E-2</v>
      </c>
      <c r="F25" s="1" t="s">
        <v>34</v>
      </c>
    </row>
    <row r="26" spans="1:6" x14ac:dyDescent="0.2">
      <c r="A26">
        <v>2015</v>
      </c>
      <c r="B26" t="s">
        <v>27</v>
      </c>
      <c r="C26" s="4">
        <v>-13.979799999999999</v>
      </c>
      <c r="D26" t="s">
        <v>27</v>
      </c>
      <c r="E26" s="4">
        <v>3.7037E-2</v>
      </c>
      <c r="F26" s="1" t="s">
        <v>34</v>
      </c>
    </row>
    <row r="27" spans="1:6" x14ac:dyDescent="0.2">
      <c r="A27">
        <v>2016</v>
      </c>
      <c r="B27" t="s">
        <v>27</v>
      </c>
      <c r="C27" s="4">
        <v>-14.3332</v>
      </c>
      <c r="D27" t="s">
        <v>27</v>
      </c>
      <c r="E27" s="4">
        <v>3.7037E-2</v>
      </c>
      <c r="F27" s="1" t="s">
        <v>34</v>
      </c>
    </row>
    <row r="28" spans="1:6" x14ac:dyDescent="0.2">
      <c r="F28" s="1" t="s">
        <v>34</v>
      </c>
    </row>
    <row r="29" spans="1:6" x14ac:dyDescent="0.2">
      <c r="A29" s="22" t="s">
        <v>31</v>
      </c>
      <c r="B29" s="22"/>
      <c r="C29" s="22"/>
      <c r="D29" s="22"/>
      <c r="E29" s="22"/>
      <c r="F29" s="1" t="s">
        <v>34</v>
      </c>
    </row>
    <row r="30" spans="1:6" x14ac:dyDescent="0.2">
      <c r="A30" t="s">
        <v>49</v>
      </c>
      <c r="B30" t="s">
        <v>27</v>
      </c>
      <c r="C30" t="s">
        <v>50</v>
      </c>
      <c r="D30" t="s">
        <v>27</v>
      </c>
      <c r="E30" t="s">
        <v>51</v>
      </c>
      <c r="F30" s="1" t="s">
        <v>34</v>
      </c>
    </row>
    <row r="31" spans="1:6" x14ac:dyDescent="0.2">
      <c r="A31">
        <v>2007</v>
      </c>
      <c r="B31" t="s">
        <v>27</v>
      </c>
      <c r="C31" s="4">
        <v>-6.0345009999999997</v>
      </c>
      <c r="D31" t="s">
        <v>27</v>
      </c>
      <c r="E31" s="4">
        <v>0</v>
      </c>
      <c r="F31" s="1" t="s">
        <v>34</v>
      </c>
    </row>
    <row r="32" spans="1:6" x14ac:dyDescent="0.2">
      <c r="A32">
        <v>2008</v>
      </c>
      <c r="B32" t="s">
        <v>27</v>
      </c>
      <c r="C32" s="4">
        <v>-15.5436</v>
      </c>
      <c r="D32" t="s">
        <v>27</v>
      </c>
      <c r="E32" s="4">
        <v>0</v>
      </c>
      <c r="F32" s="1" t="s">
        <v>34</v>
      </c>
    </row>
    <row r="33" spans="1:6" x14ac:dyDescent="0.2">
      <c r="A33">
        <v>2009</v>
      </c>
      <c r="B33" t="s">
        <v>27</v>
      </c>
      <c r="C33" s="4">
        <v>-17.703700000000001</v>
      </c>
      <c r="D33" t="s">
        <v>27</v>
      </c>
      <c r="E33" s="4">
        <v>0</v>
      </c>
      <c r="F33" s="1" t="s">
        <v>34</v>
      </c>
    </row>
    <row r="34" spans="1:6" x14ac:dyDescent="0.2">
      <c r="A34">
        <v>2010</v>
      </c>
      <c r="B34" t="s">
        <v>27</v>
      </c>
      <c r="C34" s="4">
        <v>-20.957000000000001</v>
      </c>
      <c r="D34" t="s">
        <v>27</v>
      </c>
      <c r="E34" s="4">
        <v>0</v>
      </c>
      <c r="F34" s="1" t="s">
        <v>34</v>
      </c>
    </row>
    <row r="35" spans="1:6" x14ac:dyDescent="0.2">
      <c r="A35">
        <v>2011</v>
      </c>
      <c r="B35" t="s">
        <v>27</v>
      </c>
      <c r="C35" s="4">
        <v>-23.483699999999999</v>
      </c>
      <c r="D35" t="s">
        <v>27</v>
      </c>
      <c r="E35" s="4">
        <v>0</v>
      </c>
      <c r="F35" s="1" t="s">
        <v>34</v>
      </c>
    </row>
    <row r="36" spans="1:6" x14ac:dyDescent="0.2">
      <c r="A36">
        <v>2012</v>
      </c>
      <c r="B36" t="s">
        <v>27</v>
      </c>
      <c r="C36" s="4">
        <v>-23.777200000000001</v>
      </c>
      <c r="D36" t="s">
        <v>27</v>
      </c>
      <c r="E36" s="4">
        <v>0</v>
      </c>
      <c r="F36" s="1" t="s">
        <v>34</v>
      </c>
    </row>
    <row r="37" spans="1:6" x14ac:dyDescent="0.2">
      <c r="A37">
        <v>2013</v>
      </c>
      <c r="B37" t="s">
        <v>27</v>
      </c>
      <c r="C37" s="4">
        <v>-25.697500000000002</v>
      </c>
      <c r="D37" t="s">
        <v>27</v>
      </c>
      <c r="E37" s="4">
        <v>0</v>
      </c>
      <c r="F37" s="1" t="s">
        <v>34</v>
      </c>
    </row>
    <row r="38" spans="1:6" x14ac:dyDescent="0.2">
      <c r="A38">
        <v>2014</v>
      </c>
      <c r="B38" t="s">
        <v>27</v>
      </c>
      <c r="C38" s="4">
        <v>-24.2148</v>
      </c>
      <c r="D38" t="s">
        <v>27</v>
      </c>
      <c r="E38" s="4">
        <v>0</v>
      </c>
      <c r="F38" s="1" t="s">
        <v>34</v>
      </c>
    </row>
    <row r="39" spans="1:6" x14ac:dyDescent="0.2">
      <c r="A39">
        <v>2015</v>
      </c>
      <c r="B39" t="s">
        <v>27</v>
      </c>
      <c r="C39" s="4">
        <v>-23.9617</v>
      </c>
      <c r="D39" t="s">
        <v>27</v>
      </c>
      <c r="E39" s="4">
        <v>0</v>
      </c>
      <c r="F39" s="1" t="s">
        <v>34</v>
      </c>
    </row>
    <row r="40" spans="1:6" x14ac:dyDescent="0.2">
      <c r="A40">
        <v>2016</v>
      </c>
      <c r="B40" t="s">
        <v>27</v>
      </c>
      <c r="C40" s="4">
        <v>-23.345400000000001</v>
      </c>
      <c r="D40" t="s">
        <v>27</v>
      </c>
      <c r="E40" s="4">
        <v>0</v>
      </c>
      <c r="F40" s="1" t="s">
        <v>34</v>
      </c>
    </row>
    <row r="41" spans="1:6" x14ac:dyDescent="0.2">
      <c r="A41">
        <v>2017</v>
      </c>
      <c r="B41" t="s">
        <v>27</v>
      </c>
      <c r="C41" s="4">
        <v>-16.2181</v>
      </c>
      <c r="D41" t="s">
        <v>27</v>
      </c>
      <c r="E41" s="4">
        <v>0</v>
      </c>
      <c r="F41" s="1" t="s">
        <v>34</v>
      </c>
    </row>
    <row r="42" spans="1:6" x14ac:dyDescent="0.2">
      <c r="F42" s="1" t="s">
        <v>34</v>
      </c>
    </row>
    <row r="43" spans="1:6" x14ac:dyDescent="0.2">
      <c r="A43" s="22" t="s">
        <v>32</v>
      </c>
      <c r="B43" s="22"/>
      <c r="C43" s="22"/>
      <c r="D43" s="22"/>
      <c r="E43" s="22"/>
      <c r="F43" s="1" t="s">
        <v>34</v>
      </c>
    </row>
    <row r="44" spans="1:6" x14ac:dyDescent="0.2">
      <c r="A44" t="s">
        <v>49</v>
      </c>
      <c r="B44" t="s">
        <v>27</v>
      </c>
      <c r="C44" t="s">
        <v>50</v>
      </c>
      <c r="D44" t="s">
        <v>27</v>
      </c>
      <c r="E44" t="s">
        <v>51</v>
      </c>
      <c r="F44" s="1" t="s">
        <v>34</v>
      </c>
    </row>
    <row r="45" spans="1:6" x14ac:dyDescent="0.2">
      <c r="A45">
        <v>2007</v>
      </c>
      <c r="B45" t="s">
        <v>27</v>
      </c>
      <c r="C45" s="4">
        <v>-13.731299999999999</v>
      </c>
      <c r="D45" t="s">
        <v>27</v>
      </c>
      <c r="E45" s="4">
        <v>0</v>
      </c>
      <c r="F45" s="1" t="s">
        <v>34</v>
      </c>
    </row>
    <row r="46" spans="1:6" x14ac:dyDescent="0.2">
      <c r="A46">
        <v>2008</v>
      </c>
      <c r="B46" t="s">
        <v>27</v>
      </c>
      <c r="C46" s="4">
        <v>-18.8202</v>
      </c>
      <c r="D46" t="s">
        <v>27</v>
      </c>
      <c r="E46" s="4">
        <v>0</v>
      </c>
      <c r="F46" s="1" t="s">
        <v>34</v>
      </c>
    </row>
    <row r="47" spans="1:6" x14ac:dyDescent="0.2">
      <c r="A47">
        <v>2009</v>
      </c>
      <c r="B47" t="s">
        <v>27</v>
      </c>
      <c r="C47" s="4">
        <v>-19.644300000000001</v>
      </c>
      <c r="D47" t="s">
        <v>27</v>
      </c>
      <c r="E47" s="4">
        <v>0</v>
      </c>
      <c r="F47" s="1" t="s">
        <v>34</v>
      </c>
    </row>
    <row r="48" spans="1:6" x14ac:dyDescent="0.2">
      <c r="A48">
        <v>2010</v>
      </c>
      <c r="B48" t="s">
        <v>27</v>
      </c>
      <c r="C48" s="4">
        <v>-22.217700000000001</v>
      </c>
      <c r="D48" t="s">
        <v>27</v>
      </c>
      <c r="E48" s="4">
        <v>0</v>
      </c>
      <c r="F48" s="1" t="s">
        <v>34</v>
      </c>
    </row>
    <row r="49" spans="1:6" x14ac:dyDescent="0.2">
      <c r="A49">
        <v>2011</v>
      </c>
      <c r="B49" t="s">
        <v>27</v>
      </c>
      <c r="C49" s="4">
        <v>-26.167899999999999</v>
      </c>
      <c r="D49" t="s">
        <v>27</v>
      </c>
      <c r="E49" s="4">
        <v>0</v>
      </c>
      <c r="F49" s="1" t="s">
        <v>34</v>
      </c>
    </row>
    <row r="50" spans="1:6" x14ac:dyDescent="0.2">
      <c r="A50">
        <v>2012</v>
      </c>
      <c r="B50" t="s">
        <v>27</v>
      </c>
      <c r="C50" s="4">
        <v>-30.1981</v>
      </c>
      <c r="D50" t="s">
        <v>27</v>
      </c>
      <c r="E50" s="4">
        <v>0</v>
      </c>
      <c r="F50" s="1" t="s">
        <v>34</v>
      </c>
    </row>
    <row r="51" spans="1:6" x14ac:dyDescent="0.2">
      <c r="A51">
        <v>2013</v>
      </c>
      <c r="B51" t="s">
        <v>27</v>
      </c>
      <c r="C51" s="4">
        <v>-32.144100000000002</v>
      </c>
      <c r="D51" t="s">
        <v>27</v>
      </c>
      <c r="E51" s="4">
        <v>0</v>
      </c>
      <c r="F51" s="1" t="s">
        <v>34</v>
      </c>
    </row>
    <row r="52" spans="1:6" x14ac:dyDescent="0.2">
      <c r="A52">
        <v>2014</v>
      </c>
      <c r="B52" t="s">
        <v>27</v>
      </c>
      <c r="C52" s="4">
        <v>-27.723500000000001</v>
      </c>
      <c r="D52" t="s">
        <v>27</v>
      </c>
      <c r="E52" s="4">
        <v>3.7037E-2</v>
      </c>
      <c r="F52" s="1" t="s">
        <v>34</v>
      </c>
    </row>
    <row r="53" spans="1:6" x14ac:dyDescent="0.2">
      <c r="A53">
        <v>2015</v>
      </c>
      <c r="B53" t="s">
        <v>27</v>
      </c>
      <c r="C53" s="4">
        <v>-27.6859</v>
      </c>
      <c r="D53" t="s">
        <v>27</v>
      </c>
      <c r="E53" s="4">
        <v>3.7037E-2</v>
      </c>
      <c r="F53" s="1" t="s">
        <v>34</v>
      </c>
    </row>
    <row r="54" spans="1:6" x14ac:dyDescent="0.2">
      <c r="A54">
        <v>2016</v>
      </c>
      <c r="B54" t="s">
        <v>27</v>
      </c>
      <c r="C54" s="4">
        <v>-28.088000000000001</v>
      </c>
      <c r="D54" t="s">
        <v>27</v>
      </c>
      <c r="E54" s="4">
        <v>0.1111111</v>
      </c>
      <c r="F54" s="1" t="s">
        <v>34</v>
      </c>
    </row>
    <row r="55" spans="1:6" x14ac:dyDescent="0.2">
      <c r="A55">
        <v>2017</v>
      </c>
      <c r="B55" t="s">
        <v>27</v>
      </c>
      <c r="C55" s="4">
        <v>-29.585699999999999</v>
      </c>
      <c r="D55" t="s">
        <v>27</v>
      </c>
      <c r="E55" s="4">
        <v>0.1111111</v>
      </c>
      <c r="F55" s="1" t="s">
        <v>34</v>
      </c>
    </row>
    <row r="56" spans="1:6" x14ac:dyDescent="0.2">
      <c r="F56" s="1" t="s">
        <v>34</v>
      </c>
    </row>
    <row r="57" spans="1:6" x14ac:dyDescent="0.2">
      <c r="A57" s="22" t="s">
        <v>33</v>
      </c>
      <c r="B57" s="22"/>
      <c r="C57" s="22"/>
      <c r="D57" s="22"/>
      <c r="E57" s="22"/>
      <c r="F57" s="1" t="s">
        <v>34</v>
      </c>
    </row>
    <row r="58" spans="1:6" x14ac:dyDescent="0.2">
      <c r="A58" t="s">
        <v>49</v>
      </c>
      <c r="B58" t="s">
        <v>27</v>
      </c>
      <c r="C58" t="s">
        <v>50</v>
      </c>
      <c r="D58" t="s">
        <v>27</v>
      </c>
      <c r="E58" t="s">
        <v>51</v>
      </c>
      <c r="F58" s="1" t="s">
        <v>34</v>
      </c>
    </row>
    <row r="59" spans="1:6" x14ac:dyDescent="0.2">
      <c r="A59">
        <v>1999</v>
      </c>
      <c r="B59" t="s">
        <v>27</v>
      </c>
      <c r="C59">
        <v>-18.269300000000001</v>
      </c>
      <c r="D59" t="s">
        <v>27</v>
      </c>
      <c r="E59" s="4">
        <v>0</v>
      </c>
      <c r="F59" s="1" t="s">
        <v>34</v>
      </c>
    </row>
    <row r="60" spans="1:6" x14ac:dyDescent="0.2">
      <c r="A60">
        <v>2000</v>
      </c>
      <c r="B60" t="s">
        <v>27</v>
      </c>
      <c r="C60">
        <v>-33.835599999999999</v>
      </c>
      <c r="D60" t="s">
        <v>27</v>
      </c>
      <c r="E60" s="4">
        <v>0</v>
      </c>
      <c r="F60" s="1" t="s">
        <v>34</v>
      </c>
    </row>
    <row r="61" spans="1:6" x14ac:dyDescent="0.2">
      <c r="A61">
        <v>2001</v>
      </c>
      <c r="B61" t="s">
        <v>27</v>
      </c>
      <c r="C61">
        <v>-36.807200000000002</v>
      </c>
      <c r="D61" t="s">
        <v>27</v>
      </c>
      <c r="E61" s="4">
        <v>0</v>
      </c>
      <c r="F61" s="1" t="s">
        <v>34</v>
      </c>
    </row>
    <row r="62" spans="1:6" x14ac:dyDescent="0.2">
      <c r="A62">
        <v>2002</v>
      </c>
      <c r="B62" t="s">
        <v>27</v>
      </c>
      <c r="C62">
        <v>-40.370199999999997</v>
      </c>
      <c r="D62" t="s">
        <v>27</v>
      </c>
      <c r="E62" s="4">
        <v>0</v>
      </c>
      <c r="F62" s="1" t="s">
        <v>34</v>
      </c>
    </row>
    <row r="63" spans="1:6" x14ac:dyDescent="0.2">
      <c r="A63">
        <v>2003</v>
      </c>
      <c r="B63" t="s">
        <v>27</v>
      </c>
      <c r="C63">
        <v>-39.9696</v>
      </c>
      <c r="D63" t="s">
        <v>27</v>
      </c>
      <c r="E63" s="4">
        <v>0</v>
      </c>
      <c r="F63" s="1" t="s">
        <v>34</v>
      </c>
    </row>
    <row r="64" spans="1:6" x14ac:dyDescent="0.2">
      <c r="A64">
        <v>2004</v>
      </c>
      <c r="B64" t="s">
        <v>27</v>
      </c>
      <c r="C64">
        <v>-42.993299999999998</v>
      </c>
      <c r="D64" t="s">
        <v>27</v>
      </c>
      <c r="E64" s="4">
        <v>0</v>
      </c>
      <c r="F64" s="1" t="s">
        <v>34</v>
      </c>
    </row>
    <row r="65" spans="1:6" x14ac:dyDescent="0.2">
      <c r="A65">
        <v>2005</v>
      </c>
      <c r="B65" t="s">
        <v>27</v>
      </c>
      <c r="C65">
        <v>-47.0122</v>
      </c>
      <c r="D65" t="s">
        <v>27</v>
      </c>
      <c r="E65" s="4">
        <v>0</v>
      </c>
      <c r="F65" s="1" t="s">
        <v>34</v>
      </c>
    </row>
    <row r="66" spans="1:6" x14ac:dyDescent="0.2">
      <c r="A66">
        <v>2006</v>
      </c>
      <c r="B66" t="s">
        <v>27</v>
      </c>
      <c r="C66">
        <v>-48.740099999999998</v>
      </c>
      <c r="D66" t="s">
        <v>27</v>
      </c>
      <c r="E66" s="4">
        <v>0</v>
      </c>
      <c r="F66" s="1" t="s">
        <v>34</v>
      </c>
    </row>
    <row r="67" spans="1:6" x14ac:dyDescent="0.2">
      <c r="A67">
        <v>2007</v>
      </c>
      <c r="B67" t="s">
        <v>27</v>
      </c>
      <c r="C67">
        <v>-49.352600000000002</v>
      </c>
      <c r="D67" t="s">
        <v>27</v>
      </c>
      <c r="E67" s="4">
        <v>0</v>
      </c>
      <c r="F67" s="1" t="s">
        <v>34</v>
      </c>
    </row>
    <row r="68" spans="1:6" x14ac:dyDescent="0.2">
      <c r="A68">
        <v>2008</v>
      </c>
      <c r="B68" t="s">
        <v>27</v>
      </c>
      <c r="C68">
        <v>-50.101399999999998</v>
      </c>
      <c r="D68" t="s">
        <v>27</v>
      </c>
      <c r="E68" s="4">
        <v>0</v>
      </c>
      <c r="F68" s="1" t="s">
        <v>34</v>
      </c>
    </row>
    <row r="69" spans="1:6" x14ac:dyDescent="0.2">
      <c r="A69">
        <v>2009</v>
      </c>
      <c r="B69" t="s">
        <v>27</v>
      </c>
      <c r="C69">
        <v>-50.338799999999999</v>
      </c>
      <c r="D69" t="s">
        <v>27</v>
      </c>
      <c r="E69" s="4">
        <v>0</v>
      </c>
      <c r="F69" s="1" t="s">
        <v>34</v>
      </c>
    </row>
    <row r="70" spans="1:6" x14ac:dyDescent="0.2">
      <c r="C70" s="4"/>
      <c r="E70" s="4"/>
      <c r="F70" s="1"/>
    </row>
    <row r="71" spans="1:6" x14ac:dyDescent="0.2">
      <c r="C71" s="4"/>
      <c r="E71" s="4"/>
      <c r="F71" s="1"/>
    </row>
    <row r="72" spans="1:6" x14ac:dyDescent="0.2">
      <c r="C72" s="4"/>
      <c r="E72" s="4"/>
      <c r="F72" s="1"/>
    </row>
    <row r="73" spans="1:6" x14ac:dyDescent="0.2">
      <c r="C73" s="4"/>
      <c r="E73" s="4"/>
      <c r="F73" s="1"/>
    </row>
    <row r="74" spans="1:6" x14ac:dyDescent="0.2">
      <c r="C74" s="4"/>
      <c r="E74" s="4"/>
      <c r="F74" s="1"/>
    </row>
    <row r="75" spans="1:6" x14ac:dyDescent="0.2">
      <c r="C75" s="4"/>
      <c r="E75" s="4"/>
      <c r="F75" s="1"/>
    </row>
    <row r="76" spans="1:6" x14ac:dyDescent="0.2">
      <c r="C76" s="4"/>
      <c r="E76" s="4"/>
      <c r="F76" s="1"/>
    </row>
    <row r="77" spans="1:6" x14ac:dyDescent="0.2">
      <c r="C77" s="4"/>
      <c r="E77" s="4"/>
      <c r="F77" s="1"/>
    </row>
    <row r="78" spans="1:6" x14ac:dyDescent="0.2">
      <c r="C78" s="4"/>
      <c r="E78" s="4"/>
      <c r="F78" s="1"/>
    </row>
    <row r="79" spans="1:6" x14ac:dyDescent="0.2">
      <c r="C79" s="4"/>
      <c r="E79" s="4"/>
      <c r="F79" s="1"/>
    </row>
  </sheetData>
  <mergeCells count="5">
    <mergeCell ref="A1:E1"/>
    <mergeCell ref="A15:E15"/>
    <mergeCell ref="A29:E29"/>
    <mergeCell ref="A43:E43"/>
    <mergeCell ref="A57:E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252F-46C1-BB4B-9FDE-DBA7A6800B10}">
  <dimension ref="A1:X54"/>
  <sheetViews>
    <sheetView workbookViewId="0">
      <selection activeCell="F22" sqref="F22"/>
    </sheetView>
  </sheetViews>
  <sheetFormatPr baseColWidth="10" defaultRowHeight="16" x14ac:dyDescent="0.2"/>
  <cols>
    <col min="1" max="1" width="47.1640625" customWidth="1"/>
    <col min="16" max="16" width="11.1640625" customWidth="1"/>
  </cols>
  <sheetData>
    <row r="1" spans="1:13" x14ac:dyDescent="0.2">
      <c r="A1" s="6"/>
      <c r="B1" s="6" t="s">
        <v>27</v>
      </c>
      <c r="C1" t="s">
        <v>52</v>
      </c>
      <c r="D1" s="6" t="s">
        <v>27</v>
      </c>
      <c r="E1" s="6" t="s">
        <v>53</v>
      </c>
      <c r="F1" s="6" t="s">
        <v>27</v>
      </c>
      <c r="G1" s="6" t="s">
        <v>54</v>
      </c>
      <c r="H1" s="6" t="s">
        <v>27</v>
      </c>
      <c r="I1" s="6" t="s">
        <v>57</v>
      </c>
      <c r="J1" s="6" t="s">
        <v>27</v>
      </c>
      <c r="K1" s="6" t="s">
        <v>59</v>
      </c>
      <c r="L1" s="7" t="s">
        <v>34</v>
      </c>
    </row>
    <row r="2" spans="1:13" x14ac:dyDescent="0.2">
      <c r="A2" t="s">
        <v>29</v>
      </c>
      <c r="B2" t="s">
        <v>27</v>
      </c>
      <c r="C2" t="s">
        <v>55</v>
      </c>
      <c r="D2" s="6" t="s">
        <v>27</v>
      </c>
      <c r="E2" t="s">
        <v>29</v>
      </c>
      <c r="F2" s="6" t="s">
        <v>27</v>
      </c>
      <c r="G2" t="s">
        <v>56</v>
      </c>
      <c r="H2" s="6" t="s">
        <v>27</v>
      </c>
      <c r="I2" t="s">
        <v>58</v>
      </c>
      <c r="J2" s="6" t="s">
        <v>27</v>
      </c>
      <c r="K2" t="s">
        <v>60</v>
      </c>
      <c r="L2" s="7" t="s">
        <v>34</v>
      </c>
    </row>
    <row r="3" spans="1:13" x14ac:dyDescent="0.2">
      <c r="A3" t="s">
        <v>62</v>
      </c>
    </row>
    <row r="4" spans="1:13" x14ac:dyDescent="0.2">
      <c r="A4" t="s">
        <v>0</v>
      </c>
      <c r="B4" t="s">
        <v>27</v>
      </c>
      <c r="C4" s="9" t="s">
        <v>35</v>
      </c>
      <c r="D4" s="5" t="s">
        <v>27</v>
      </c>
      <c r="E4" s="9" t="s">
        <v>35</v>
      </c>
      <c r="F4" s="5" t="s">
        <v>27</v>
      </c>
      <c r="G4" s="9" t="s">
        <v>35</v>
      </c>
      <c r="H4" s="5" t="s">
        <v>27</v>
      </c>
      <c r="I4" s="9" t="s">
        <v>35</v>
      </c>
      <c r="J4" s="5" t="s">
        <v>27</v>
      </c>
      <c r="K4" s="9" t="s">
        <v>61</v>
      </c>
      <c r="L4" s="7" t="s">
        <v>34</v>
      </c>
      <c r="M4" t="s">
        <v>61</v>
      </c>
    </row>
    <row r="5" spans="1:13" x14ac:dyDescent="0.2">
      <c r="A5" t="s">
        <v>1</v>
      </c>
      <c r="B5" t="s">
        <v>27</v>
      </c>
      <c r="C5" s="9" t="s">
        <v>35</v>
      </c>
      <c r="D5" s="5" t="s">
        <v>27</v>
      </c>
      <c r="E5" s="9" t="s">
        <v>35</v>
      </c>
      <c r="F5" s="5" t="s">
        <v>27</v>
      </c>
      <c r="G5" s="9">
        <v>0.59699999999999998</v>
      </c>
      <c r="H5" s="5" t="s">
        <v>27</v>
      </c>
      <c r="I5" s="9" t="s">
        <v>61</v>
      </c>
      <c r="J5" s="5" t="s">
        <v>27</v>
      </c>
      <c r="K5" s="9" t="s">
        <v>61</v>
      </c>
      <c r="L5" s="7" t="s">
        <v>34</v>
      </c>
      <c r="M5" t="s">
        <v>61</v>
      </c>
    </row>
    <row r="6" spans="1:13" x14ac:dyDescent="0.2">
      <c r="A6" t="s">
        <v>2</v>
      </c>
      <c r="B6" t="s">
        <v>27</v>
      </c>
      <c r="C6" s="9">
        <v>0.128</v>
      </c>
      <c r="D6" s="5" t="s">
        <v>27</v>
      </c>
      <c r="E6" s="9" t="s">
        <v>35</v>
      </c>
      <c r="F6" s="5" t="s">
        <v>27</v>
      </c>
      <c r="G6" s="9" t="s">
        <v>35</v>
      </c>
      <c r="H6" s="5" t="s">
        <v>27</v>
      </c>
      <c r="I6" s="9" t="s">
        <v>61</v>
      </c>
      <c r="J6" s="5" t="s">
        <v>27</v>
      </c>
      <c r="K6" s="9" t="s">
        <v>61</v>
      </c>
      <c r="L6" s="7" t="s">
        <v>34</v>
      </c>
      <c r="M6" t="s">
        <v>61</v>
      </c>
    </row>
    <row r="7" spans="1:13" x14ac:dyDescent="0.2">
      <c r="A7" t="s">
        <v>3</v>
      </c>
      <c r="B7" t="s">
        <v>27</v>
      </c>
      <c r="C7" s="9" t="s">
        <v>35</v>
      </c>
      <c r="D7" s="5" t="s">
        <v>27</v>
      </c>
      <c r="E7" s="9" t="s">
        <v>35</v>
      </c>
      <c r="F7" s="5" t="s">
        <v>27</v>
      </c>
      <c r="G7" s="9" t="s">
        <v>35</v>
      </c>
      <c r="H7" s="5" t="s">
        <v>27</v>
      </c>
      <c r="I7" s="9" t="s">
        <v>61</v>
      </c>
      <c r="J7" s="5" t="s">
        <v>27</v>
      </c>
      <c r="K7" s="9" t="s">
        <v>61</v>
      </c>
      <c r="L7" s="7" t="s">
        <v>34</v>
      </c>
      <c r="M7" t="s">
        <v>61</v>
      </c>
    </row>
    <row r="8" spans="1:13" x14ac:dyDescent="0.2">
      <c r="A8" t="s">
        <v>4</v>
      </c>
      <c r="B8" t="s">
        <v>27</v>
      </c>
      <c r="C8" s="9">
        <v>0.46600000000000003</v>
      </c>
      <c r="D8" s="5" t="s">
        <v>27</v>
      </c>
      <c r="E8" s="9" t="s">
        <v>61</v>
      </c>
      <c r="F8" s="5" t="s">
        <v>27</v>
      </c>
      <c r="G8" s="9" t="s">
        <v>35</v>
      </c>
      <c r="H8" s="5" t="s">
        <v>27</v>
      </c>
      <c r="I8" s="9">
        <v>0.19700000000000001</v>
      </c>
      <c r="J8" s="5" t="s">
        <v>27</v>
      </c>
      <c r="K8" s="9">
        <v>0.65600000000000003</v>
      </c>
      <c r="L8" s="7" t="s">
        <v>34</v>
      </c>
      <c r="M8" t="s">
        <v>64</v>
      </c>
    </row>
    <row r="9" spans="1:13" x14ac:dyDescent="0.2">
      <c r="A9" t="s">
        <v>5</v>
      </c>
      <c r="B9" t="s">
        <v>27</v>
      </c>
      <c r="C9" s="9" t="s">
        <v>35</v>
      </c>
      <c r="D9" s="5" t="s">
        <v>27</v>
      </c>
      <c r="E9" s="9" t="s">
        <v>35</v>
      </c>
      <c r="F9" s="5" t="s">
        <v>27</v>
      </c>
      <c r="G9" s="9" t="s">
        <v>35</v>
      </c>
      <c r="H9" s="5" t="s">
        <v>27</v>
      </c>
      <c r="I9" s="9" t="s">
        <v>61</v>
      </c>
      <c r="J9" s="5" t="s">
        <v>27</v>
      </c>
      <c r="K9" s="9" t="s">
        <v>61</v>
      </c>
      <c r="L9" s="7" t="s">
        <v>34</v>
      </c>
      <c r="M9" t="s">
        <v>61</v>
      </c>
    </row>
    <row r="10" spans="1:13" x14ac:dyDescent="0.2">
      <c r="A10" t="s">
        <v>6</v>
      </c>
      <c r="B10" t="s">
        <v>27</v>
      </c>
      <c r="C10" s="9" t="s">
        <v>35</v>
      </c>
      <c r="D10" s="5" t="s">
        <v>27</v>
      </c>
      <c r="E10" s="9" t="s">
        <v>35</v>
      </c>
      <c r="F10" s="5" t="s">
        <v>27</v>
      </c>
      <c r="G10" s="9" t="s">
        <v>35</v>
      </c>
      <c r="H10" s="5" t="s">
        <v>27</v>
      </c>
      <c r="I10" s="9" t="s">
        <v>35</v>
      </c>
      <c r="J10" s="5" t="s">
        <v>27</v>
      </c>
      <c r="K10" s="9" t="s">
        <v>35</v>
      </c>
      <c r="L10" s="7" t="s">
        <v>34</v>
      </c>
      <c r="M10" t="s">
        <v>64</v>
      </c>
    </row>
    <row r="11" spans="1:13" x14ac:dyDescent="0.2">
      <c r="A11" t="s">
        <v>7</v>
      </c>
      <c r="B11" t="s">
        <v>27</v>
      </c>
      <c r="C11" s="9">
        <v>8.5000000000000006E-2</v>
      </c>
      <c r="D11" s="5" t="s">
        <v>27</v>
      </c>
      <c r="E11" s="9">
        <v>0.221</v>
      </c>
      <c r="F11" s="5" t="s">
        <v>27</v>
      </c>
      <c r="G11" s="9">
        <v>0.19900000000000001</v>
      </c>
      <c r="H11" s="5" t="s">
        <v>27</v>
      </c>
      <c r="I11" s="9">
        <v>0.186</v>
      </c>
      <c r="J11" s="5" t="s">
        <v>27</v>
      </c>
      <c r="K11" s="9">
        <v>0.13800000000000001</v>
      </c>
      <c r="L11" s="7" t="s">
        <v>34</v>
      </c>
      <c r="M11" t="s">
        <v>64</v>
      </c>
    </row>
    <row r="12" spans="1:13" x14ac:dyDescent="0.2">
      <c r="A12" t="s">
        <v>8</v>
      </c>
      <c r="B12" t="s">
        <v>27</v>
      </c>
      <c r="C12" s="9">
        <v>7.1999999999999995E-2</v>
      </c>
      <c r="D12" s="5" t="s">
        <v>27</v>
      </c>
      <c r="E12" s="9">
        <v>0.60099999999999998</v>
      </c>
      <c r="F12" s="5" t="s">
        <v>27</v>
      </c>
      <c r="G12" s="9" t="s">
        <v>35</v>
      </c>
      <c r="H12" s="5" t="s">
        <v>27</v>
      </c>
      <c r="I12" s="9">
        <v>0.45800000000000002</v>
      </c>
      <c r="J12" s="5" t="s">
        <v>27</v>
      </c>
      <c r="K12" s="9">
        <v>7.8E-2</v>
      </c>
      <c r="L12" s="7" t="s">
        <v>34</v>
      </c>
      <c r="M12" t="s">
        <v>64</v>
      </c>
    </row>
    <row r="13" spans="1:13" x14ac:dyDescent="0.2">
      <c r="A13" t="s">
        <v>9</v>
      </c>
      <c r="B13" t="s">
        <v>27</v>
      </c>
      <c r="C13" s="9" t="s">
        <v>35</v>
      </c>
      <c r="D13" s="5" t="s">
        <v>27</v>
      </c>
      <c r="E13" s="9" t="s">
        <v>35</v>
      </c>
      <c r="F13" s="5" t="s">
        <v>27</v>
      </c>
      <c r="G13" s="9" t="s">
        <v>35</v>
      </c>
      <c r="H13" s="5" t="s">
        <v>27</v>
      </c>
      <c r="I13" s="9" t="s">
        <v>61</v>
      </c>
      <c r="J13" s="5" t="s">
        <v>27</v>
      </c>
      <c r="K13" s="9" t="s">
        <v>61</v>
      </c>
      <c r="L13" s="7" t="s">
        <v>34</v>
      </c>
      <c r="M13" t="s">
        <v>61</v>
      </c>
    </row>
    <row r="14" spans="1:13" x14ac:dyDescent="0.2">
      <c r="A14" t="s">
        <v>10</v>
      </c>
      <c r="B14" t="s">
        <v>27</v>
      </c>
      <c r="C14" s="9" t="s">
        <v>35</v>
      </c>
      <c r="D14" s="5" t="s">
        <v>27</v>
      </c>
      <c r="E14" s="9">
        <v>8.0000000000000002E-3</v>
      </c>
      <c r="F14" s="5" t="s">
        <v>27</v>
      </c>
      <c r="G14" s="9" t="s">
        <v>35</v>
      </c>
      <c r="H14" s="5" t="s">
        <v>27</v>
      </c>
      <c r="I14" s="9" t="s">
        <v>61</v>
      </c>
      <c r="J14" s="5" t="s">
        <v>27</v>
      </c>
      <c r="K14" s="9" t="s">
        <v>61</v>
      </c>
      <c r="L14" s="7" t="s">
        <v>34</v>
      </c>
      <c r="M14" t="s">
        <v>61</v>
      </c>
    </row>
    <row r="15" spans="1:13" x14ac:dyDescent="0.2">
      <c r="A15" t="s">
        <v>11</v>
      </c>
      <c r="B15" t="s">
        <v>27</v>
      </c>
      <c r="C15" s="9" t="s">
        <v>35</v>
      </c>
      <c r="D15" s="5" t="s">
        <v>27</v>
      </c>
      <c r="E15" s="9" t="s">
        <v>35</v>
      </c>
      <c r="F15" s="5" t="s">
        <v>27</v>
      </c>
      <c r="G15" s="9" t="s">
        <v>35</v>
      </c>
      <c r="H15" s="5" t="s">
        <v>27</v>
      </c>
      <c r="I15" s="9" t="s">
        <v>61</v>
      </c>
      <c r="J15" s="5" t="s">
        <v>27</v>
      </c>
      <c r="K15" s="9" t="s">
        <v>61</v>
      </c>
      <c r="L15" s="7" t="s">
        <v>34</v>
      </c>
      <c r="M15" t="s">
        <v>61</v>
      </c>
    </row>
    <row r="16" spans="1:13" x14ac:dyDescent="0.2">
      <c r="A16" t="s">
        <v>12</v>
      </c>
      <c r="B16" t="s">
        <v>27</v>
      </c>
      <c r="C16" s="9" t="s">
        <v>35</v>
      </c>
      <c r="D16" s="5" t="s">
        <v>27</v>
      </c>
      <c r="E16" s="9" t="s">
        <v>35</v>
      </c>
      <c r="F16" s="5" t="s">
        <v>27</v>
      </c>
      <c r="G16" s="9">
        <v>0.08</v>
      </c>
      <c r="H16" s="5" t="s">
        <v>27</v>
      </c>
      <c r="I16" s="9" t="s">
        <v>35</v>
      </c>
      <c r="J16" s="5" t="s">
        <v>27</v>
      </c>
      <c r="K16" s="9" t="s">
        <v>35</v>
      </c>
      <c r="L16" s="7" t="s">
        <v>34</v>
      </c>
      <c r="M16" t="s">
        <v>64</v>
      </c>
    </row>
    <row r="17" spans="1:13" x14ac:dyDescent="0.2">
      <c r="A17" t="s">
        <v>13</v>
      </c>
      <c r="B17" t="s">
        <v>27</v>
      </c>
      <c r="C17" s="9" t="s">
        <v>35</v>
      </c>
      <c r="D17" s="5" t="s">
        <v>27</v>
      </c>
      <c r="E17" s="9" t="s">
        <v>35</v>
      </c>
      <c r="F17" s="5" t="s">
        <v>27</v>
      </c>
      <c r="G17" s="9" t="s">
        <v>35</v>
      </c>
      <c r="H17" s="5" t="s">
        <v>27</v>
      </c>
      <c r="I17" s="9" t="s">
        <v>61</v>
      </c>
      <c r="J17" s="5" t="s">
        <v>27</v>
      </c>
      <c r="K17" s="9" t="s">
        <v>61</v>
      </c>
      <c r="L17" s="7" t="s">
        <v>34</v>
      </c>
      <c r="M17" t="s">
        <v>61</v>
      </c>
    </row>
    <row r="18" spans="1:13" x14ac:dyDescent="0.2">
      <c r="A18" t="s">
        <v>14</v>
      </c>
      <c r="B18" t="s">
        <v>27</v>
      </c>
      <c r="C18" s="9">
        <v>0.1</v>
      </c>
      <c r="D18" s="5" t="s">
        <v>27</v>
      </c>
      <c r="E18" s="9" t="s">
        <v>35</v>
      </c>
      <c r="F18" s="5" t="s">
        <v>27</v>
      </c>
      <c r="G18" s="9" t="s">
        <v>35</v>
      </c>
      <c r="H18" s="5" t="s">
        <v>27</v>
      </c>
      <c r="I18" s="9" t="s">
        <v>61</v>
      </c>
      <c r="J18" s="5" t="s">
        <v>27</v>
      </c>
      <c r="K18" s="9" t="s">
        <v>61</v>
      </c>
      <c r="L18" s="7" t="s">
        <v>34</v>
      </c>
      <c r="M18" t="s">
        <v>61</v>
      </c>
    </row>
    <row r="19" spans="1:13" x14ac:dyDescent="0.2">
      <c r="A19" t="s">
        <v>15</v>
      </c>
      <c r="B19" t="s">
        <v>27</v>
      </c>
      <c r="C19" s="9" t="s">
        <v>35</v>
      </c>
      <c r="D19" s="5" t="s">
        <v>27</v>
      </c>
      <c r="E19" s="9" t="s">
        <v>35</v>
      </c>
      <c r="F19" s="5" t="s">
        <v>27</v>
      </c>
      <c r="G19" s="9" t="s">
        <v>35</v>
      </c>
      <c r="H19" s="5" t="s">
        <v>27</v>
      </c>
      <c r="I19" s="9" t="s">
        <v>35</v>
      </c>
      <c r="J19" s="5" t="s">
        <v>27</v>
      </c>
      <c r="K19" s="9">
        <v>3.6999999999999998E-2</v>
      </c>
      <c r="L19" s="7" t="s">
        <v>34</v>
      </c>
      <c r="M19" t="s">
        <v>64</v>
      </c>
    </row>
    <row r="20" spans="1:13" x14ac:dyDescent="0.2">
      <c r="A20" t="s">
        <v>16</v>
      </c>
      <c r="B20" t="s">
        <v>27</v>
      </c>
      <c r="C20" s="9" t="s">
        <v>35</v>
      </c>
      <c r="D20" s="5" t="s">
        <v>27</v>
      </c>
      <c r="E20" s="9" t="s">
        <v>35</v>
      </c>
      <c r="F20" s="5" t="s">
        <v>27</v>
      </c>
      <c r="G20" s="9" t="s">
        <v>35</v>
      </c>
      <c r="H20" s="5" t="s">
        <v>27</v>
      </c>
      <c r="I20" s="9" t="s">
        <v>61</v>
      </c>
      <c r="J20" s="5" t="s">
        <v>27</v>
      </c>
      <c r="K20" s="9" t="s">
        <v>61</v>
      </c>
      <c r="L20" s="7" t="s">
        <v>34</v>
      </c>
      <c r="M20" t="s">
        <v>61</v>
      </c>
    </row>
    <row r="21" spans="1:13" x14ac:dyDescent="0.2">
      <c r="A21" t="s">
        <v>17</v>
      </c>
      <c r="B21" t="s">
        <v>27</v>
      </c>
      <c r="C21" s="9">
        <v>0.15</v>
      </c>
      <c r="D21" s="5" t="s">
        <v>27</v>
      </c>
      <c r="E21" s="9">
        <v>0.16900000000000001</v>
      </c>
      <c r="F21" s="5" t="s">
        <v>27</v>
      </c>
      <c r="G21" s="9">
        <v>8.5999999999999993E-2</v>
      </c>
      <c r="H21" s="5" t="s">
        <v>27</v>
      </c>
      <c r="I21" s="9">
        <v>0.159</v>
      </c>
      <c r="J21" s="5" t="s">
        <v>27</v>
      </c>
      <c r="K21" s="9" t="s">
        <v>61</v>
      </c>
      <c r="L21" s="7" t="s">
        <v>34</v>
      </c>
      <c r="M21" t="s">
        <v>61</v>
      </c>
    </row>
    <row r="22" spans="1:13" x14ac:dyDescent="0.2">
      <c r="A22" t="s">
        <v>18</v>
      </c>
      <c r="B22" t="s">
        <v>27</v>
      </c>
      <c r="C22" s="9" t="s">
        <v>35</v>
      </c>
      <c r="D22" s="5" t="s">
        <v>27</v>
      </c>
      <c r="E22" s="9" t="s">
        <v>35</v>
      </c>
      <c r="F22" s="5" t="s">
        <v>27</v>
      </c>
      <c r="G22" s="9" t="s">
        <v>35</v>
      </c>
      <c r="H22" s="5" t="s">
        <v>27</v>
      </c>
      <c r="I22" s="9" t="s">
        <v>35</v>
      </c>
      <c r="J22" s="5" t="s">
        <v>27</v>
      </c>
      <c r="K22" s="9" t="s">
        <v>35</v>
      </c>
      <c r="L22" s="7" t="s">
        <v>34</v>
      </c>
      <c r="M22" t="s">
        <v>64</v>
      </c>
    </row>
    <row r="23" spans="1:13" x14ac:dyDescent="0.2">
      <c r="A23" t="s">
        <v>19</v>
      </c>
      <c r="B23" t="s">
        <v>27</v>
      </c>
      <c r="C23" s="9" t="s">
        <v>35</v>
      </c>
      <c r="D23" s="5" t="s">
        <v>27</v>
      </c>
      <c r="E23" s="9" t="s">
        <v>35</v>
      </c>
      <c r="F23" s="5" t="s">
        <v>27</v>
      </c>
      <c r="G23" s="9">
        <v>2.7E-2</v>
      </c>
      <c r="H23" s="5" t="s">
        <v>27</v>
      </c>
      <c r="I23" s="9" t="s">
        <v>35</v>
      </c>
      <c r="J23" s="5" t="s">
        <v>27</v>
      </c>
      <c r="K23" s="9">
        <v>9.0999999999999998E-2</v>
      </c>
      <c r="L23" s="7" t="s">
        <v>34</v>
      </c>
      <c r="M23" t="s">
        <v>64</v>
      </c>
    </row>
    <row r="24" spans="1:13" x14ac:dyDescent="0.2">
      <c r="A24" t="s">
        <v>20</v>
      </c>
      <c r="B24" t="s">
        <v>27</v>
      </c>
      <c r="C24" s="9" t="s">
        <v>35</v>
      </c>
      <c r="D24" s="5" t="s">
        <v>27</v>
      </c>
      <c r="E24" s="9" t="s">
        <v>35</v>
      </c>
      <c r="F24" s="5" t="s">
        <v>27</v>
      </c>
      <c r="G24" s="9" t="s">
        <v>35</v>
      </c>
      <c r="H24" s="5" t="s">
        <v>27</v>
      </c>
      <c r="I24" s="9" t="s">
        <v>61</v>
      </c>
      <c r="J24" s="5" t="s">
        <v>27</v>
      </c>
      <c r="K24" s="9" t="s">
        <v>61</v>
      </c>
      <c r="L24" s="7" t="s">
        <v>34</v>
      </c>
      <c r="M24" t="s">
        <v>61</v>
      </c>
    </row>
    <row r="25" spans="1:13" x14ac:dyDescent="0.2">
      <c r="A25" t="s">
        <v>21</v>
      </c>
      <c r="B25" t="s">
        <v>27</v>
      </c>
      <c r="C25" s="9" t="s">
        <v>35</v>
      </c>
      <c r="D25" s="5" t="s">
        <v>27</v>
      </c>
      <c r="E25" s="9" t="s">
        <v>35</v>
      </c>
      <c r="F25" s="5" t="s">
        <v>27</v>
      </c>
      <c r="G25" s="9" t="s">
        <v>35</v>
      </c>
      <c r="H25" s="5" t="s">
        <v>27</v>
      </c>
      <c r="I25" s="9" t="s">
        <v>61</v>
      </c>
      <c r="J25" s="5" t="s">
        <v>27</v>
      </c>
      <c r="K25" s="9" t="s">
        <v>61</v>
      </c>
      <c r="L25" s="7" t="s">
        <v>34</v>
      </c>
      <c r="M25" t="s">
        <v>61</v>
      </c>
    </row>
    <row r="26" spans="1:13" x14ac:dyDescent="0.2">
      <c r="A26" t="s">
        <v>22</v>
      </c>
      <c r="B26" t="s">
        <v>27</v>
      </c>
      <c r="C26" s="9" t="s">
        <v>35</v>
      </c>
      <c r="D26" s="5" t="s">
        <v>27</v>
      </c>
      <c r="E26" s="9" t="s">
        <v>35</v>
      </c>
      <c r="F26" s="5" t="s">
        <v>27</v>
      </c>
      <c r="G26" s="9" t="s">
        <v>35</v>
      </c>
      <c r="H26" s="5" t="s">
        <v>27</v>
      </c>
      <c r="I26" s="9" t="s">
        <v>61</v>
      </c>
      <c r="J26" s="5" t="s">
        <v>27</v>
      </c>
      <c r="K26" s="9" t="s">
        <v>61</v>
      </c>
      <c r="L26" s="7" t="s">
        <v>34</v>
      </c>
      <c r="M26" t="s">
        <v>61</v>
      </c>
    </row>
    <row r="27" spans="1:13" x14ac:dyDescent="0.2">
      <c r="A27" t="s">
        <v>23</v>
      </c>
      <c r="B27" t="s">
        <v>27</v>
      </c>
      <c r="C27" s="9" t="s">
        <v>35</v>
      </c>
      <c r="D27" s="5" t="s">
        <v>27</v>
      </c>
      <c r="E27" s="9" t="s">
        <v>35</v>
      </c>
      <c r="F27" s="5" t="s">
        <v>27</v>
      </c>
      <c r="G27" s="9">
        <v>1.0999999999999999E-2</v>
      </c>
      <c r="H27" s="5" t="s">
        <v>27</v>
      </c>
      <c r="I27" s="9" t="s">
        <v>35</v>
      </c>
      <c r="J27" s="5" t="s">
        <v>27</v>
      </c>
      <c r="K27" s="9" t="s">
        <v>61</v>
      </c>
      <c r="L27" s="7" t="s">
        <v>34</v>
      </c>
      <c r="M27" t="s">
        <v>61</v>
      </c>
    </row>
    <row r="28" spans="1:13" x14ac:dyDescent="0.2">
      <c r="A28" t="s">
        <v>24</v>
      </c>
      <c r="B28" t="s">
        <v>27</v>
      </c>
      <c r="C28" s="9" t="s">
        <v>35</v>
      </c>
      <c r="D28" s="5" t="s">
        <v>27</v>
      </c>
      <c r="E28" s="9" t="s">
        <v>35</v>
      </c>
      <c r="F28" s="5" t="s">
        <v>27</v>
      </c>
      <c r="G28" s="9" t="s">
        <v>35</v>
      </c>
      <c r="H28" s="5" t="s">
        <v>27</v>
      </c>
      <c r="I28" s="9" t="s">
        <v>35</v>
      </c>
      <c r="J28" s="5" t="s">
        <v>27</v>
      </c>
      <c r="K28" s="9" t="s">
        <v>61</v>
      </c>
      <c r="L28" s="7" t="s">
        <v>34</v>
      </c>
      <c r="M28" t="s">
        <v>61</v>
      </c>
    </row>
    <row r="29" spans="1:13" x14ac:dyDescent="0.2">
      <c r="A29" t="s">
        <v>25</v>
      </c>
      <c r="B29" t="s">
        <v>27</v>
      </c>
      <c r="C29" s="9" t="s">
        <v>35</v>
      </c>
      <c r="D29" s="5" t="s">
        <v>27</v>
      </c>
      <c r="E29" s="9" t="s">
        <v>35</v>
      </c>
      <c r="F29" s="5" t="s">
        <v>27</v>
      </c>
      <c r="G29" s="9" t="s">
        <v>35</v>
      </c>
      <c r="H29" s="5" t="s">
        <v>27</v>
      </c>
      <c r="I29" s="9" t="s">
        <v>61</v>
      </c>
      <c r="J29" s="5" t="s">
        <v>27</v>
      </c>
      <c r="K29" s="9" t="s">
        <v>61</v>
      </c>
      <c r="L29" s="7" t="s">
        <v>34</v>
      </c>
      <c r="M29" t="s">
        <v>61</v>
      </c>
    </row>
    <row r="30" spans="1:13" x14ac:dyDescent="0.2">
      <c r="A30" t="s">
        <v>26</v>
      </c>
      <c r="B30" t="s">
        <v>27</v>
      </c>
      <c r="C30" s="9" t="s">
        <v>35</v>
      </c>
      <c r="D30" s="5" t="s">
        <v>27</v>
      </c>
      <c r="E30" s="9" t="s">
        <v>35</v>
      </c>
      <c r="F30" s="5" t="s">
        <v>27</v>
      </c>
      <c r="G30" s="9" t="s">
        <v>35</v>
      </c>
      <c r="H30" s="5" t="s">
        <v>27</v>
      </c>
      <c r="I30" s="9" t="s">
        <v>35</v>
      </c>
      <c r="J30" s="5" t="s">
        <v>27</v>
      </c>
      <c r="K30" s="9" t="s">
        <v>35</v>
      </c>
      <c r="L30" s="7" t="s">
        <v>34</v>
      </c>
      <c r="M30" t="s">
        <v>64</v>
      </c>
    </row>
    <row r="31" spans="1:13" x14ac:dyDescent="0.2">
      <c r="A31" t="s">
        <v>62</v>
      </c>
    </row>
    <row r="32" spans="1:13" x14ac:dyDescent="0.2">
      <c r="A32" t="s">
        <v>59</v>
      </c>
      <c r="B32" t="s">
        <v>27</v>
      </c>
      <c r="C32" s="4">
        <f>SUMIF($M$2:$M$30,"Latam",C$2:C$30)</f>
        <v>0.623</v>
      </c>
      <c r="D32" s="4" t="s">
        <v>27</v>
      </c>
      <c r="E32" s="4">
        <f>SUMIF($M$2:$M$30,"Latam",E$2:E$30)</f>
        <v>0.82199999999999995</v>
      </c>
      <c r="F32" s="4" t="s">
        <v>27</v>
      </c>
      <c r="G32" s="4">
        <f>SUMIF($M$2:$M$30,"Latam",G$2:G$30)</f>
        <v>0.30600000000000005</v>
      </c>
      <c r="H32" s="4" t="s">
        <v>27</v>
      </c>
      <c r="I32" s="4">
        <f>SUMIF($M$2:$M$30,"Latam",I$2:I$30)</f>
        <v>0.84099999999999997</v>
      </c>
      <c r="J32" s="4" t="s">
        <v>27</v>
      </c>
      <c r="K32" s="4">
        <f>SUMIF($M$2:$M$30,"Latam",K$2:K$30)</f>
        <v>1</v>
      </c>
      <c r="L32" s="1" t="s">
        <v>34</v>
      </c>
    </row>
    <row r="33" spans="1:24" x14ac:dyDescent="0.2">
      <c r="A33" t="s">
        <v>65</v>
      </c>
      <c r="B33" t="s">
        <v>27</v>
      </c>
      <c r="C33" s="4">
        <f>SUMIF($M$2:$M$29,"X",C$2:C$29)</f>
        <v>0.378</v>
      </c>
      <c r="D33" s="4" t="s">
        <v>27</v>
      </c>
      <c r="E33" s="4">
        <f>SUMIF($M$2:$M$29,"X",E$2:E$29)</f>
        <v>0.17700000000000002</v>
      </c>
      <c r="F33" s="4" t="s">
        <v>27</v>
      </c>
      <c r="G33" s="4">
        <f>SUMIF($M$2:$M$29,"X",G$2:G$29)</f>
        <v>0.69399999999999995</v>
      </c>
      <c r="H33" s="4" t="s">
        <v>27</v>
      </c>
      <c r="I33" s="4">
        <f>SUMIF($M$2:$M$29,"X",I$2:I$29)</f>
        <v>0.159</v>
      </c>
      <c r="J33" s="4" t="s">
        <v>27</v>
      </c>
      <c r="K33" s="4">
        <f>SUMIF($M$2:$M$29,"X",K$2:K$29)</f>
        <v>0</v>
      </c>
      <c r="L33" s="8" t="s">
        <v>34</v>
      </c>
    </row>
    <row r="34" spans="1:24" x14ac:dyDescent="0.2">
      <c r="A34" t="s">
        <v>62</v>
      </c>
    </row>
    <row r="35" spans="1:24" x14ac:dyDescent="0.2">
      <c r="A35" t="s">
        <v>63</v>
      </c>
      <c r="B35" t="s">
        <v>27</v>
      </c>
      <c r="C35" s="4">
        <v>0.75</v>
      </c>
      <c r="D35" t="s">
        <v>27</v>
      </c>
      <c r="E35">
        <v>0.82799999999999996</v>
      </c>
      <c r="F35" t="s">
        <v>27</v>
      </c>
      <c r="G35">
        <v>0.36</v>
      </c>
      <c r="H35" t="s">
        <v>27</v>
      </c>
      <c r="I35">
        <v>0.82799999999999996</v>
      </c>
      <c r="J35" t="s">
        <v>27</v>
      </c>
      <c r="K35">
        <v>1.1679999999999999</v>
      </c>
      <c r="L35" s="1" t="s">
        <v>34</v>
      </c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67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  <c r="N36" t="s">
        <v>52</v>
      </c>
      <c r="P36" t="s">
        <v>53</v>
      </c>
      <c r="R36" t="s">
        <v>54</v>
      </c>
      <c r="T36" t="s">
        <v>66</v>
      </c>
      <c r="V36" t="s">
        <v>64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2003</v>
      </c>
      <c r="B41" t="s">
        <v>27</v>
      </c>
      <c r="C41" s="4">
        <v>-1.819502</v>
      </c>
      <c r="D41" s="4" t="s">
        <v>27</v>
      </c>
      <c r="E41" s="14">
        <v>-1.176304</v>
      </c>
      <c r="F41" s="4" t="s">
        <v>27</v>
      </c>
      <c r="G41" s="4">
        <v>-1.5482020000000001</v>
      </c>
      <c r="H41" s="4" t="s">
        <v>27</v>
      </c>
      <c r="I41" s="4">
        <v>-1.760003</v>
      </c>
      <c r="J41" s="4" t="s">
        <v>27</v>
      </c>
      <c r="K41" s="4">
        <v>-4.3481019999999999</v>
      </c>
      <c r="L41" s="1" t="s">
        <v>34</v>
      </c>
      <c r="M41" t="s">
        <v>27</v>
      </c>
      <c r="N41" s="16" t="s">
        <v>69</v>
      </c>
      <c r="O41" s="4" t="s">
        <v>27</v>
      </c>
      <c r="P41" s="16" t="s">
        <v>76</v>
      </c>
      <c r="Q41" s="4" t="s">
        <v>27</v>
      </c>
      <c r="R41" s="16" t="s">
        <v>70</v>
      </c>
      <c r="S41" s="4" t="s">
        <v>27</v>
      </c>
      <c r="T41" s="16" t="s">
        <v>79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2004</v>
      </c>
      <c r="B42" t="s">
        <v>27</v>
      </c>
      <c r="C42" s="4">
        <v>-1.587097</v>
      </c>
      <c r="D42" s="4" t="s">
        <v>27</v>
      </c>
      <c r="E42" s="14">
        <v>-0.99359869999999995</v>
      </c>
      <c r="F42" s="4" t="s">
        <v>27</v>
      </c>
      <c r="G42" s="4">
        <v>-1.517096</v>
      </c>
      <c r="H42" s="4" t="s">
        <v>27</v>
      </c>
      <c r="I42" s="4">
        <v>-1.5082979999999999</v>
      </c>
      <c r="J42" s="4" t="s">
        <v>27</v>
      </c>
      <c r="K42" s="4">
        <v>-4.2937969999999996</v>
      </c>
      <c r="L42" s="1" t="s">
        <v>34</v>
      </c>
      <c r="M42" t="s">
        <v>27</v>
      </c>
      <c r="N42" s="16" t="s">
        <v>70</v>
      </c>
      <c r="O42" s="4" t="s">
        <v>27</v>
      </c>
      <c r="P42" s="16" t="s">
        <v>75</v>
      </c>
      <c r="Q42" s="4" t="s">
        <v>27</v>
      </c>
      <c r="R42" s="16" t="s">
        <v>71</v>
      </c>
      <c r="S42" s="4" t="s">
        <v>27</v>
      </c>
      <c r="T42" s="16" t="s">
        <v>78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2005</v>
      </c>
      <c r="B43" t="s">
        <v>27</v>
      </c>
      <c r="C43" s="4">
        <v>-4.3433029999999997</v>
      </c>
      <c r="D43" s="4" t="s">
        <v>27</v>
      </c>
      <c r="E43" s="14">
        <v>-1.7542009999999999</v>
      </c>
      <c r="F43" s="4" t="s">
        <v>27</v>
      </c>
      <c r="G43" s="4">
        <v>-2.2129020000000001</v>
      </c>
      <c r="H43" s="4" t="s">
        <v>27</v>
      </c>
      <c r="I43" s="4">
        <v>-3.0382009999999999</v>
      </c>
      <c r="J43" s="4" t="s">
        <v>27</v>
      </c>
      <c r="K43" s="4">
        <v>-7.8815030000000004</v>
      </c>
      <c r="L43" s="1" t="s">
        <v>34</v>
      </c>
      <c r="M43" t="s">
        <v>27</v>
      </c>
      <c r="N43" s="16" t="s">
        <v>71</v>
      </c>
      <c r="O43" s="4" t="s">
        <v>27</v>
      </c>
      <c r="P43" s="16" t="s">
        <v>74</v>
      </c>
      <c r="Q43" s="4" t="s">
        <v>27</v>
      </c>
      <c r="R43" s="16" t="s">
        <v>77</v>
      </c>
      <c r="S43" s="4" t="s">
        <v>27</v>
      </c>
      <c r="T43" s="16" t="s">
        <v>79</v>
      </c>
      <c r="U43" s="4" t="s">
        <v>27</v>
      </c>
      <c r="V43" s="16" t="s">
        <v>71</v>
      </c>
      <c r="W43" s="1" t="s">
        <v>34</v>
      </c>
      <c r="X43" t="s">
        <v>83</v>
      </c>
    </row>
    <row r="44" spans="1:24" x14ac:dyDescent="0.2">
      <c r="A44">
        <v>2006</v>
      </c>
      <c r="B44" t="s">
        <v>27</v>
      </c>
      <c r="C44" s="4">
        <v>-5.487101</v>
      </c>
      <c r="D44" s="4" t="s">
        <v>27</v>
      </c>
      <c r="E44" s="14">
        <v>-3.4359989999999998</v>
      </c>
      <c r="F44" s="4" t="s">
        <v>27</v>
      </c>
      <c r="G44" s="4">
        <v>-3.1976990000000001</v>
      </c>
      <c r="H44" s="4" t="s">
        <v>27</v>
      </c>
      <c r="I44" s="4">
        <v>-4.4768990000000004</v>
      </c>
      <c r="J44" s="4" t="s">
        <v>27</v>
      </c>
      <c r="K44" s="4">
        <v>-8.7720009999999995</v>
      </c>
      <c r="L44" s="1" t="s">
        <v>34</v>
      </c>
      <c r="M44" t="s">
        <v>27</v>
      </c>
      <c r="N44" s="16" t="s">
        <v>71</v>
      </c>
      <c r="O44" s="4" t="s">
        <v>27</v>
      </c>
      <c r="P44" s="16" t="s">
        <v>73</v>
      </c>
      <c r="Q44" s="4" t="s">
        <v>27</v>
      </c>
      <c r="R44" s="16" t="s">
        <v>70</v>
      </c>
      <c r="S44" s="4" t="s">
        <v>27</v>
      </c>
      <c r="T44" s="16" t="s">
        <v>79</v>
      </c>
      <c r="U44" s="4" t="s">
        <v>27</v>
      </c>
      <c r="V44" s="16" t="s">
        <v>71</v>
      </c>
      <c r="W44" s="1" t="s">
        <v>34</v>
      </c>
      <c r="X44" t="s">
        <v>83</v>
      </c>
    </row>
    <row r="45" spans="1:24" x14ac:dyDescent="0.2">
      <c r="A45">
        <v>2007</v>
      </c>
      <c r="B45" t="s">
        <v>27</v>
      </c>
      <c r="C45" s="4">
        <v>-5.6332000000000004</v>
      </c>
      <c r="D45" s="4" t="s">
        <v>27</v>
      </c>
      <c r="E45" s="14">
        <v>-4.0197019999999997</v>
      </c>
      <c r="F45" s="4" t="s">
        <v>27</v>
      </c>
      <c r="G45" s="4">
        <v>-3.6875990000000001</v>
      </c>
      <c r="H45" s="4" t="s">
        <v>27</v>
      </c>
      <c r="I45" s="4">
        <v>-4.8139010000000004</v>
      </c>
      <c r="J45" s="4" t="s">
        <v>27</v>
      </c>
      <c r="K45" s="4">
        <v>-8.4124990000000004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72</v>
      </c>
      <c r="Q45" s="4" t="s">
        <v>27</v>
      </c>
      <c r="R45" s="16" t="s">
        <v>69</v>
      </c>
      <c r="S45" s="4" t="s">
        <v>27</v>
      </c>
      <c r="T45" s="16" t="s">
        <v>79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2008</v>
      </c>
      <c r="B46" t="s">
        <v>27</v>
      </c>
      <c r="C46" s="4">
        <v>-6.8028979999999999</v>
      </c>
      <c r="D46" s="4" t="s">
        <v>27</v>
      </c>
      <c r="E46" s="14">
        <v>-5.2910000000000004</v>
      </c>
      <c r="F46" s="4" t="s">
        <v>27</v>
      </c>
      <c r="G46" s="4">
        <v>-5.8219969999999996</v>
      </c>
      <c r="H46" s="4" t="s">
        <v>27</v>
      </c>
      <c r="I46" s="4">
        <v>-6.0387000000000004</v>
      </c>
      <c r="J46" s="4" t="s">
        <v>27</v>
      </c>
      <c r="K46" s="4">
        <v>-9.6252980000000008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68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2009</v>
      </c>
      <c r="B47" t="s">
        <v>27</v>
      </c>
      <c r="C47" s="4">
        <v>-7.9836989999999997</v>
      </c>
      <c r="D47" s="4" t="s">
        <v>27</v>
      </c>
      <c r="E47" s="14">
        <v>-6.5505000000000004</v>
      </c>
      <c r="F47" s="4" t="s">
        <v>27</v>
      </c>
      <c r="G47" s="4">
        <v>-6.9798980000000004</v>
      </c>
      <c r="H47" s="4" t="s">
        <v>27</v>
      </c>
      <c r="I47" s="4">
        <v>-7.2834000000000003</v>
      </c>
      <c r="J47" s="4" t="s">
        <v>27</v>
      </c>
      <c r="K47" s="4">
        <v>-10.746600000000001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2010</v>
      </c>
      <c r="B48" t="s">
        <v>27</v>
      </c>
      <c r="C48" s="4">
        <v>-8.4481999999999999</v>
      </c>
      <c r="D48" s="4" t="s">
        <v>27</v>
      </c>
      <c r="E48" s="14">
        <v>-7.5605019999999996</v>
      </c>
      <c r="F48" s="4" t="s">
        <v>27</v>
      </c>
      <c r="G48" s="4">
        <v>-8.1185989999999997</v>
      </c>
      <c r="H48" s="4" t="s">
        <v>27</v>
      </c>
      <c r="I48" s="4">
        <v>-8.1080020000000008</v>
      </c>
      <c r="J48" s="4" t="s">
        <v>27</v>
      </c>
      <c r="K48" s="4">
        <v>-11.450100000000001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2011</v>
      </c>
      <c r="B49" t="s">
        <v>27</v>
      </c>
      <c r="C49" s="4">
        <v>-10.519600000000001</v>
      </c>
      <c r="D49" s="4" t="s">
        <v>27</v>
      </c>
      <c r="E49" s="14">
        <v>-10.1069</v>
      </c>
      <c r="F49" s="4" t="s">
        <v>27</v>
      </c>
      <c r="G49" s="4">
        <v>-10.4305</v>
      </c>
      <c r="H49" s="4" t="s">
        <v>27</v>
      </c>
      <c r="I49" s="4">
        <v>-10.514799999999999</v>
      </c>
      <c r="J49" s="4" t="s">
        <v>27</v>
      </c>
      <c r="K49" s="4">
        <v>-13.404999999999999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68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2012</v>
      </c>
      <c r="B50" t="s">
        <v>27</v>
      </c>
      <c r="C50" s="4">
        <v>-10.274900000000001</v>
      </c>
      <c r="D50" s="4" t="s">
        <v>27</v>
      </c>
      <c r="E50" s="14">
        <v>-10.001300000000001</v>
      </c>
      <c r="F50" s="4" t="s">
        <v>27</v>
      </c>
      <c r="G50" s="4">
        <v>-10.2637</v>
      </c>
      <c r="H50" s="4" t="s">
        <v>27</v>
      </c>
      <c r="I50" s="4">
        <v>-10.4125</v>
      </c>
      <c r="J50" s="4" t="s">
        <v>27</v>
      </c>
      <c r="K50" s="4">
        <v>-12.953200000000001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68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2013</v>
      </c>
      <c r="B51" t="s">
        <v>27</v>
      </c>
      <c r="C51" s="4">
        <v>-10.257099999999999</v>
      </c>
      <c r="D51" s="4" t="s">
        <v>27</v>
      </c>
      <c r="E51" s="14">
        <v>-9.3860969999999995</v>
      </c>
      <c r="F51" s="4" t="s">
        <v>27</v>
      </c>
      <c r="G51" s="4">
        <v>-8.7504010000000001</v>
      </c>
      <c r="H51" s="4" t="s">
        <v>27</v>
      </c>
      <c r="I51" s="4">
        <v>-10.0907</v>
      </c>
      <c r="J51" s="4" t="s">
        <v>27</v>
      </c>
      <c r="K51" s="4">
        <v>-12.802899999999999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67</v>
      </c>
      <c r="Q51" s="4" t="s">
        <v>27</v>
      </c>
      <c r="R51" s="16" t="s">
        <v>69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-6.6505999999999998</v>
      </c>
      <c r="D53" s="4" t="s">
        <v>27</v>
      </c>
      <c r="E53" s="4">
        <f>AVERAGE(E41:E51)</f>
        <v>-5.4796457909090908</v>
      </c>
      <c r="F53" s="4" t="s">
        <v>27</v>
      </c>
      <c r="G53" s="4">
        <f>AVERAGE(G41:G51)</f>
        <v>-5.6844175454545454</v>
      </c>
      <c r="H53" s="4" t="s">
        <v>27</v>
      </c>
      <c r="I53" s="4">
        <f>AVERAGE(I41:I51)</f>
        <v>-6.1859458181818185</v>
      </c>
      <c r="J53" s="4" t="s">
        <v>27</v>
      </c>
      <c r="K53" s="4">
        <f>AVERAGE(K41:K51)</f>
        <v>-9.5173636363636351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67</v>
      </c>
      <c r="F54" s="4" t="s">
        <v>27</v>
      </c>
      <c r="G54" s="16" t="s">
        <v>68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1A7-B77C-B344-A0C2-DFDA57D1C5E0}">
  <dimension ref="A1:X54"/>
  <sheetViews>
    <sheetView topLeftCell="A17" workbookViewId="0">
      <selection activeCell="A41" sqref="A41:X54"/>
    </sheetView>
  </sheetViews>
  <sheetFormatPr baseColWidth="10" defaultRowHeight="16" x14ac:dyDescent="0.2"/>
  <cols>
    <col min="1" max="1" width="41.6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 s="21">
        <v>3.2000000000000001E-2</v>
      </c>
      <c r="D4" s="13" t="s">
        <v>27</v>
      </c>
      <c r="E4">
        <v>0.14299999999999999</v>
      </c>
      <c r="F4" s="13" t="s">
        <v>27</v>
      </c>
      <c r="G4">
        <v>0.13200000000000001</v>
      </c>
      <c r="H4" s="13" t="s">
        <v>27</v>
      </c>
      <c r="I4" s="12">
        <v>6.3E-2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 s="21">
        <v>0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 s="21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 s="21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 s="21">
        <v>0</v>
      </c>
      <c r="D8" s="13" t="s">
        <v>27</v>
      </c>
      <c r="E8">
        <v>0.316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 s="21">
        <v>6.7000000000000004E-2</v>
      </c>
      <c r="D9" s="13" t="s">
        <v>27</v>
      </c>
      <c r="E9">
        <v>0</v>
      </c>
      <c r="F9" s="13" t="s">
        <v>27</v>
      </c>
      <c r="G9">
        <v>0.32200000000000001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 s="21">
        <v>0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 t="s">
        <v>35</v>
      </c>
      <c r="J10" s="13" t="s">
        <v>27</v>
      </c>
      <c r="K10" s="12" t="s">
        <v>35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 s="21">
        <v>0</v>
      </c>
      <c r="D11" s="13" t="s">
        <v>27</v>
      </c>
      <c r="E11">
        <v>0.23699999999999999</v>
      </c>
      <c r="F11" s="13" t="s">
        <v>27</v>
      </c>
      <c r="G11">
        <v>0</v>
      </c>
      <c r="H11" s="13" t="s">
        <v>27</v>
      </c>
      <c r="I11" s="12">
        <v>0</v>
      </c>
      <c r="J11" s="13" t="s">
        <v>27</v>
      </c>
      <c r="K11" s="12">
        <v>0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 s="21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0.221</v>
      </c>
      <c r="J12" s="13" t="s">
        <v>27</v>
      </c>
      <c r="K12" s="12">
        <v>0.20599999999999999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 s="21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 s="21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 s="21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 s="21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 s="9">
        <v>0.3</v>
      </c>
      <c r="D17" s="13" t="s">
        <v>27</v>
      </c>
      <c r="E17">
        <v>0.13100000000000001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 s="21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 s="21">
        <v>0</v>
      </c>
      <c r="D19" s="13" t="s">
        <v>27</v>
      </c>
      <c r="E19">
        <v>0</v>
      </c>
      <c r="F19" s="13" t="s">
        <v>27</v>
      </c>
      <c r="G19">
        <v>3.6999999999999998E-2</v>
      </c>
      <c r="H19" s="13" t="s">
        <v>27</v>
      </c>
      <c r="I19" s="12">
        <v>3.0000000000000001E-3</v>
      </c>
      <c r="J19" s="13" t="s">
        <v>27</v>
      </c>
      <c r="K19" s="12">
        <v>1.7000000000000001E-2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 s="21">
        <v>0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 s="21">
        <v>0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 s="21">
        <v>0.50800000000000001</v>
      </c>
      <c r="D22" s="13" t="s">
        <v>27</v>
      </c>
      <c r="E22" t="s">
        <v>61</v>
      </c>
      <c r="F22" s="13" t="s">
        <v>27</v>
      </c>
      <c r="G22">
        <v>0.33200000000000002</v>
      </c>
      <c r="H22" s="13" t="s">
        <v>27</v>
      </c>
      <c r="I22" s="12">
        <v>0.55400000000000005</v>
      </c>
      <c r="J22" s="13" t="s">
        <v>27</v>
      </c>
      <c r="K22" s="12">
        <v>0.70599999999999996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 s="21">
        <v>0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0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 s="21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 s="21">
        <v>0</v>
      </c>
      <c r="D25" s="13" t="s">
        <v>27</v>
      </c>
      <c r="E25">
        <v>0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 s="21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 s="21">
        <v>9.2999999999999999E-2</v>
      </c>
      <c r="D27" s="13" t="s">
        <v>27</v>
      </c>
      <c r="E27">
        <v>0.17399999999999999</v>
      </c>
      <c r="F27" s="13" t="s">
        <v>27</v>
      </c>
      <c r="G27">
        <v>6.9000000000000006E-2</v>
      </c>
      <c r="H27" s="13" t="s">
        <v>27</v>
      </c>
      <c r="I27" s="12">
        <v>6.4000000000000001E-2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 s="21">
        <v>0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 s="21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 s="21">
        <v>0</v>
      </c>
      <c r="D30" s="13" t="s">
        <v>27</v>
      </c>
      <c r="E30">
        <v>0</v>
      </c>
      <c r="F30" s="13" t="s">
        <v>27</v>
      </c>
      <c r="G30">
        <v>0.108</v>
      </c>
      <c r="H30" s="13" t="s">
        <v>27</v>
      </c>
      <c r="I30" s="12">
        <v>9.8000000000000004E-2</v>
      </c>
      <c r="J30" s="13" t="s">
        <v>27</v>
      </c>
      <c r="K30" s="12">
        <v>7.0999999999999994E-2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0.50800000000000001</v>
      </c>
      <c r="D32" s="4" t="s">
        <v>27</v>
      </c>
      <c r="E32" s="4">
        <f>SUMIF($M$2:$M$30,"Latam",E$2:E$30)</f>
        <v>0.55299999999999994</v>
      </c>
      <c r="F32" s="4" t="s">
        <v>27</v>
      </c>
      <c r="G32" s="4">
        <f>SUMIF($M$2:$M$30,"Latam",G$2:G$30)</f>
        <v>0.47699999999999998</v>
      </c>
      <c r="H32" s="4" t="s">
        <v>27</v>
      </c>
      <c r="I32" s="4">
        <f>SUMIF($M$2:$M$30,"Latam",I$2:I$30)</f>
        <v>0.876</v>
      </c>
      <c r="J32" s="4" t="s">
        <v>27</v>
      </c>
      <c r="K32" s="4">
        <f>SUMIF($M$2:$M$30,"Latam",K$2:K$30)</f>
        <v>0.99999999999999989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0.49199999999999999</v>
      </c>
      <c r="D33" s="4" t="s">
        <v>27</v>
      </c>
      <c r="E33" s="4">
        <f>SUMIF($M$2:$M$29,"X",E$2:E$29)</f>
        <v>0.44800000000000001</v>
      </c>
      <c r="F33" s="4" t="s">
        <v>27</v>
      </c>
      <c r="G33" s="4">
        <f>SUMIF($M$2:$M$29,"X",G$2:G$29)</f>
        <v>0.52300000000000002</v>
      </c>
      <c r="H33" s="4" t="s">
        <v>27</v>
      </c>
      <c r="I33" s="4">
        <f>SUMIF($M$2:$M$29,"X",I$2:I$29)</f>
        <v>0.127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C34" s="4"/>
      <c r="D34" s="14"/>
      <c r="E34" s="14"/>
      <c r="F34" s="14"/>
      <c r="G34" s="14"/>
      <c r="H34" s="14"/>
      <c r="I34" s="14"/>
      <c r="J34" s="14"/>
      <c r="K34" s="14"/>
      <c r="L34" s="11"/>
      <c r="M34" s="11"/>
    </row>
    <row r="35" spans="1:24" x14ac:dyDescent="0.2">
      <c r="A35" s="11" t="s">
        <v>63</v>
      </c>
      <c r="B35" s="11" t="s">
        <v>27</v>
      </c>
      <c r="C35" s="4">
        <v>0.7265876</v>
      </c>
      <c r="D35" s="14" t="s">
        <v>27</v>
      </c>
      <c r="E35" s="14">
        <v>0.86091700000000004</v>
      </c>
      <c r="F35" s="14" t="s">
        <v>27</v>
      </c>
      <c r="G35" s="14">
        <v>0.54685879999999998</v>
      </c>
      <c r="H35" s="14" t="s">
        <v>27</v>
      </c>
      <c r="I35" s="14">
        <v>0.72445780000000004</v>
      </c>
      <c r="J35" s="14" t="s">
        <v>27</v>
      </c>
      <c r="K35" s="14">
        <v>0.89242350000000004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72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2006</v>
      </c>
      <c r="B41" t="s">
        <v>27</v>
      </c>
      <c r="C41" s="4">
        <v>-6.1534000000000004</v>
      </c>
      <c r="D41" s="4" t="s">
        <v>27</v>
      </c>
      <c r="E41" s="4">
        <v>-4.0824009999999999</v>
      </c>
      <c r="F41" s="4" t="s">
        <v>27</v>
      </c>
      <c r="G41" s="4">
        <v>-6.0953010000000001</v>
      </c>
      <c r="H41" s="4" t="s">
        <v>27</v>
      </c>
      <c r="I41" s="4">
        <v>-6.4619010000000001</v>
      </c>
      <c r="J41" s="4" t="s">
        <v>27</v>
      </c>
      <c r="K41" s="4">
        <v>-8.2613009999999996</v>
      </c>
      <c r="L41" s="1" t="s">
        <v>34</v>
      </c>
      <c r="M41" t="s">
        <v>27</v>
      </c>
      <c r="N41" s="16" t="s">
        <v>67</v>
      </c>
      <c r="O41" s="4" t="s">
        <v>27</v>
      </c>
      <c r="P41" s="16" t="s">
        <v>72</v>
      </c>
      <c r="Q41" s="4" t="s">
        <v>27</v>
      </c>
      <c r="R41" s="16" t="s">
        <v>68</v>
      </c>
      <c r="S41" s="4" t="s">
        <v>27</v>
      </c>
      <c r="T41" s="16" t="s">
        <v>67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2007</v>
      </c>
      <c r="B42" t="s">
        <v>27</v>
      </c>
      <c r="C42" s="4">
        <v>-7.4712009999999998</v>
      </c>
      <c r="D42" s="4" t="s">
        <v>27</v>
      </c>
      <c r="E42" s="4">
        <v>-4.6723020000000002</v>
      </c>
      <c r="F42" s="4" t="s">
        <v>27</v>
      </c>
      <c r="G42" s="4">
        <v>-6.8991020000000001</v>
      </c>
      <c r="H42" s="4" t="s">
        <v>27</v>
      </c>
      <c r="I42" s="4">
        <v>-7.7331019999999997</v>
      </c>
      <c r="J42" s="4" t="s">
        <v>27</v>
      </c>
      <c r="K42" s="4">
        <v>-9.6433020000000003</v>
      </c>
      <c r="L42" s="1" t="s">
        <v>34</v>
      </c>
      <c r="M42" t="s">
        <v>27</v>
      </c>
      <c r="N42" s="16" t="s">
        <v>67</v>
      </c>
      <c r="O42" s="4" t="s">
        <v>27</v>
      </c>
      <c r="P42" s="16" t="s">
        <v>72</v>
      </c>
      <c r="Q42" s="4" t="s">
        <v>27</v>
      </c>
      <c r="R42" s="16" t="s">
        <v>67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2008</v>
      </c>
      <c r="B43" t="s">
        <v>27</v>
      </c>
      <c r="C43" s="4">
        <v>-11.263999999999999</v>
      </c>
      <c r="D43" s="4" t="s">
        <v>27</v>
      </c>
      <c r="E43" s="4">
        <v>-7.8714019999999998</v>
      </c>
      <c r="F43" s="4" t="s">
        <v>27</v>
      </c>
      <c r="G43" s="4">
        <v>-9.9275009999999995</v>
      </c>
      <c r="H43" s="4" t="s">
        <v>27</v>
      </c>
      <c r="I43" s="4">
        <v>-11.750299999999999</v>
      </c>
      <c r="J43" s="4" t="s">
        <v>27</v>
      </c>
      <c r="K43" s="4">
        <v>-13.323700000000001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68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2009</v>
      </c>
      <c r="B44" t="s">
        <v>27</v>
      </c>
      <c r="C44" s="4">
        <v>-13.693300000000001</v>
      </c>
      <c r="D44" s="4" t="s">
        <v>27</v>
      </c>
      <c r="E44" s="4">
        <v>-9.7549989999999998</v>
      </c>
      <c r="F44" s="4" t="s">
        <v>27</v>
      </c>
      <c r="G44" s="4">
        <v>-12.0525</v>
      </c>
      <c r="H44" s="4" t="s">
        <v>27</v>
      </c>
      <c r="I44" s="4">
        <v>-14.2234</v>
      </c>
      <c r="J44" s="4" t="s">
        <v>27</v>
      </c>
      <c r="K44" s="4">
        <v>-15.954000000000001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2010</v>
      </c>
      <c r="B45" t="s">
        <v>27</v>
      </c>
      <c r="C45" s="4">
        <v>-16.553000000000001</v>
      </c>
      <c r="D45" s="4" t="s">
        <v>27</v>
      </c>
      <c r="E45" s="4">
        <v>-13.237299999999999</v>
      </c>
      <c r="F45" s="4" t="s">
        <v>27</v>
      </c>
      <c r="G45" s="4">
        <v>-15.0296</v>
      </c>
      <c r="H45" s="4" t="s">
        <v>27</v>
      </c>
      <c r="I45" s="4">
        <v>-17.274799999999999</v>
      </c>
      <c r="J45" s="4" t="s">
        <v>27</v>
      </c>
      <c r="K45" s="4">
        <v>-19.097300000000001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68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2011</v>
      </c>
      <c r="B46" t="s">
        <v>27</v>
      </c>
      <c r="C46" s="4">
        <v>-17.1966</v>
      </c>
      <c r="D46" s="4" t="s">
        <v>27</v>
      </c>
      <c r="E46" s="4">
        <v>-15.6265</v>
      </c>
      <c r="F46" s="4" t="s">
        <v>27</v>
      </c>
      <c r="G46" s="4">
        <v>-15.026999999999999</v>
      </c>
      <c r="H46" s="4" t="s">
        <v>27</v>
      </c>
      <c r="I46" s="4">
        <v>-17.648900000000001</v>
      </c>
      <c r="J46" s="4" t="s">
        <v>27</v>
      </c>
      <c r="K46" s="4">
        <v>-19.0838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68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2012</v>
      </c>
      <c r="B47" t="s">
        <v>27</v>
      </c>
      <c r="C47" s="4">
        <v>-17.409800000000001</v>
      </c>
      <c r="D47" s="4" t="s">
        <v>27</v>
      </c>
      <c r="E47" s="4">
        <v>-16.935400000000001</v>
      </c>
      <c r="F47" s="4" t="s">
        <v>27</v>
      </c>
      <c r="G47" s="4">
        <v>-15.0345</v>
      </c>
      <c r="H47" s="4" t="s">
        <v>27</v>
      </c>
      <c r="I47" s="4">
        <v>-17.461200000000002</v>
      </c>
      <c r="J47" s="4" t="s">
        <v>27</v>
      </c>
      <c r="K47" s="4">
        <v>-18.378799999999998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2013</v>
      </c>
      <c r="B48" t="s">
        <v>27</v>
      </c>
      <c r="C48" s="4">
        <v>-13.010300000000001</v>
      </c>
      <c r="D48" s="4" t="s">
        <v>27</v>
      </c>
      <c r="E48" s="4">
        <v>-16.215699999999998</v>
      </c>
      <c r="F48" s="4" t="s">
        <v>27</v>
      </c>
      <c r="G48" s="4">
        <v>-12.1556</v>
      </c>
      <c r="H48" s="4" t="s">
        <v>27</v>
      </c>
      <c r="I48" s="4">
        <v>-12.7218</v>
      </c>
      <c r="J48" s="4" t="s">
        <v>27</v>
      </c>
      <c r="K48" s="4">
        <v>-12.827400000000001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2014</v>
      </c>
      <c r="B49" t="s">
        <v>27</v>
      </c>
      <c r="C49" s="4">
        <v>-12.142200000000001</v>
      </c>
      <c r="D49" s="4" t="s">
        <v>27</v>
      </c>
      <c r="E49" s="4">
        <v>-12.9872</v>
      </c>
      <c r="F49" s="4" t="s">
        <v>27</v>
      </c>
      <c r="G49" s="4">
        <v>-11.730600000000001</v>
      </c>
      <c r="H49" s="4" t="s">
        <v>27</v>
      </c>
      <c r="I49" s="4">
        <v>-12.650700000000001</v>
      </c>
      <c r="J49" s="4" t="s">
        <v>27</v>
      </c>
      <c r="K49" s="4">
        <v>-14.4246</v>
      </c>
      <c r="L49" s="1" t="s">
        <v>34</v>
      </c>
      <c r="M49" t="s">
        <v>27</v>
      </c>
      <c r="N49" s="16" t="s">
        <v>68</v>
      </c>
      <c r="O49" s="4" t="s">
        <v>27</v>
      </c>
      <c r="P49" s="16" t="s">
        <v>72</v>
      </c>
      <c r="Q49" s="4" t="s">
        <v>27</v>
      </c>
      <c r="R49" s="16" t="s">
        <v>68</v>
      </c>
      <c r="S49" s="4" t="s">
        <v>27</v>
      </c>
      <c r="T49" s="17" t="s">
        <v>79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2015</v>
      </c>
      <c r="B50" t="s">
        <v>27</v>
      </c>
      <c r="C50" s="4">
        <v>-13.979799999999999</v>
      </c>
      <c r="D50" s="4" t="s">
        <v>27</v>
      </c>
      <c r="E50" s="4">
        <v>-14.708299999999999</v>
      </c>
      <c r="F50" s="4" t="s">
        <v>27</v>
      </c>
      <c r="G50" s="4">
        <v>-13.558299999999999</v>
      </c>
      <c r="H50" s="4" t="s">
        <v>27</v>
      </c>
      <c r="I50" s="4">
        <v>-14.3316</v>
      </c>
      <c r="J50" s="4" t="s">
        <v>27</v>
      </c>
      <c r="K50" s="4">
        <v>-16.139800000000001</v>
      </c>
      <c r="L50" s="1" t="s">
        <v>34</v>
      </c>
      <c r="M50" t="s">
        <v>27</v>
      </c>
      <c r="N50" s="16" t="s">
        <v>68</v>
      </c>
      <c r="O50" s="4" t="s">
        <v>27</v>
      </c>
      <c r="P50" s="16" t="s">
        <v>72</v>
      </c>
      <c r="Q50" s="4" t="s">
        <v>27</v>
      </c>
      <c r="R50" s="16" t="s">
        <v>68</v>
      </c>
      <c r="S50" s="4" t="s">
        <v>27</v>
      </c>
      <c r="T50" s="17" t="s">
        <v>79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2016</v>
      </c>
      <c r="B51" t="s">
        <v>27</v>
      </c>
      <c r="C51" s="4">
        <v>-14.3332</v>
      </c>
      <c r="D51" s="4" t="s">
        <v>27</v>
      </c>
      <c r="E51" s="4">
        <v>-10.2967</v>
      </c>
      <c r="F51" s="4" t="s">
        <v>27</v>
      </c>
      <c r="G51" s="4">
        <v>-14.0943</v>
      </c>
      <c r="H51" s="4" t="s">
        <v>27</v>
      </c>
      <c r="I51" s="4">
        <v>-14.446999999999999</v>
      </c>
      <c r="J51" s="4" t="s">
        <v>27</v>
      </c>
      <c r="K51" s="4">
        <v>-16.415099999999999</v>
      </c>
      <c r="L51" s="1" t="s">
        <v>34</v>
      </c>
      <c r="M51" t="s">
        <v>27</v>
      </c>
      <c r="N51" s="16" t="s">
        <v>68</v>
      </c>
      <c r="O51" s="4" t="s">
        <v>27</v>
      </c>
      <c r="P51" s="17" t="s">
        <v>73</v>
      </c>
      <c r="Q51" s="4" t="s">
        <v>27</v>
      </c>
      <c r="R51" s="17" t="s">
        <v>71</v>
      </c>
      <c r="S51" s="4" t="s">
        <v>27</v>
      </c>
      <c r="T51" s="17" t="s">
        <v>79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-13.018800090909092</v>
      </c>
      <c r="D53" s="4" t="s">
        <v>27</v>
      </c>
      <c r="E53" s="4">
        <f>AVERAGE(E41:E51)</f>
        <v>-11.489836727272728</v>
      </c>
      <c r="F53" s="4" t="s">
        <v>27</v>
      </c>
      <c r="G53" s="4">
        <f>AVERAGE(G41:G51)</f>
        <v>-11.964027636363635</v>
      </c>
      <c r="H53" s="4" t="s">
        <v>27</v>
      </c>
      <c r="I53" s="4">
        <f>AVERAGE(I41:I51)</f>
        <v>-13.336791181818183</v>
      </c>
      <c r="J53" s="4" t="s">
        <v>27</v>
      </c>
      <c r="K53" s="4">
        <f>AVERAGE(K41:K51)</f>
        <v>-14.868100272727274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72</v>
      </c>
      <c r="F54" s="4" t="s">
        <v>27</v>
      </c>
      <c r="G54" s="16" t="s">
        <v>68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DF7-097B-5F47-95F6-CB0E8F34DC86}">
  <dimension ref="A1:X56"/>
  <sheetViews>
    <sheetView topLeftCell="A11" workbookViewId="0">
      <selection activeCell="B35" sqref="B35:L35"/>
    </sheetView>
  </sheetViews>
  <sheetFormatPr baseColWidth="10" defaultRowHeight="16" x14ac:dyDescent="0.2"/>
  <cols>
    <col min="1" max="1" width="42.832031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 t="s">
        <v>35</v>
      </c>
      <c r="D4" s="13" t="s">
        <v>27</v>
      </c>
      <c r="E4">
        <v>0.15</v>
      </c>
      <c r="F4" s="13" t="s">
        <v>27</v>
      </c>
      <c r="G4">
        <v>0</v>
      </c>
      <c r="H4" s="13" t="s">
        <v>27</v>
      </c>
      <c r="I4" s="12">
        <v>0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 t="s">
        <v>35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 t="s">
        <v>35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 t="s">
        <v>35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 t="s">
        <v>35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 t="s">
        <v>35</v>
      </c>
      <c r="D9" s="13" t="s">
        <v>27</v>
      </c>
      <c r="E9">
        <v>2.3E-2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 t="s">
        <v>35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0.52</v>
      </c>
      <c r="D11" s="13" t="s">
        <v>27</v>
      </c>
      <c r="E11" t="s">
        <v>35</v>
      </c>
      <c r="F11" s="13" t="s">
        <v>27</v>
      </c>
      <c r="G11">
        <v>0.63100000000000001</v>
      </c>
      <c r="H11" s="13" t="s">
        <v>27</v>
      </c>
      <c r="I11" s="12">
        <v>0.76900000000000002</v>
      </c>
      <c r="J11" s="13" t="s">
        <v>27</v>
      </c>
      <c r="K11" s="12">
        <v>0.88800000000000001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 t="s">
        <v>35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0.108</v>
      </c>
      <c r="J12" s="13" t="s">
        <v>27</v>
      </c>
      <c r="K12" s="12">
        <v>0.105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 t="s">
        <v>35</v>
      </c>
      <c r="D13" s="13" t="s">
        <v>27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 t="s">
        <v>35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 t="s">
        <v>35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 t="s">
        <v>35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0.16800000000000001</v>
      </c>
      <c r="D17" s="13" t="s">
        <v>27</v>
      </c>
      <c r="E17">
        <v>0.27600000000000002</v>
      </c>
      <c r="F17" s="13" t="s">
        <v>27</v>
      </c>
      <c r="G17">
        <v>0.16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 t="s">
        <v>35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 t="s">
        <v>35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 t="s">
        <v>35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 t="s">
        <v>35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0.20599999999999999</v>
      </c>
      <c r="D22" s="13" t="s">
        <v>27</v>
      </c>
      <c r="E22">
        <v>0.45400000000000001</v>
      </c>
      <c r="F22" s="13" t="s">
        <v>27</v>
      </c>
      <c r="G22">
        <v>9.5000000000000001E-2</v>
      </c>
      <c r="H22" s="13" t="s">
        <v>27</v>
      </c>
      <c r="I22" s="12">
        <v>0</v>
      </c>
      <c r="J22" s="13" t="s">
        <v>27</v>
      </c>
      <c r="K22" s="12">
        <v>0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 t="s">
        <v>35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7.0000000000000001E-3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 t="s">
        <v>35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 t="s">
        <v>35</v>
      </c>
      <c r="D25" s="13" t="s">
        <v>27</v>
      </c>
      <c r="E25">
        <v>0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 t="s">
        <v>35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0.105</v>
      </c>
      <c r="D27" s="13" t="s">
        <v>27</v>
      </c>
      <c r="E27">
        <v>9.7000000000000003E-2</v>
      </c>
      <c r="F27" s="13" t="s">
        <v>27</v>
      </c>
      <c r="G27">
        <v>0.114</v>
      </c>
      <c r="H27" s="13" t="s">
        <v>27</v>
      </c>
      <c r="I27" s="12">
        <v>0.05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 t="s">
        <v>35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7.2999999999999995E-2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 t="s">
        <v>35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 t="s">
        <v>35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0.72599999999999998</v>
      </c>
      <c r="D32" s="4" t="s">
        <v>27</v>
      </c>
      <c r="E32" s="4">
        <f>SUMIF($M$2:$M$30,"Latam",E$2:E$30)</f>
        <v>0.45400000000000001</v>
      </c>
      <c r="F32" s="4" t="s">
        <v>27</v>
      </c>
      <c r="G32" s="4">
        <f>SUMIF($M$2:$M$30,"Latam",G$2:G$30)</f>
        <v>0.72599999999999998</v>
      </c>
      <c r="H32" s="4" t="s">
        <v>27</v>
      </c>
      <c r="I32" s="4">
        <f>SUMIF($M$2:$M$30,"Latam",I$2:I$30)</f>
        <v>0.877</v>
      </c>
      <c r="J32" s="4" t="s">
        <v>27</v>
      </c>
      <c r="K32" s="4">
        <f>SUMIF($M$2:$M$30,"Latam",K$2:K$30)</f>
        <v>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0.27300000000000002</v>
      </c>
      <c r="D33" s="4" t="s">
        <v>27</v>
      </c>
      <c r="E33" s="4">
        <f>SUMIF($M$2:$M$29,"X",E$2:E$30)</f>
        <v>0.54600000000000004</v>
      </c>
      <c r="F33" s="4" t="s">
        <v>27</v>
      </c>
      <c r="G33" s="4">
        <f ca="1">SUMIF($M$2:$M$29,"X",G$2:G$3)</f>
        <v>0.27400000000000002</v>
      </c>
      <c r="H33" s="4" t="s">
        <v>27</v>
      </c>
      <c r="I33" s="4">
        <f>SUMIF($M$2:$M$29,"X",I$2:I$29)</f>
        <v>0.123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0.44</v>
      </c>
      <c r="D35" s="14" t="s">
        <v>27</v>
      </c>
      <c r="E35" s="14">
        <v>1.2969999999999999</v>
      </c>
      <c r="F35" s="14" t="s">
        <v>27</v>
      </c>
      <c r="G35" s="14">
        <v>0.37</v>
      </c>
      <c r="H35" s="14" t="s">
        <v>27</v>
      </c>
      <c r="I35" s="14">
        <v>0.59099999999999997</v>
      </c>
      <c r="J35" s="14" t="s">
        <v>27</v>
      </c>
      <c r="K35" s="14">
        <v>0.91600000000000004</v>
      </c>
      <c r="L35" s="15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72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40" spans="1:24" x14ac:dyDescent="0.2">
      <c r="B40" s="6" t="s">
        <v>27</v>
      </c>
      <c r="C40" t="s">
        <v>52</v>
      </c>
      <c r="D40" s="6" t="s">
        <v>27</v>
      </c>
      <c r="E40" s="6" t="s">
        <v>53</v>
      </c>
      <c r="F40" s="6" t="s">
        <v>27</v>
      </c>
      <c r="G40" s="6" t="s">
        <v>54</v>
      </c>
      <c r="H40" s="6" t="s">
        <v>27</v>
      </c>
      <c r="I40" s="6" t="s">
        <v>57</v>
      </c>
      <c r="J40" s="6" t="s">
        <v>27</v>
      </c>
      <c r="K40" s="6" t="s">
        <v>59</v>
      </c>
      <c r="L40" s="7" t="s">
        <v>34</v>
      </c>
      <c r="M40" s="6"/>
      <c r="N40" s="7"/>
    </row>
    <row r="41" spans="1:24" x14ac:dyDescent="0.2">
      <c r="A41" s="6" t="s">
        <v>82</v>
      </c>
      <c r="B41" t="s">
        <v>27</v>
      </c>
      <c r="C41" t="s">
        <v>55</v>
      </c>
      <c r="D41" s="6" t="s">
        <v>27</v>
      </c>
      <c r="E41" t="s">
        <v>29</v>
      </c>
      <c r="F41" s="6" t="s">
        <v>27</v>
      </c>
      <c r="G41" t="s">
        <v>56</v>
      </c>
      <c r="H41" s="6" t="s">
        <v>27</v>
      </c>
      <c r="I41" t="s">
        <v>58</v>
      </c>
      <c r="J41" s="6" t="s">
        <v>27</v>
      </c>
      <c r="K41" t="s">
        <v>60</v>
      </c>
      <c r="L41" s="7" t="s">
        <v>34</v>
      </c>
      <c r="N41" s="7"/>
    </row>
    <row r="42" spans="1:24" x14ac:dyDescent="0.2">
      <c r="A42" t="s">
        <v>62</v>
      </c>
      <c r="L42" s="1"/>
      <c r="W42" s="1"/>
    </row>
    <row r="43" spans="1:24" x14ac:dyDescent="0.2">
      <c r="A43">
        <v>2007</v>
      </c>
      <c r="B43" t="s">
        <v>27</v>
      </c>
      <c r="C43" s="4">
        <v>-6.1345010000000002</v>
      </c>
      <c r="D43" s="4" t="s">
        <v>27</v>
      </c>
      <c r="E43" s="4">
        <v>-6.4348000000000001</v>
      </c>
      <c r="F43" s="4" t="s">
        <v>27</v>
      </c>
      <c r="G43" s="4">
        <v>-5.7227009999999998</v>
      </c>
      <c r="H43" s="4" t="s">
        <v>27</v>
      </c>
      <c r="I43" s="4">
        <v>-6.6253010000000003</v>
      </c>
      <c r="J43" s="4" t="s">
        <v>27</v>
      </c>
      <c r="K43" s="4">
        <v>-7.7757019999999999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67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2008</v>
      </c>
      <c r="B44" t="s">
        <v>27</v>
      </c>
      <c r="C44" s="4">
        <v>-15.4176</v>
      </c>
      <c r="D44" s="4" t="s">
        <v>27</v>
      </c>
      <c r="E44" s="4">
        <v>-15.973000000000001</v>
      </c>
      <c r="F44" s="4" t="s">
        <v>27</v>
      </c>
      <c r="G44" s="4">
        <v>-14.4565</v>
      </c>
      <c r="H44" s="4" t="s">
        <v>27</v>
      </c>
      <c r="I44" s="4">
        <v>-13.7818</v>
      </c>
      <c r="J44" s="4" t="s">
        <v>27</v>
      </c>
      <c r="K44" s="4">
        <v>-14.6225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2009</v>
      </c>
      <c r="B45" t="s">
        <v>27</v>
      </c>
      <c r="C45" s="4">
        <v>-17.546099999999999</v>
      </c>
      <c r="D45" s="4" t="s">
        <v>27</v>
      </c>
      <c r="E45" s="4">
        <v>-18.355899999999998</v>
      </c>
      <c r="F45" s="4" t="s">
        <v>27</v>
      </c>
      <c r="G45" s="4">
        <v>-16.523800000000001</v>
      </c>
      <c r="H45" s="4" t="s">
        <v>27</v>
      </c>
      <c r="I45" s="4">
        <v>-15.708399999999999</v>
      </c>
      <c r="J45" s="4" t="s">
        <v>27</v>
      </c>
      <c r="K45" s="4">
        <v>-16.619700000000002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67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2010</v>
      </c>
      <c r="B46" t="s">
        <v>27</v>
      </c>
      <c r="C46" s="4">
        <v>-20.930900000000001</v>
      </c>
      <c r="D46" s="4" t="s">
        <v>27</v>
      </c>
      <c r="E46" s="4">
        <v>-20.067399999999999</v>
      </c>
      <c r="F46" s="4" t="s">
        <v>27</v>
      </c>
      <c r="G46" s="4">
        <v>-20.157499999999999</v>
      </c>
      <c r="H46" s="4" t="s">
        <v>27</v>
      </c>
      <c r="I46" s="4">
        <v>-19.577999999999999</v>
      </c>
      <c r="J46" s="4" t="s">
        <v>27</v>
      </c>
      <c r="K46" s="4">
        <v>-21.187899999999999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67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2011</v>
      </c>
      <c r="B47" t="s">
        <v>27</v>
      </c>
      <c r="C47" s="4">
        <v>-23.621099999999998</v>
      </c>
      <c r="D47" s="4" t="s">
        <v>27</v>
      </c>
      <c r="E47" s="4">
        <v>-20.735800000000001</v>
      </c>
      <c r="F47" s="4" t="s">
        <v>27</v>
      </c>
      <c r="G47" s="4">
        <v>-23.427900000000001</v>
      </c>
      <c r="H47" s="4" t="s">
        <v>27</v>
      </c>
      <c r="I47" s="4">
        <v>-22.9726</v>
      </c>
      <c r="J47" s="4" t="s">
        <v>27</v>
      </c>
      <c r="K47" s="4">
        <v>-24.883299999999998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2012</v>
      </c>
      <c r="B48" t="s">
        <v>27</v>
      </c>
      <c r="C48" s="4">
        <v>-23.987500000000001</v>
      </c>
      <c r="D48" s="4" t="s">
        <v>27</v>
      </c>
      <c r="E48" s="4">
        <v>-20.798999999999999</v>
      </c>
      <c r="F48" s="4" t="s">
        <v>27</v>
      </c>
      <c r="G48" s="4">
        <v>-24.317799999999998</v>
      </c>
      <c r="H48" s="4" t="s">
        <v>27</v>
      </c>
      <c r="I48" s="4">
        <v>-23.6934</v>
      </c>
      <c r="J48" s="4" t="s">
        <v>27</v>
      </c>
      <c r="K48" s="4">
        <v>-25.5672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2013</v>
      </c>
      <c r="B49" t="s">
        <v>27</v>
      </c>
      <c r="C49" s="4">
        <v>-26.222899999999999</v>
      </c>
      <c r="D49" s="4" t="s">
        <v>27</v>
      </c>
      <c r="E49" s="4">
        <v>-21.0901</v>
      </c>
      <c r="F49" s="4" t="s">
        <v>27</v>
      </c>
      <c r="G49" s="4">
        <v>-27.322299999999998</v>
      </c>
      <c r="H49" s="4" t="s">
        <v>27</v>
      </c>
      <c r="I49" s="4">
        <v>-27.3401</v>
      </c>
      <c r="J49" s="4" t="s">
        <v>27</v>
      </c>
      <c r="K49" s="4">
        <v>-29.959399999999999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68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2014</v>
      </c>
      <c r="B50" t="s">
        <v>27</v>
      </c>
      <c r="C50" s="4">
        <v>-24.8521</v>
      </c>
      <c r="D50" s="4" t="s">
        <v>27</v>
      </c>
      <c r="E50" s="4">
        <v>-19.672999999999998</v>
      </c>
      <c r="F50" s="4" t="s">
        <v>27</v>
      </c>
      <c r="G50" s="4">
        <v>-25.5504</v>
      </c>
      <c r="H50" s="4" t="s">
        <v>27</v>
      </c>
      <c r="I50" s="4">
        <v>-26.827300000000001</v>
      </c>
      <c r="J50" s="4" t="s">
        <v>27</v>
      </c>
      <c r="K50" s="4">
        <v>-31.023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68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2015</v>
      </c>
      <c r="B51" t="s">
        <v>27</v>
      </c>
      <c r="C51" s="4">
        <v>-24.6235</v>
      </c>
      <c r="D51" s="4" t="s">
        <v>27</v>
      </c>
      <c r="E51" s="4">
        <v>-19.3446</v>
      </c>
      <c r="F51" s="4" t="s">
        <v>27</v>
      </c>
      <c r="G51" s="4">
        <v>-25.366099999999999</v>
      </c>
      <c r="H51" s="4" t="s">
        <v>27</v>
      </c>
      <c r="I51" s="4">
        <v>-26.555900000000001</v>
      </c>
      <c r="J51" s="4" t="s">
        <v>27</v>
      </c>
      <c r="K51" s="4">
        <v>-30.999199999999998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72</v>
      </c>
      <c r="Q51" s="4" t="s">
        <v>27</v>
      </c>
      <c r="R51" s="16" t="s">
        <v>68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>
        <v>2016</v>
      </c>
      <c r="B52" t="s">
        <v>27</v>
      </c>
      <c r="C52" s="4">
        <v>-23.980799999999999</v>
      </c>
      <c r="D52" s="4" t="s">
        <v>27</v>
      </c>
      <c r="E52" s="4">
        <v>-18.863600000000002</v>
      </c>
      <c r="F52" s="4" t="s">
        <v>27</v>
      </c>
      <c r="G52" s="4">
        <v>-24.692</v>
      </c>
      <c r="H52" s="4" t="s">
        <v>27</v>
      </c>
      <c r="I52" s="4">
        <v>-25.0931</v>
      </c>
      <c r="J52" s="4" t="s">
        <v>27</v>
      </c>
      <c r="K52" s="4">
        <v>-30.181699999999999</v>
      </c>
      <c r="L52" s="1" t="s">
        <v>34</v>
      </c>
      <c r="M52" t="s">
        <v>27</v>
      </c>
      <c r="N52" s="16" t="s">
        <v>67</v>
      </c>
      <c r="O52" s="4" t="s">
        <v>27</v>
      </c>
      <c r="P52" s="16" t="s">
        <v>72</v>
      </c>
      <c r="Q52" s="4" t="s">
        <v>27</v>
      </c>
      <c r="R52" s="16" t="s">
        <v>68</v>
      </c>
      <c r="S52" s="4" t="s">
        <v>27</v>
      </c>
      <c r="T52" s="16" t="s">
        <v>67</v>
      </c>
      <c r="U52" s="4" t="s">
        <v>27</v>
      </c>
      <c r="V52" s="16" t="s">
        <v>67</v>
      </c>
      <c r="W52" s="1" t="s">
        <v>34</v>
      </c>
      <c r="X52" t="s">
        <v>83</v>
      </c>
    </row>
    <row r="53" spans="1:24" x14ac:dyDescent="0.2">
      <c r="A53">
        <v>2017</v>
      </c>
      <c r="B53" t="s">
        <v>27</v>
      </c>
      <c r="C53" s="4">
        <v>-16.858499999999999</v>
      </c>
      <c r="D53" s="4" t="s">
        <v>27</v>
      </c>
      <c r="E53" s="4">
        <v>-11.6625</v>
      </c>
      <c r="F53" s="4" t="s">
        <v>27</v>
      </c>
      <c r="G53" s="4">
        <v>-17.548300000000001</v>
      </c>
      <c r="H53" s="4" t="s">
        <v>27</v>
      </c>
      <c r="I53" s="4">
        <v>-17.649899999999999</v>
      </c>
      <c r="J53" s="4" t="s">
        <v>27</v>
      </c>
      <c r="K53" s="4">
        <v>-23.0656</v>
      </c>
      <c r="L53" s="1" t="s">
        <v>34</v>
      </c>
      <c r="M53" t="s">
        <v>27</v>
      </c>
      <c r="N53" s="16" t="s">
        <v>67</v>
      </c>
      <c r="O53" s="4" t="s">
        <v>27</v>
      </c>
      <c r="P53" s="16" t="s">
        <v>72</v>
      </c>
      <c r="Q53" s="4" t="s">
        <v>27</v>
      </c>
      <c r="R53" s="16" t="s">
        <v>68</v>
      </c>
      <c r="S53" s="4" t="s">
        <v>27</v>
      </c>
      <c r="T53" s="16" t="s">
        <v>67</v>
      </c>
      <c r="U53" s="4" t="s">
        <v>27</v>
      </c>
      <c r="V53" s="16" t="s">
        <v>67</v>
      </c>
      <c r="W53" s="1" t="s">
        <v>34</v>
      </c>
      <c r="X53" t="s">
        <v>83</v>
      </c>
    </row>
    <row r="54" spans="1:24" x14ac:dyDescent="0.2">
      <c r="A54" t="s">
        <v>62</v>
      </c>
    </row>
    <row r="55" spans="1:24" x14ac:dyDescent="0.2">
      <c r="A55" t="s">
        <v>80</v>
      </c>
      <c r="B55" t="s">
        <v>27</v>
      </c>
      <c r="C55" s="4">
        <f>AVERAGE(C43:C53)</f>
        <v>-20.379591000000001</v>
      </c>
      <c r="D55" s="4" t="s">
        <v>27</v>
      </c>
      <c r="E55" s="4">
        <f>AVERAGE(E43:E53)</f>
        <v>-17.545427272727274</v>
      </c>
      <c r="F55" s="4" t="s">
        <v>27</v>
      </c>
      <c r="G55" s="4">
        <f>AVERAGE(G43:G53)</f>
        <v>-20.462300090909089</v>
      </c>
      <c r="H55" s="4" t="s">
        <v>27</v>
      </c>
      <c r="I55" s="4">
        <f>AVERAGE(I43:I53)</f>
        <v>-20.529618272727273</v>
      </c>
      <c r="J55" s="4" t="s">
        <v>27</v>
      </c>
      <c r="K55" s="4">
        <f>AVERAGE(K43:K53)</f>
        <v>-23.262291090909091</v>
      </c>
      <c r="L55" s="1" t="s">
        <v>34</v>
      </c>
    </row>
    <row r="56" spans="1:24" x14ac:dyDescent="0.2">
      <c r="A56" t="s">
        <v>81</v>
      </c>
      <c r="B56" t="s">
        <v>27</v>
      </c>
      <c r="C56" s="16" t="s">
        <v>67</v>
      </c>
      <c r="D56" s="4" t="s">
        <v>27</v>
      </c>
      <c r="E56" s="16" t="s">
        <v>72</v>
      </c>
      <c r="F56" s="4" t="s">
        <v>27</v>
      </c>
      <c r="G56" s="16" t="s">
        <v>68</v>
      </c>
      <c r="H56" s="4" t="s">
        <v>27</v>
      </c>
      <c r="I56" s="16" t="s">
        <v>67</v>
      </c>
      <c r="J56" s="4" t="s">
        <v>27</v>
      </c>
      <c r="K56" s="16" t="s">
        <v>67</v>
      </c>
      <c r="L5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F6DF-2EA1-E941-AF8C-B6AF9587B227}">
  <dimension ref="A1:X55"/>
  <sheetViews>
    <sheetView topLeftCell="A19" workbookViewId="0">
      <selection activeCell="A42" sqref="A42:X55"/>
    </sheetView>
  </sheetViews>
  <sheetFormatPr baseColWidth="10" defaultRowHeight="16" x14ac:dyDescent="0.2"/>
  <cols>
    <col min="1" max="1" width="56.6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>
        <v>0.13200000000000001</v>
      </c>
      <c r="D4" s="13" t="s">
        <v>27</v>
      </c>
      <c r="E4">
        <v>0.53600000000000003</v>
      </c>
      <c r="F4" s="13" t="s">
        <v>27</v>
      </c>
      <c r="G4">
        <v>0.28399999999999997</v>
      </c>
      <c r="H4" s="13" t="s">
        <v>27</v>
      </c>
      <c r="I4" s="12">
        <v>0.41499999999999998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>
        <v>0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>
        <v>0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>
        <v>0</v>
      </c>
      <c r="D9" s="13" t="s">
        <v>27</v>
      </c>
      <c r="E9">
        <v>0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>
        <v>0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0.65900000000000003</v>
      </c>
      <c r="D11" s="13" t="s">
        <v>27</v>
      </c>
      <c r="E11" t="s">
        <v>61</v>
      </c>
      <c r="F11" s="13" t="s">
        <v>27</v>
      </c>
      <c r="G11">
        <v>0.34499999999999997</v>
      </c>
      <c r="H11" s="13" t="s">
        <v>27</v>
      </c>
      <c r="I11" s="12">
        <v>0</v>
      </c>
      <c r="J11" s="13" t="s">
        <v>27</v>
      </c>
      <c r="K11" s="12">
        <v>0.11600000000000001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</v>
      </c>
      <c r="J12" s="13" t="s">
        <v>27</v>
      </c>
      <c r="K12" s="12">
        <v>0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0.83199999999999996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</v>
      </c>
      <c r="D17" s="13" t="s">
        <v>27</v>
      </c>
      <c r="E17">
        <v>6.7000000000000004E-2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>
        <v>0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>
        <v>0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>
        <v>0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0.129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</v>
      </c>
      <c r="D22" s="13" t="s">
        <v>27</v>
      </c>
      <c r="E22">
        <v>0</v>
      </c>
      <c r="F22" s="13" t="s">
        <v>27</v>
      </c>
      <c r="G22">
        <v>0</v>
      </c>
      <c r="H22" s="13" t="s">
        <v>27</v>
      </c>
      <c r="I22" s="12">
        <v>0</v>
      </c>
      <c r="J22" s="13" t="s">
        <v>27</v>
      </c>
      <c r="K22" s="12">
        <v>5.1999999999999998E-2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>
        <v>0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0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>
        <v>0</v>
      </c>
      <c r="D25" s="13" t="s">
        <v>27</v>
      </c>
      <c r="E25">
        <v>0.21199999999999999</v>
      </c>
      <c r="F25" s="13" t="s">
        <v>27</v>
      </c>
      <c r="G25">
        <v>0.115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0.20899999999999999</v>
      </c>
      <c r="D27" s="13" t="s">
        <v>27</v>
      </c>
      <c r="E27">
        <v>0.186</v>
      </c>
      <c r="F27" s="13" t="s">
        <v>27</v>
      </c>
      <c r="G27">
        <v>0.25600000000000001</v>
      </c>
      <c r="H27" s="13" t="s">
        <v>27</v>
      </c>
      <c r="I27" s="12">
        <v>0.23200000000000001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>
        <v>0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>
        <v>0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0.224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0.65900000000000003</v>
      </c>
      <c r="D32" s="4" t="s">
        <v>27</v>
      </c>
      <c r="E32" s="4">
        <f>SUMIF($M$2:$M$30,"Latam",E$2:E$30)</f>
        <v>0</v>
      </c>
      <c r="F32" s="4" t="s">
        <v>27</v>
      </c>
      <c r="G32" s="4">
        <f>SUMIF($M$2:$M$30,"Latam",G$2:G$30)</f>
        <v>0.34499999999999997</v>
      </c>
      <c r="H32" s="4" t="s">
        <v>27</v>
      </c>
      <c r="I32" s="4">
        <f>SUMIF($M$2:$M$30,"Latam",I$2:I$30)</f>
        <v>0.224</v>
      </c>
      <c r="J32" s="4" t="s">
        <v>27</v>
      </c>
      <c r="K32" s="4">
        <f>SUMIF($M$2:$M$30,"Latam",K$2:K$30)</f>
        <v>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0.34099999999999997</v>
      </c>
      <c r="D33" s="4" t="s">
        <v>27</v>
      </c>
      <c r="E33" s="4">
        <f>SUMIF($M$2:$M$29,"X",E$2:E$29)</f>
        <v>1.0009999999999999</v>
      </c>
      <c r="F33" s="4" t="s">
        <v>27</v>
      </c>
      <c r="G33" s="4">
        <f>SUMIF($M$2:$M$29,"X",G$2:G$29)</f>
        <v>0.65500000000000003</v>
      </c>
      <c r="H33" s="4" t="s">
        <v>27</v>
      </c>
      <c r="I33" s="4">
        <f>SUMIF($M$2:$M$29,"X",I$2:I$29)</f>
        <v>0.77600000000000002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1.7180230000000001</v>
      </c>
      <c r="D35" s="14" t="s">
        <v>27</v>
      </c>
      <c r="E35" s="14">
        <v>1.7045920000000001</v>
      </c>
      <c r="F35" s="14" t="s">
        <v>27</v>
      </c>
      <c r="G35" s="14">
        <v>1.622258</v>
      </c>
      <c r="H35" s="14" t="s">
        <v>27</v>
      </c>
      <c r="I35" s="14">
        <v>3.1921689999999998</v>
      </c>
      <c r="J35" s="11" t="s">
        <v>27</v>
      </c>
      <c r="K35" s="14">
        <v>5.2959360000000002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68</v>
      </c>
      <c r="D36" s="4" t="s">
        <v>27</v>
      </c>
      <c r="E36" s="16" t="s">
        <v>72</v>
      </c>
      <c r="F36" s="4" t="s">
        <v>27</v>
      </c>
      <c r="G36" s="16" t="s">
        <v>86</v>
      </c>
      <c r="H36" s="4" t="s">
        <v>27</v>
      </c>
      <c r="I36" s="16" t="s">
        <v>84</v>
      </c>
      <c r="J36" s="4" t="s">
        <v>27</v>
      </c>
      <c r="K36" s="16" t="s">
        <v>67</v>
      </c>
      <c r="L36" s="1" t="s">
        <v>34</v>
      </c>
    </row>
    <row r="39" spans="1:24" x14ac:dyDescent="0.2">
      <c r="B39" s="6" t="s">
        <v>27</v>
      </c>
      <c r="C39" t="s">
        <v>52</v>
      </c>
      <c r="D39" s="6" t="s">
        <v>27</v>
      </c>
      <c r="E39" s="6" t="s">
        <v>53</v>
      </c>
      <c r="F39" s="6" t="s">
        <v>27</v>
      </c>
      <c r="G39" s="6" t="s">
        <v>54</v>
      </c>
      <c r="H39" s="6" t="s">
        <v>27</v>
      </c>
      <c r="I39" s="6" t="s">
        <v>57</v>
      </c>
      <c r="J39" s="6" t="s">
        <v>27</v>
      </c>
      <c r="K39" s="6" t="s">
        <v>59</v>
      </c>
      <c r="L39" s="7" t="s">
        <v>34</v>
      </c>
      <c r="M39" s="6"/>
      <c r="N39" s="7"/>
    </row>
    <row r="40" spans="1:24" x14ac:dyDescent="0.2">
      <c r="A40" s="6" t="s">
        <v>82</v>
      </c>
      <c r="B40" t="s">
        <v>27</v>
      </c>
      <c r="C40" t="s">
        <v>55</v>
      </c>
      <c r="D40" s="6" t="s">
        <v>27</v>
      </c>
      <c r="E40" t="s">
        <v>29</v>
      </c>
      <c r="F40" s="6" t="s">
        <v>27</v>
      </c>
      <c r="G40" t="s">
        <v>56</v>
      </c>
      <c r="H40" s="6" t="s">
        <v>27</v>
      </c>
      <c r="I40" t="s">
        <v>58</v>
      </c>
      <c r="J40" s="6" t="s">
        <v>27</v>
      </c>
      <c r="K40" t="s">
        <v>60</v>
      </c>
      <c r="L40" s="7" t="s">
        <v>34</v>
      </c>
      <c r="N40" s="7"/>
    </row>
    <row r="41" spans="1:24" x14ac:dyDescent="0.2">
      <c r="A41" t="s">
        <v>62</v>
      </c>
      <c r="L41" s="1"/>
      <c r="W41" s="1"/>
    </row>
    <row r="42" spans="1:24" x14ac:dyDescent="0.2">
      <c r="A42">
        <v>2007</v>
      </c>
      <c r="B42" t="s">
        <v>27</v>
      </c>
      <c r="C42" s="4">
        <v>-7.8672009999999997</v>
      </c>
      <c r="D42" s="4" t="s">
        <v>27</v>
      </c>
      <c r="E42" s="4">
        <v>-12.509600000000001</v>
      </c>
      <c r="F42" s="4" t="s">
        <v>27</v>
      </c>
      <c r="G42" s="4">
        <v>-12.162000000000001</v>
      </c>
      <c r="H42" s="4" t="s">
        <v>27</v>
      </c>
      <c r="I42" s="4">
        <v>-11.1974</v>
      </c>
      <c r="J42" s="4" t="s">
        <v>27</v>
      </c>
      <c r="K42" s="4">
        <v>-18.685199999999998</v>
      </c>
      <c r="L42" s="1" t="s">
        <v>34</v>
      </c>
      <c r="M42" t="s">
        <v>27</v>
      </c>
      <c r="N42" s="17" t="s">
        <v>70</v>
      </c>
      <c r="O42" s="4" t="s">
        <v>27</v>
      </c>
      <c r="P42" s="16" t="s">
        <v>67</v>
      </c>
      <c r="Q42" s="4" t="s">
        <v>27</v>
      </c>
      <c r="R42" s="17" t="s">
        <v>71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2008</v>
      </c>
      <c r="B43" t="s">
        <v>27</v>
      </c>
      <c r="C43" s="4">
        <v>-19.426400000000001</v>
      </c>
      <c r="D43" s="4" t="s">
        <v>27</v>
      </c>
      <c r="E43" s="4">
        <v>-17.005199999999999</v>
      </c>
      <c r="F43" s="4" t="s">
        <v>27</v>
      </c>
      <c r="G43" s="4">
        <v>-17.985900000000001</v>
      </c>
      <c r="H43" s="4" t="s">
        <v>27</v>
      </c>
      <c r="I43" s="4">
        <v>-16.2986</v>
      </c>
      <c r="J43" s="4" t="s">
        <v>27</v>
      </c>
      <c r="K43" s="4">
        <v>-21.126000000000001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7" t="s">
        <v>70</v>
      </c>
      <c r="S43" s="4" t="s">
        <v>27</v>
      </c>
      <c r="T43" s="17" t="s">
        <v>84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2009</v>
      </c>
      <c r="B44" t="s">
        <v>27</v>
      </c>
      <c r="C44" s="4">
        <v>-21.236799999999999</v>
      </c>
      <c r="D44" s="4" t="s">
        <v>27</v>
      </c>
      <c r="E44" s="4">
        <v>-17.823899999999998</v>
      </c>
      <c r="F44" s="4" t="s">
        <v>27</v>
      </c>
      <c r="G44" s="4">
        <v>-18.792200000000001</v>
      </c>
      <c r="H44" s="4" t="s">
        <v>27</v>
      </c>
      <c r="I44" s="4">
        <v>-17.0746</v>
      </c>
      <c r="J44" s="4" t="s">
        <v>27</v>
      </c>
      <c r="K44" s="4">
        <v>-22.072800000000001</v>
      </c>
      <c r="L44" s="1" t="s">
        <v>34</v>
      </c>
      <c r="M44" t="s">
        <v>27</v>
      </c>
      <c r="N44" s="17" t="s">
        <v>68</v>
      </c>
      <c r="O44" s="4" t="s">
        <v>27</v>
      </c>
      <c r="P44" s="16" t="s">
        <v>67</v>
      </c>
      <c r="Q44" s="4" t="s">
        <v>27</v>
      </c>
      <c r="R44" s="17" t="s">
        <v>69</v>
      </c>
      <c r="S44" s="4" t="s">
        <v>27</v>
      </c>
      <c r="T44" s="17" t="s">
        <v>84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2010</v>
      </c>
      <c r="B45" t="s">
        <v>27</v>
      </c>
      <c r="C45" s="4">
        <v>-22.123999999999999</v>
      </c>
      <c r="D45" s="4" t="s">
        <v>27</v>
      </c>
      <c r="E45" s="4">
        <v>-18.230799999999999</v>
      </c>
      <c r="F45" s="4" t="s">
        <v>27</v>
      </c>
      <c r="G45" s="4">
        <v>-20.2834</v>
      </c>
      <c r="H45" s="4" t="s">
        <v>27</v>
      </c>
      <c r="I45" s="4">
        <v>-17.857399999999998</v>
      </c>
      <c r="J45" s="4" t="s">
        <v>27</v>
      </c>
      <c r="K45" s="4">
        <v>-22.826799999999999</v>
      </c>
      <c r="L45" s="1" t="s">
        <v>34</v>
      </c>
      <c r="M45" t="s">
        <v>27</v>
      </c>
      <c r="N45" s="17" t="s">
        <v>68</v>
      </c>
      <c r="O45" s="4" t="s">
        <v>27</v>
      </c>
      <c r="P45" s="16" t="s">
        <v>72</v>
      </c>
      <c r="Q45" s="4" t="s">
        <v>27</v>
      </c>
      <c r="R45" s="17" t="s">
        <v>86</v>
      </c>
      <c r="S45" s="4" t="s">
        <v>27</v>
      </c>
      <c r="T45" s="17" t="s">
        <v>84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2011</v>
      </c>
      <c r="B46" t="s">
        <v>27</v>
      </c>
      <c r="C46" s="4">
        <v>-25.588799999999999</v>
      </c>
      <c r="D46" s="4" t="s">
        <v>27</v>
      </c>
      <c r="E46" s="4">
        <v>-19.6464</v>
      </c>
      <c r="F46" s="4" t="s">
        <v>27</v>
      </c>
      <c r="G46" s="4">
        <v>-23.243099999999998</v>
      </c>
      <c r="H46" s="4" t="s">
        <v>27</v>
      </c>
      <c r="I46" s="4">
        <v>-19.954799999999999</v>
      </c>
      <c r="J46" s="4" t="s">
        <v>27</v>
      </c>
      <c r="K46" s="4">
        <v>-23.57</v>
      </c>
      <c r="L46" s="1" t="s">
        <v>34</v>
      </c>
      <c r="M46" t="s">
        <v>27</v>
      </c>
      <c r="N46" s="17" t="s">
        <v>68</v>
      </c>
      <c r="O46" s="4" t="s">
        <v>27</v>
      </c>
      <c r="P46" s="16" t="s">
        <v>67</v>
      </c>
      <c r="Q46" s="4" t="s">
        <v>27</v>
      </c>
      <c r="R46" s="17" t="s">
        <v>86</v>
      </c>
      <c r="S46" s="4" t="s">
        <v>27</v>
      </c>
      <c r="T46" s="17" t="s">
        <v>84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2012</v>
      </c>
      <c r="B47" t="s">
        <v>27</v>
      </c>
      <c r="C47" s="4">
        <v>-29.428000000000001</v>
      </c>
      <c r="D47" s="4" t="s">
        <v>27</v>
      </c>
      <c r="E47" s="4">
        <v>-23.220800000000001</v>
      </c>
      <c r="F47" s="4" t="s">
        <v>27</v>
      </c>
      <c r="G47" s="4">
        <v>-27.161799999999999</v>
      </c>
      <c r="H47" s="4" t="s">
        <v>27</v>
      </c>
      <c r="I47" s="4">
        <v>-24.052499999999998</v>
      </c>
      <c r="J47" s="4" t="s">
        <v>27</v>
      </c>
      <c r="K47" s="4">
        <v>-25.8688</v>
      </c>
      <c r="L47" s="1" t="s">
        <v>34</v>
      </c>
      <c r="M47" t="s">
        <v>27</v>
      </c>
      <c r="N47" s="17" t="s">
        <v>68</v>
      </c>
      <c r="O47" s="4" t="s">
        <v>27</v>
      </c>
      <c r="P47" s="16" t="s">
        <v>67</v>
      </c>
      <c r="Q47" s="4" t="s">
        <v>27</v>
      </c>
      <c r="R47" s="17" t="s">
        <v>70</v>
      </c>
      <c r="S47" s="4" t="s">
        <v>27</v>
      </c>
      <c r="T47" s="17" t="s">
        <v>84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2013</v>
      </c>
      <c r="B48" t="s">
        <v>27</v>
      </c>
      <c r="C48" s="4">
        <v>-32.915199999999999</v>
      </c>
      <c r="D48" s="4" t="s">
        <v>27</v>
      </c>
      <c r="E48" s="4">
        <v>-24.741499999999998</v>
      </c>
      <c r="F48" s="4" t="s">
        <v>27</v>
      </c>
      <c r="G48" s="4">
        <v>-28.5383</v>
      </c>
      <c r="H48" s="4" t="s">
        <v>27</v>
      </c>
      <c r="I48" s="4">
        <v>-25.9617</v>
      </c>
      <c r="J48" s="4" t="s">
        <v>27</v>
      </c>
      <c r="K48" s="4">
        <v>-30.582000000000001</v>
      </c>
      <c r="L48" s="1" t="s">
        <v>34</v>
      </c>
      <c r="M48" t="s">
        <v>27</v>
      </c>
      <c r="N48" s="17" t="s">
        <v>68</v>
      </c>
      <c r="O48" s="4" t="s">
        <v>27</v>
      </c>
      <c r="P48" s="16" t="s">
        <v>67</v>
      </c>
      <c r="Q48" s="4" t="s">
        <v>27</v>
      </c>
      <c r="R48" s="17" t="s">
        <v>77</v>
      </c>
      <c r="S48" s="4" t="s">
        <v>27</v>
      </c>
      <c r="T48" s="17" t="s">
        <v>84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2014</v>
      </c>
      <c r="B49" t="s">
        <v>27</v>
      </c>
      <c r="C49" s="4">
        <v>-36.115200000000002</v>
      </c>
      <c r="D49" s="4" t="s">
        <v>27</v>
      </c>
      <c r="E49" s="4">
        <v>-20.456399999999999</v>
      </c>
      <c r="F49" s="4" t="s">
        <v>27</v>
      </c>
      <c r="G49" s="4">
        <v>-22.7898</v>
      </c>
      <c r="H49" s="4" t="s">
        <v>27</v>
      </c>
      <c r="I49" s="4">
        <v>-20.632400000000001</v>
      </c>
      <c r="J49" s="4" t="s">
        <v>27</v>
      </c>
      <c r="K49" s="4">
        <v>-31.314399999999999</v>
      </c>
      <c r="L49" s="1" t="s">
        <v>34</v>
      </c>
      <c r="M49" t="s">
        <v>27</v>
      </c>
      <c r="N49" s="17" t="s">
        <v>68</v>
      </c>
      <c r="O49" s="4" t="s">
        <v>27</v>
      </c>
      <c r="P49" s="16" t="s">
        <v>72</v>
      </c>
      <c r="Q49" s="4" t="s">
        <v>27</v>
      </c>
      <c r="R49" s="17" t="s">
        <v>86</v>
      </c>
      <c r="S49" s="4" t="s">
        <v>27</v>
      </c>
      <c r="T49" s="17" t="s">
        <v>84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2015</v>
      </c>
      <c r="B50" t="s">
        <v>27</v>
      </c>
      <c r="C50" s="4">
        <v>-36.8384</v>
      </c>
      <c r="D50" s="4" t="s">
        <v>27</v>
      </c>
      <c r="E50" s="4">
        <v>-20.084</v>
      </c>
      <c r="F50" s="4" t="s">
        <v>27</v>
      </c>
      <c r="G50" s="4">
        <v>-22.4925</v>
      </c>
      <c r="H50" s="4" t="s">
        <v>27</v>
      </c>
      <c r="I50" s="4">
        <v>-20.523599999999998</v>
      </c>
      <c r="J50" s="4" t="s">
        <v>27</v>
      </c>
      <c r="K50" s="4">
        <v>-33.1524</v>
      </c>
      <c r="L50" s="1" t="s">
        <v>34</v>
      </c>
      <c r="M50" t="s">
        <v>27</v>
      </c>
      <c r="N50" s="17" t="s">
        <v>68</v>
      </c>
      <c r="O50" s="4" t="s">
        <v>27</v>
      </c>
      <c r="P50" s="17" t="s">
        <v>79</v>
      </c>
      <c r="Q50" s="4" t="s">
        <v>27</v>
      </c>
      <c r="R50" s="17" t="s">
        <v>86</v>
      </c>
      <c r="S50" s="4" t="s">
        <v>27</v>
      </c>
      <c r="T50" s="17" t="s">
        <v>78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2016</v>
      </c>
      <c r="B51" t="s">
        <v>27</v>
      </c>
      <c r="C51" s="4">
        <v>-37.051200000000001</v>
      </c>
      <c r="D51" s="4" t="s">
        <v>27</v>
      </c>
      <c r="E51" s="4">
        <v>-20.267499999999998</v>
      </c>
      <c r="F51" s="4" t="s">
        <v>27</v>
      </c>
      <c r="G51" s="4">
        <v>-22.831499999999998</v>
      </c>
      <c r="H51" s="4" t="s">
        <v>27</v>
      </c>
      <c r="I51" s="4">
        <v>-20.557200000000002</v>
      </c>
      <c r="J51" s="4" t="s">
        <v>27</v>
      </c>
      <c r="K51" s="4">
        <v>-35.352800000000002</v>
      </c>
      <c r="L51" s="1" t="s">
        <v>34</v>
      </c>
      <c r="M51" t="s">
        <v>27</v>
      </c>
      <c r="N51" s="17" t="s">
        <v>68</v>
      </c>
      <c r="O51" s="4" t="s">
        <v>27</v>
      </c>
      <c r="P51" s="17" t="s">
        <v>84</v>
      </c>
      <c r="Q51" s="4" t="s">
        <v>27</v>
      </c>
      <c r="R51" s="17" t="s">
        <v>85</v>
      </c>
      <c r="S51" s="4" t="s">
        <v>27</v>
      </c>
      <c r="T51" s="17" t="s">
        <v>78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>
        <v>2017</v>
      </c>
      <c r="B52" t="s">
        <v>27</v>
      </c>
      <c r="C52" s="4">
        <v>-37.436</v>
      </c>
      <c r="D52" s="4" t="s">
        <v>27</v>
      </c>
      <c r="E52" s="4">
        <v>-21.438800000000001</v>
      </c>
      <c r="F52" s="4" t="s">
        <v>27</v>
      </c>
      <c r="G52" s="4">
        <v>-24.154499999999999</v>
      </c>
      <c r="H52" s="4" t="s">
        <v>27</v>
      </c>
      <c r="I52" s="4">
        <v>-21.851099999999999</v>
      </c>
      <c r="J52" s="4" t="s">
        <v>27</v>
      </c>
      <c r="K52" s="4">
        <v>-36.781199999999998</v>
      </c>
      <c r="L52" s="1" t="s">
        <v>34</v>
      </c>
      <c r="M52" t="s">
        <v>27</v>
      </c>
      <c r="N52" s="17" t="s">
        <v>68</v>
      </c>
      <c r="O52" s="4" t="s">
        <v>27</v>
      </c>
      <c r="P52" s="17" t="s">
        <v>84</v>
      </c>
      <c r="Q52" s="4" t="s">
        <v>27</v>
      </c>
      <c r="R52" s="17" t="s">
        <v>85</v>
      </c>
      <c r="S52" s="4" t="s">
        <v>27</v>
      </c>
      <c r="T52" s="17" t="s">
        <v>78</v>
      </c>
      <c r="U52" s="4" t="s">
        <v>27</v>
      </c>
      <c r="V52" s="16" t="s">
        <v>67</v>
      </c>
      <c r="W52" s="1" t="s">
        <v>34</v>
      </c>
      <c r="X52" t="s">
        <v>83</v>
      </c>
    </row>
    <row r="53" spans="1:24" x14ac:dyDescent="0.2">
      <c r="A53" t="s">
        <v>62</v>
      </c>
    </row>
    <row r="54" spans="1:24" x14ac:dyDescent="0.2">
      <c r="A54" t="s">
        <v>80</v>
      </c>
      <c r="B54" t="s">
        <v>27</v>
      </c>
      <c r="C54" s="4">
        <f>AVERAGE(C42:C52)</f>
        <v>-27.820654636363635</v>
      </c>
      <c r="D54" s="4" t="s">
        <v>27</v>
      </c>
      <c r="E54" s="4">
        <f>AVERAGE(E42:E52)</f>
        <v>-19.584081818181822</v>
      </c>
      <c r="F54" s="4" t="s">
        <v>27</v>
      </c>
      <c r="G54" s="4">
        <f>AVERAGE(G42:G52)</f>
        <v>-21.857727272727274</v>
      </c>
      <c r="H54" s="4" t="s">
        <v>27</v>
      </c>
      <c r="I54" s="4">
        <f>AVERAGE(I42:I52)</f>
        <v>-19.63284545454545</v>
      </c>
      <c r="J54" s="4" t="s">
        <v>27</v>
      </c>
      <c r="K54" s="4">
        <f>AVERAGE(K42:K52)</f>
        <v>-27.393854545454545</v>
      </c>
      <c r="L54" s="1" t="s">
        <v>34</v>
      </c>
    </row>
    <row r="55" spans="1:24" x14ac:dyDescent="0.2">
      <c r="A55" t="s">
        <v>81</v>
      </c>
      <c r="B55" t="s">
        <v>27</v>
      </c>
      <c r="C55" s="16" t="s">
        <v>68</v>
      </c>
      <c r="D55" s="4" t="s">
        <v>27</v>
      </c>
      <c r="E55" s="16" t="s">
        <v>72</v>
      </c>
      <c r="F55" s="4" t="s">
        <v>27</v>
      </c>
      <c r="G55" s="16" t="s">
        <v>86</v>
      </c>
      <c r="H55" s="4" t="s">
        <v>27</v>
      </c>
      <c r="I55" s="16" t="s">
        <v>84</v>
      </c>
      <c r="J55" s="4" t="s">
        <v>27</v>
      </c>
      <c r="K55" s="16" t="s">
        <v>67</v>
      </c>
      <c r="L55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6182-649F-8A48-BCB6-994D587ADDB6}">
  <dimension ref="A1:X54"/>
  <sheetViews>
    <sheetView workbookViewId="0">
      <selection activeCell="A40" sqref="A40:XFD54"/>
    </sheetView>
  </sheetViews>
  <sheetFormatPr baseColWidth="10" defaultRowHeight="16" x14ac:dyDescent="0.2"/>
  <cols>
    <col min="1" max="1" width="41.1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>
        <v>0</v>
      </c>
      <c r="D4" s="13" t="s">
        <v>27</v>
      </c>
      <c r="E4">
        <v>0</v>
      </c>
      <c r="F4" s="13" t="s">
        <v>27</v>
      </c>
      <c r="G4">
        <v>0</v>
      </c>
      <c r="H4" s="13" t="s">
        <v>27</v>
      </c>
      <c r="I4" s="12">
        <v>0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>
        <v>0</v>
      </c>
      <c r="D5" s="13" t="s">
        <v>27</v>
      </c>
      <c r="E5">
        <v>2.9000000000000001E-2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>
        <v>0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>
        <v>0</v>
      </c>
      <c r="D9" s="13" t="s">
        <v>27</v>
      </c>
      <c r="E9">
        <v>0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>
        <v>0</v>
      </c>
      <c r="D10" s="13" t="s">
        <v>27</v>
      </c>
      <c r="E10">
        <v>0</v>
      </c>
      <c r="F10" s="13" t="s">
        <v>27</v>
      </c>
      <c r="G10">
        <v>2.5999999999999999E-2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0.10199999999999999</v>
      </c>
      <c r="D11" s="13" t="s">
        <v>27</v>
      </c>
      <c r="E11">
        <v>4.1000000000000002E-2</v>
      </c>
      <c r="F11" s="13" t="s">
        <v>27</v>
      </c>
      <c r="G11">
        <v>5.6000000000000001E-2</v>
      </c>
      <c r="H11" s="13" t="s">
        <v>27</v>
      </c>
      <c r="I11" s="12">
        <v>0.187</v>
      </c>
      <c r="J11" s="13" t="s">
        <v>27</v>
      </c>
      <c r="K11" s="12">
        <v>0.28599999999999998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0.59099999999999997</v>
      </c>
      <c r="J12" s="13" t="s">
        <v>27</v>
      </c>
      <c r="K12" s="12">
        <v>0.55400000000000005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0.23100000000000001</v>
      </c>
      <c r="D17" s="13" t="s">
        <v>27</v>
      </c>
      <c r="E17">
        <v>0.71299999999999997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>
        <v>0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>
        <v>0</v>
      </c>
      <c r="D20" s="13" t="s">
        <v>27</v>
      </c>
      <c r="E20">
        <v>0</v>
      </c>
      <c r="F20" s="13" t="s">
        <v>27</v>
      </c>
      <c r="G20">
        <v>0.63400000000000001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>
        <v>0.20200000000000001</v>
      </c>
      <c r="D21" s="13" t="s">
        <v>27</v>
      </c>
      <c r="E21">
        <v>0.19800000000000001</v>
      </c>
      <c r="F21" s="13" t="s">
        <v>27</v>
      </c>
      <c r="G21">
        <v>0.17499999999999999</v>
      </c>
      <c r="H21" s="13" t="s">
        <v>27</v>
      </c>
      <c r="I21" s="12">
        <v>0.112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</v>
      </c>
      <c r="D22" s="13" t="s">
        <v>27</v>
      </c>
      <c r="E22">
        <v>0</v>
      </c>
      <c r="F22" s="13" t="s">
        <v>27</v>
      </c>
      <c r="G22">
        <v>0</v>
      </c>
      <c r="H22" s="13" t="s">
        <v>27</v>
      </c>
      <c r="I22" s="12">
        <v>0</v>
      </c>
      <c r="J22" s="13" t="s">
        <v>27</v>
      </c>
      <c r="K22" s="12">
        <v>0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>
        <v>2.4E-2</v>
      </c>
      <c r="D23" s="13" t="s">
        <v>27</v>
      </c>
      <c r="E23">
        <v>1.7999999999999999E-2</v>
      </c>
      <c r="F23" s="13" t="s">
        <v>27</v>
      </c>
      <c r="G23">
        <v>3.3000000000000002E-2</v>
      </c>
      <c r="H23" s="13" t="s">
        <v>27</v>
      </c>
      <c r="I23" s="12">
        <v>0.109</v>
      </c>
      <c r="J23" s="13" t="s">
        <v>27</v>
      </c>
      <c r="K23" s="12">
        <v>0.161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>
        <v>0.441</v>
      </c>
      <c r="D25" s="13" t="s">
        <v>27</v>
      </c>
      <c r="E25" t="s">
        <v>61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</v>
      </c>
      <c r="D27" s="13" t="s">
        <v>27</v>
      </c>
      <c r="E27">
        <v>0</v>
      </c>
      <c r="F27" s="13" t="s">
        <v>27</v>
      </c>
      <c r="G27">
        <v>0</v>
      </c>
      <c r="H27" s="13" t="s">
        <v>27</v>
      </c>
      <c r="I27" s="12">
        <v>0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>
        <v>0</v>
      </c>
      <c r="D28" s="13" t="s">
        <v>27</v>
      </c>
      <c r="E28">
        <v>0</v>
      </c>
      <c r="F28" s="13" t="s">
        <v>27</v>
      </c>
      <c r="G28">
        <v>7.5999999999999998E-2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>
        <v>0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SUMIF($M$2:$M$28,"Latam",C$2:C$28)</f>
        <v>0.126</v>
      </c>
      <c r="D32" s="4" t="s">
        <v>27</v>
      </c>
      <c r="E32" s="4">
        <f>SUMIF($M$2:$M$30,"Latam",E$2:E$30)</f>
        <v>5.8999999999999997E-2</v>
      </c>
      <c r="F32" s="4" t="s">
        <v>27</v>
      </c>
      <c r="G32" s="4">
        <f>SUMIF($M$2:$M$30,"Latam",G$2:G$30)</f>
        <v>0.115</v>
      </c>
      <c r="H32" s="4" t="s">
        <v>27</v>
      </c>
      <c r="I32" s="4">
        <f>SUMIF($M$2:$M$30,"Latam",I$2:I$30)</f>
        <v>0.88700000000000001</v>
      </c>
      <c r="J32" s="4" t="s">
        <v>27</v>
      </c>
      <c r="K32" s="4">
        <f>SUMIF($M$2:$M$30,"Latam",K$2:K$30)</f>
        <v>1.0010000000000001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SUMIF($M$2:$M$28,"X",C$2:C$28)</f>
        <v>0.87400000000000011</v>
      </c>
      <c r="D33" s="4" t="s">
        <v>27</v>
      </c>
      <c r="E33" s="4">
        <f>SUMIF($M$2:$M$29,"X",E$2:E$29)</f>
        <v>0.94</v>
      </c>
      <c r="F33" s="4" t="s">
        <v>27</v>
      </c>
      <c r="G33" s="4">
        <f>SUMIF($M$2:$M$29,"X",G$2:G$29)</f>
        <v>0.8849999999999999</v>
      </c>
      <c r="H33" s="4" t="s">
        <v>27</v>
      </c>
      <c r="I33" s="4">
        <f>SUMIF($M$2:$M$29,"X",I$2:I$29)</f>
        <v>0.112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1.1200110000000001</v>
      </c>
      <c r="D35" s="14" t="s">
        <v>27</v>
      </c>
      <c r="E35" s="14">
        <v>1.178898</v>
      </c>
      <c r="F35" s="14" t="s">
        <v>27</v>
      </c>
      <c r="G35" s="14">
        <v>0.54425840000000003</v>
      </c>
      <c r="H35" s="14" t="s">
        <v>27</v>
      </c>
      <c r="I35" s="14">
        <v>1.2889999999999999</v>
      </c>
      <c r="J35" s="14" t="s">
        <v>27</v>
      </c>
      <c r="K35" s="14">
        <v>2.097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67</v>
      </c>
      <c r="F36" s="4" t="s">
        <v>27</v>
      </c>
      <c r="G36" s="16" t="s">
        <v>67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1999</v>
      </c>
      <c r="B41" t="s">
        <v>27</v>
      </c>
      <c r="C41" s="4">
        <v>-18.269300000000001</v>
      </c>
      <c r="D41" s="4" t="s">
        <v>27</v>
      </c>
      <c r="E41" s="4">
        <v>-18.609400000000001</v>
      </c>
      <c r="F41" s="4" t="s">
        <v>27</v>
      </c>
      <c r="G41" s="4">
        <v>-18.992000000000001</v>
      </c>
      <c r="H41" s="4" t="s">
        <v>27</v>
      </c>
      <c r="I41" s="4">
        <v>-16.983599999999999</v>
      </c>
      <c r="J41" s="4" t="s">
        <v>27</v>
      </c>
      <c r="K41" s="4">
        <v>-15.860900000000001</v>
      </c>
      <c r="L41" s="1" t="s">
        <v>34</v>
      </c>
      <c r="M41" t="s">
        <v>27</v>
      </c>
      <c r="N41" s="16" t="s">
        <v>67</v>
      </c>
      <c r="O41" s="4" t="s">
        <v>27</v>
      </c>
      <c r="P41" s="16" t="s">
        <v>67</v>
      </c>
      <c r="Q41" s="4" t="s">
        <v>27</v>
      </c>
      <c r="R41" s="16" t="s">
        <v>67</v>
      </c>
      <c r="S41" s="4" t="s">
        <v>27</v>
      </c>
      <c r="T41" s="16" t="s">
        <v>67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2000</v>
      </c>
      <c r="B42" t="s">
        <v>27</v>
      </c>
      <c r="C42" s="4">
        <v>-33.835599999999999</v>
      </c>
      <c r="D42" s="4" t="s">
        <v>27</v>
      </c>
      <c r="E42" s="4">
        <v>-34.303100000000001</v>
      </c>
      <c r="F42" s="4" t="s">
        <v>27</v>
      </c>
      <c r="G42" s="4">
        <v>-34.335599999999999</v>
      </c>
      <c r="H42" s="4" t="s">
        <v>27</v>
      </c>
      <c r="I42" s="4">
        <v>-32.718699999999998</v>
      </c>
      <c r="J42" s="4" t="s">
        <v>27</v>
      </c>
      <c r="K42" s="4">
        <v>-31.071899999999999</v>
      </c>
      <c r="L42" s="1" t="s">
        <v>34</v>
      </c>
      <c r="M42" t="s">
        <v>27</v>
      </c>
      <c r="N42" s="16" t="s">
        <v>67</v>
      </c>
      <c r="O42" s="4" t="s">
        <v>27</v>
      </c>
      <c r="P42" s="16" t="s">
        <v>67</v>
      </c>
      <c r="Q42" s="4" t="s">
        <v>27</v>
      </c>
      <c r="R42" s="16" t="s">
        <v>67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2001</v>
      </c>
      <c r="B43" t="s">
        <v>27</v>
      </c>
      <c r="C43" s="4">
        <v>-36.807200000000002</v>
      </c>
      <c r="D43" s="4" t="s">
        <v>27</v>
      </c>
      <c r="E43" s="4">
        <v>-36.546300000000002</v>
      </c>
      <c r="F43" s="4" t="s">
        <v>27</v>
      </c>
      <c r="G43" s="4">
        <v>-38.079700000000003</v>
      </c>
      <c r="H43" s="4" t="s">
        <v>27</v>
      </c>
      <c r="I43" s="4">
        <v>-39.352899999999998</v>
      </c>
      <c r="J43" s="4" t="s">
        <v>27</v>
      </c>
      <c r="K43" s="4">
        <v>-39.677399999999999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67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2002</v>
      </c>
      <c r="B44" t="s">
        <v>27</v>
      </c>
      <c r="C44" s="4">
        <v>-40.370199999999997</v>
      </c>
      <c r="D44" s="4" t="s">
        <v>27</v>
      </c>
      <c r="E44" s="4">
        <v>-40.434899999999999</v>
      </c>
      <c r="F44" s="4" t="s">
        <v>27</v>
      </c>
      <c r="G44" s="4">
        <v>-41.744999999999997</v>
      </c>
      <c r="H44" s="4" t="s">
        <v>27</v>
      </c>
      <c r="I44" s="4">
        <v>-43.6815</v>
      </c>
      <c r="J44" s="4" t="s">
        <v>27</v>
      </c>
      <c r="K44" s="4">
        <v>-44.413899999999998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2003</v>
      </c>
      <c r="B45" t="s">
        <v>27</v>
      </c>
      <c r="C45" s="4">
        <v>-39.9696</v>
      </c>
      <c r="D45" s="4" t="s">
        <v>27</v>
      </c>
      <c r="E45" s="4">
        <v>-40.999000000000002</v>
      </c>
      <c r="F45" s="4" t="s">
        <v>27</v>
      </c>
      <c r="G45" s="4">
        <v>-42.833300000000001</v>
      </c>
      <c r="H45" s="4" t="s">
        <v>27</v>
      </c>
      <c r="I45" s="4">
        <v>-44.4011</v>
      </c>
      <c r="J45" s="4" t="s">
        <v>27</v>
      </c>
      <c r="K45" s="4">
        <v>-45.464199999999998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67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2004</v>
      </c>
      <c r="B46" t="s">
        <v>27</v>
      </c>
      <c r="C46" s="4">
        <v>-42.993299999999998</v>
      </c>
      <c r="D46" s="4" t="s">
        <v>27</v>
      </c>
      <c r="E46" s="4">
        <v>-43.529000000000003</v>
      </c>
      <c r="F46" s="4" t="s">
        <v>27</v>
      </c>
      <c r="G46" s="4">
        <v>-45.424999999999997</v>
      </c>
      <c r="H46" s="4" t="s">
        <v>27</v>
      </c>
      <c r="I46" s="4">
        <v>-46.9786</v>
      </c>
      <c r="J46" s="4" t="s">
        <v>27</v>
      </c>
      <c r="K46" s="4">
        <v>-48.165999999999997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67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2005</v>
      </c>
      <c r="B47" t="s">
        <v>27</v>
      </c>
      <c r="C47" s="4">
        <v>-47.0122</v>
      </c>
      <c r="D47" s="4" t="s">
        <v>27</v>
      </c>
      <c r="E47" s="4">
        <v>-47.675699999999999</v>
      </c>
      <c r="F47" s="4" t="s">
        <v>27</v>
      </c>
      <c r="G47" s="4">
        <v>-49.058900000000001</v>
      </c>
      <c r="H47" s="4" t="s">
        <v>27</v>
      </c>
      <c r="I47" s="4">
        <v>-50.667900000000003</v>
      </c>
      <c r="J47" s="4" t="s">
        <v>27</v>
      </c>
      <c r="K47" s="4">
        <v>-51.917900000000003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67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2006</v>
      </c>
      <c r="B48" t="s">
        <v>27</v>
      </c>
      <c r="C48" s="4">
        <v>-48.740099999999998</v>
      </c>
      <c r="D48" s="4" t="s">
        <v>27</v>
      </c>
      <c r="E48" s="4">
        <v>-50.315800000000003</v>
      </c>
      <c r="F48" s="4" t="s">
        <v>27</v>
      </c>
      <c r="G48" s="4">
        <v>-50.692999999999998</v>
      </c>
      <c r="H48" s="4" t="s">
        <v>27</v>
      </c>
      <c r="I48" s="4">
        <v>-52.365099999999998</v>
      </c>
      <c r="J48" s="4" t="s">
        <v>27</v>
      </c>
      <c r="K48" s="4">
        <v>-53.675400000000003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67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2007</v>
      </c>
      <c r="B49" t="s">
        <v>27</v>
      </c>
      <c r="C49" s="4">
        <v>-49.352600000000002</v>
      </c>
      <c r="D49" s="4" t="s">
        <v>27</v>
      </c>
      <c r="E49" s="4">
        <v>-51.0336</v>
      </c>
      <c r="F49" s="4" t="s">
        <v>27</v>
      </c>
      <c r="G49" s="4">
        <v>-51.448999999999998</v>
      </c>
      <c r="H49" s="4" t="s">
        <v>27</v>
      </c>
      <c r="I49" s="4">
        <v>-52.899299999999997</v>
      </c>
      <c r="J49" s="4" t="s">
        <v>27</v>
      </c>
      <c r="K49" s="4">
        <v>-54.202100000000002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67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2008</v>
      </c>
      <c r="B50" t="s">
        <v>27</v>
      </c>
      <c r="C50" s="4">
        <v>-50.101399999999998</v>
      </c>
      <c r="D50" s="4" t="s">
        <v>27</v>
      </c>
      <c r="E50" s="4">
        <v>-50.392000000000003</v>
      </c>
      <c r="F50" s="4" t="s">
        <v>27</v>
      </c>
      <c r="G50" s="4">
        <v>-51.471800000000002</v>
      </c>
      <c r="H50" s="4" t="s">
        <v>27</v>
      </c>
      <c r="I50" s="4">
        <v>-53.458799999999997</v>
      </c>
      <c r="J50" s="4" t="s">
        <v>27</v>
      </c>
      <c r="K50" s="4">
        <v>-54.8095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67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2009</v>
      </c>
      <c r="B51" t="s">
        <v>27</v>
      </c>
      <c r="C51" s="4">
        <v>-50.338799999999999</v>
      </c>
      <c r="D51" s="4" t="s">
        <v>27</v>
      </c>
      <c r="E51" s="4">
        <v>-50.630299999999998</v>
      </c>
      <c r="F51" s="4" t="s">
        <v>27</v>
      </c>
      <c r="G51" s="4">
        <v>-51.4405</v>
      </c>
      <c r="H51" s="4" t="s">
        <v>27</v>
      </c>
      <c r="I51" s="4">
        <v>-53.6038</v>
      </c>
      <c r="J51" s="4" t="s">
        <v>27</v>
      </c>
      <c r="K51" s="4">
        <v>-54.945300000000003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67</v>
      </c>
      <c r="Q51" s="4" t="s">
        <v>27</v>
      </c>
      <c r="R51" s="16" t="s">
        <v>67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-41.6173</v>
      </c>
      <c r="D53" s="4" t="s">
        <v>27</v>
      </c>
      <c r="E53" s="4">
        <f>AVERAGE(E41:E51)</f>
        <v>-42.22446363636363</v>
      </c>
      <c r="F53" s="4" t="s">
        <v>27</v>
      </c>
      <c r="G53" s="4">
        <f>AVERAGE(G41:G51)</f>
        <v>-43.22943636363636</v>
      </c>
      <c r="H53" s="4" t="s">
        <v>27</v>
      </c>
      <c r="I53" s="4">
        <f>AVERAGE(I41:I51)</f>
        <v>-44.282845454545445</v>
      </c>
      <c r="J53" s="4" t="s">
        <v>27</v>
      </c>
      <c r="K53" s="4">
        <f>AVERAGE(K41:K51)</f>
        <v>-44.927681818181824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67</v>
      </c>
      <c r="F54" s="4" t="s">
        <v>27</v>
      </c>
      <c r="G54" s="16" t="s">
        <v>67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E05A-2DC6-FD4A-BD62-3F730BCB38D2}">
  <dimension ref="A1:K21"/>
  <sheetViews>
    <sheetView workbookViewId="0">
      <selection activeCell="K1" sqref="K1:K10"/>
    </sheetView>
  </sheetViews>
  <sheetFormatPr baseColWidth="10" defaultRowHeight="16" x14ac:dyDescent="0.2"/>
  <sheetData>
    <row r="1" spans="1:11" x14ac:dyDescent="0.2">
      <c r="A1" s="24">
        <v>1.3408000000000001E-3</v>
      </c>
      <c r="B1" s="24">
        <v>0</v>
      </c>
      <c r="C1" s="24">
        <v>0</v>
      </c>
      <c r="D1" s="24">
        <v>0</v>
      </c>
      <c r="E1" s="24">
        <v>0</v>
      </c>
      <c r="F1" s="24">
        <v>0</v>
      </c>
      <c r="G1" s="24">
        <v>0</v>
      </c>
      <c r="H1" s="24">
        <v>0</v>
      </c>
      <c r="I1" s="24">
        <v>0</v>
      </c>
      <c r="J1" s="24">
        <v>0</v>
      </c>
      <c r="K1" cm="1">
        <f t="array" ref="K1">INDEX($A$1:JH$10, ROW(), ROW())</f>
        <v>1.3408000000000001E-3</v>
      </c>
    </row>
    <row r="2" spans="1:11" x14ac:dyDescent="0.2">
      <c r="A2" s="24">
        <v>0</v>
      </c>
      <c r="B2" s="24">
        <v>1.2041E-3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cm="1">
        <f t="array" ref="K2">INDEX($A$1:JH$10, ROW(), ROW())</f>
        <v>1.2041E-3</v>
      </c>
    </row>
    <row r="3" spans="1:11" x14ac:dyDescent="0.2">
      <c r="A3" s="24">
        <v>0</v>
      </c>
      <c r="B3" s="24">
        <v>0</v>
      </c>
      <c r="C3" s="24">
        <v>3.0281000000000001E-3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cm="1">
        <f t="array" ref="K3">INDEX($A$1:JH$10, ROW(), ROW())</f>
        <v>3.0281000000000001E-3</v>
      </c>
    </row>
    <row r="4" spans="1:11" x14ac:dyDescent="0.2">
      <c r="A4" s="24">
        <v>0</v>
      </c>
      <c r="B4" s="24">
        <v>0</v>
      </c>
      <c r="C4" s="24">
        <v>0</v>
      </c>
      <c r="D4" s="24">
        <v>1.2070000000000001E-4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cm="1">
        <f t="array" ref="K4">INDEX($A$1:JH$10, ROW(), ROW())</f>
        <v>1.2070000000000001E-4</v>
      </c>
    </row>
    <row r="5" spans="1:11" x14ac:dyDescent="0.2">
      <c r="A5" s="24">
        <v>0</v>
      </c>
      <c r="B5" s="24">
        <v>0</v>
      </c>
      <c r="C5" s="24">
        <v>0</v>
      </c>
      <c r="D5" s="24">
        <v>0</v>
      </c>
      <c r="E5" s="24">
        <v>0.12867339999999999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cm="1">
        <f t="array" ref="K5">INDEX($A$1:JH$10, ROW(), ROW())</f>
        <v>0.12867339999999999</v>
      </c>
    </row>
    <row r="6" spans="1:11" x14ac:dyDescent="0.2">
      <c r="A6" s="24">
        <v>0</v>
      </c>
      <c r="B6" s="24">
        <v>0</v>
      </c>
      <c r="C6" s="24">
        <v>0</v>
      </c>
      <c r="D6" s="24">
        <v>0</v>
      </c>
      <c r="E6" s="24">
        <v>0</v>
      </c>
      <c r="F6" s="24">
        <v>0.38715840000000001</v>
      </c>
      <c r="G6" s="24">
        <v>0</v>
      </c>
      <c r="H6" s="24">
        <v>0</v>
      </c>
      <c r="I6" s="24">
        <v>0</v>
      </c>
      <c r="J6" s="24">
        <v>0</v>
      </c>
      <c r="K6" cm="1">
        <f t="array" ref="K6">INDEX($A$1:JH$10, ROW(), ROW())</f>
        <v>0.38715840000000001</v>
      </c>
    </row>
    <row r="7" spans="1:11" x14ac:dyDescent="0.2">
      <c r="A7" s="24">
        <v>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0.19036710000000001</v>
      </c>
      <c r="H7" s="24">
        <v>0</v>
      </c>
      <c r="I7" s="24">
        <v>0</v>
      </c>
      <c r="J7" s="24">
        <v>0</v>
      </c>
      <c r="K7" cm="1">
        <f t="array" ref="K7">INDEX($A$1:JH$10, ROW(), ROW())</f>
        <v>0.19036710000000001</v>
      </c>
    </row>
    <row r="8" spans="1:11" x14ac:dyDescent="0.2">
      <c r="A8" s="24">
        <v>0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9.2100799999999997E-2</v>
      </c>
      <c r="I8" s="24">
        <v>0</v>
      </c>
      <c r="J8" s="24">
        <v>0</v>
      </c>
      <c r="K8" cm="1">
        <f t="array" ref="K8">INDEX($A$1:JH$10, ROW(), ROW())</f>
        <v>9.2100799999999997E-2</v>
      </c>
    </row>
    <row r="9" spans="1:11" x14ac:dyDescent="0.2">
      <c r="A9" s="24">
        <v>0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0.11355320000000001</v>
      </c>
      <c r="J9" s="24">
        <v>0</v>
      </c>
      <c r="K9" cm="1">
        <f t="array" ref="K9">INDEX($A$1:JH$10, ROW(), ROW())</f>
        <v>0.11355320000000001</v>
      </c>
    </row>
    <row r="10" spans="1:11" x14ac:dyDescent="0.2">
      <c r="A10" s="24">
        <v>0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8.2453399999999996E-2</v>
      </c>
      <c r="K10" cm="1">
        <f t="array" ref="K10">INDEX($A$1:JH$10, ROW(), ROW())</f>
        <v>8.2453399999999996E-2</v>
      </c>
    </row>
    <row r="20" spans="1:10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</row>
    <row r="21" spans="1:10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Summary</vt:lpstr>
      <vt:lpstr>Predictor Balance</vt:lpstr>
      <vt:lpstr>P-vals</vt:lpstr>
      <vt:lpstr>R-Argentina</vt:lpstr>
      <vt:lpstr>R-Bolivia</vt:lpstr>
      <vt:lpstr>R-Ecuador</vt:lpstr>
      <vt:lpstr>R-Nicaragua</vt:lpstr>
      <vt:lpstr>R-Venezuela</vt:lpstr>
      <vt:lpstr>V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2023-11-21T22:35:56Z</dcterms:created>
  <dcterms:modified xsi:type="dcterms:W3CDTF">2024-09-16T21:33:16Z</dcterms:modified>
</cp:coreProperties>
</file>