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c6924b19bd1e4/Documentos/"/>
    </mc:Choice>
  </mc:AlternateContent>
  <xr:revisionPtr revIDLastSave="2147" documentId="8_{6212B733-14AE-494C-B488-26246667EDD3}" xr6:coauthVersionLast="47" xr6:coauthVersionMax="47" xr10:uidLastSave="{9283EFB6-D757-42C3-B90F-5B6F395E54CC}"/>
  <bookViews>
    <workbookView xWindow="-120" yWindow="-120" windowWidth="29040" windowHeight="15720" xr2:uid="{9E9B44E3-05BC-4984-88E2-B69E0D1B21A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J4" i="1"/>
  <c r="P4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I52" i="1"/>
  <c r="I64" i="1"/>
  <c r="I76" i="1"/>
  <c r="I88" i="1"/>
  <c r="I100" i="1"/>
  <c r="I112" i="1"/>
  <c r="I124" i="1"/>
  <c r="I136" i="1"/>
  <c r="I148" i="1" l="1"/>
  <c r="I160" i="1"/>
  <c r="I172" i="1"/>
  <c r="I184" i="1"/>
</calcChain>
</file>

<file path=xl/sharedStrings.xml><?xml version="1.0" encoding="utf-8"?>
<sst xmlns="http://schemas.openxmlformats.org/spreadsheetml/2006/main" count="21" uniqueCount="21">
  <si>
    <t>Demanda</t>
  </si>
  <si>
    <t>Precios</t>
  </si>
  <si>
    <t>Precios Ajustados Por Inflacion</t>
  </si>
  <si>
    <t>Temperaturas</t>
  </si>
  <si>
    <t>Variables Económicas</t>
  </si>
  <si>
    <t>Mes</t>
  </si>
  <si>
    <t>Demanda Distribuidoras [GWh]</t>
  </si>
  <si>
    <t>Participacion respecto del total del MEM (anual)</t>
  </si>
  <si>
    <t>Ajuste por Inflacion (base: dic/2006 = 1)</t>
  </si>
  <si>
    <t>Precio Monómico Medio Total [$/MWh]</t>
  </si>
  <si>
    <t>Precio Estacional Medio Total [$/MWh]*</t>
  </si>
  <si>
    <t>Precio Estacional Medio (s/transporte)[$/MWh]</t>
  </si>
  <si>
    <t>Cobertura (Monomico Medio/PEST)</t>
  </si>
  <si>
    <t>Precio Monómico Medio Total Ajustado</t>
  </si>
  <si>
    <t>Precio Estacional Medio Total Ajustado</t>
  </si>
  <si>
    <t>Temperatura Máxima Media CABA</t>
  </si>
  <si>
    <t>Temperatura Mínima Media CABA</t>
  </si>
  <si>
    <t>EMAE</t>
  </si>
  <si>
    <t>Índice de Salarios</t>
  </si>
  <si>
    <t>Índice de Salarios Ajustado</t>
  </si>
  <si>
    <t>* Aca hay que explicar que se modificaron los valores 2018-2016 para que cierre el % de 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</si>
</sst>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0.0%"/>
    <numFmt numFmtId="167" formatCode="0.0"/>
    <numFmt numFmtId="168" formatCode="#,##0.0"/>
    <numFmt numFmtId="169" formatCode="_ [$€]\ * #,##0.00_ ;_ [$€]\ * \-#,##0.00_ ;_ [$€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Open Sans"/>
      <family val="2"/>
    </font>
    <font>
      <sz val="11"/>
      <color theme="0"/>
      <name val="Calibri Light"/>
      <family val="2"/>
      <scheme val="major"/>
    </font>
    <font>
      <sz val="10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8A6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8" fillId="0" borderId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7">
    <xf numFmtId="0" fontId="0" fillId="0" borderId="0" xfId="0"/>
    <xf numFmtId="2" fontId="0" fillId="0" borderId="0" xfId="0" applyNumberFormat="1"/>
    <xf numFmtId="4" fontId="0" fillId="0" borderId="0" xfId="0" applyNumberFormat="1"/>
    <xf numFmtId="0" fontId="5" fillId="0" borderId="0" xfId="0" applyFont="1"/>
    <xf numFmtId="167" fontId="5" fillId="0" borderId="0" xfId="0" applyNumberFormat="1" applyFont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/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0" fontId="0" fillId="0" borderId="16" xfId="0" applyBorder="1"/>
    <xf numFmtId="2" fontId="5" fillId="4" borderId="0" xfId="14" applyNumberFormat="1" applyFont="1" applyFill="1"/>
    <xf numFmtId="2" fontId="5" fillId="4" borderId="16" xfId="14" applyNumberFormat="1" applyFont="1" applyFill="1" applyBorder="1" applyAlignment="1">
      <alignment horizontal="center" vertical="center"/>
    </xf>
    <xf numFmtId="2" fontId="5" fillId="4" borderId="22" xfId="14" applyNumberFormat="1" applyFont="1" applyFill="1" applyBorder="1" applyAlignment="1">
      <alignment horizontal="center" vertical="center"/>
    </xf>
    <xf numFmtId="2" fontId="5" fillId="4" borderId="23" xfId="14" applyNumberFormat="1" applyFont="1" applyFill="1" applyBorder="1" applyAlignment="1">
      <alignment horizontal="center" vertical="center"/>
    </xf>
    <xf numFmtId="167" fontId="5" fillId="4" borderId="16" xfId="17" applyNumberFormat="1" applyFont="1" applyFill="1" applyBorder="1" applyAlignment="1">
      <alignment horizontal="center" vertical="center"/>
    </xf>
    <xf numFmtId="0" fontId="0" fillId="0" borderId="26" xfId="0" applyBorder="1"/>
    <xf numFmtId="2" fontId="0" fillId="0" borderId="24" xfId="0" applyNumberFormat="1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5" fillId="4" borderId="28" xfId="14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5" fillId="0" borderId="4" xfId="13" applyNumberFormat="1" applyFont="1" applyBorder="1" applyAlignment="1">
      <alignment horizontal="center" vertical="center"/>
    </xf>
    <xf numFmtId="167" fontId="5" fillId="0" borderId="5" xfId="13" applyNumberFormat="1" applyFont="1" applyBorder="1" applyAlignment="1">
      <alignment horizontal="center" vertical="center"/>
    </xf>
    <xf numFmtId="2" fontId="5" fillId="4" borderId="30" xfId="14" applyNumberFormat="1" applyFont="1" applyFill="1" applyBorder="1" applyAlignment="1">
      <alignment horizontal="center" vertical="center"/>
    </xf>
    <xf numFmtId="0" fontId="5" fillId="0" borderId="5" xfId="13" applyFont="1" applyBorder="1" applyAlignment="1">
      <alignment horizontal="center" vertical="center"/>
    </xf>
    <xf numFmtId="167" fontId="5" fillId="0" borderId="3" xfId="13" applyNumberFormat="1" applyFont="1" applyBorder="1" applyAlignment="1">
      <alignment horizontal="center" vertical="center"/>
    </xf>
    <xf numFmtId="167" fontId="5" fillId="4" borderId="23" xfId="17" applyNumberFormat="1" applyFont="1" applyFill="1" applyBorder="1" applyAlignment="1">
      <alignment horizontal="center" vertical="center"/>
    </xf>
    <xf numFmtId="167" fontId="5" fillId="0" borderId="11" xfId="13" applyNumberFormat="1" applyFont="1" applyBorder="1" applyAlignment="1">
      <alignment horizontal="center" vertical="center"/>
    </xf>
    <xf numFmtId="167" fontId="5" fillId="4" borderId="10" xfId="17" applyNumberFormat="1" applyFont="1" applyFill="1" applyBorder="1" applyAlignment="1">
      <alignment horizontal="center" vertical="center"/>
    </xf>
    <xf numFmtId="2" fontId="5" fillId="4" borderId="27" xfId="14" applyNumberFormat="1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5" fillId="0" borderId="12" xfId="13" applyNumberFormat="1" applyFont="1" applyBorder="1" applyAlignment="1">
      <alignment horizontal="center" vertical="center"/>
    </xf>
    <xf numFmtId="0" fontId="5" fillId="0" borderId="4" xfId="13" applyFont="1" applyBorder="1" applyAlignment="1">
      <alignment horizontal="center" vertical="center"/>
    </xf>
    <xf numFmtId="0" fontId="5" fillId="0" borderId="3" xfId="13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" fontId="5" fillId="4" borderId="32" xfId="14" applyNumberFormat="1" applyFont="1" applyFill="1" applyBorder="1" applyAlignment="1">
      <alignment horizontal="center" vertical="center"/>
    </xf>
    <xf numFmtId="2" fontId="5" fillId="4" borderId="33" xfId="14" applyNumberFormat="1" applyFont="1" applyFill="1" applyBorder="1" applyAlignment="1">
      <alignment horizontal="center" vertical="center"/>
    </xf>
    <xf numFmtId="2" fontId="5" fillId="4" borderId="34" xfId="14" applyNumberFormat="1" applyFont="1" applyFill="1" applyBorder="1" applyAlignment="1">
      <alignment horizontal="center" vertical="center"/>
    </xf>
    <xf numFmtId="2" fontId="5" fillId="4" borderId="35" xfId="14" applyNumberFormat="1" applyFont="1" applyFill="1" applyBorder="1" applyAlignment="1">
      <alignment horizontal="center" vertical="center"/>
    </xf>
    <xf numFmtId="2" fontId="5" fillId="4" borderId="37" xfId="14" applyNumberFormat="1" applyFon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 wrapText="1"/>
    </xf>
    <xf numFmtId="2" fontId="5" fillId="4" borderId="39" xfId="14" applyNumberFormat="1" applyFont="1" applyFill="1" applyBorder="1" applyAlignment="1">
      <alignment horizontal="center" vertical="center"/>
    </xf>
    <xf numFmtId="167" fontId="5" fillId="4" borderId="33" xfId="17" applyNumberFormat="1" applyFont="1" applyFill="1" applyBorder="1" applyAlignment="1">
      <alignment horizontal="center" vertical="center"/>
    </xf>
    <xf numFmtId="167" fontId="5" fillId="4" borderId="34" xfId="17" applyNumberFormat="1" applyFont="1" applyFill="1" applyBorder="1" applyAlignment="1">
      <alignment horizontal="center" vertical="center"/>
    </xf>
    <xf numFmtId="167" fontId="5" fillId="4" borderId="36" xfId="17" applyNumberFormat="1" applyFont="1" applyFill="1" applyBorder="1" applyAlignment="1">
      <alignment horizontal="center" vertical="center"/>
    </xf>
    <xf numFmtId="167" fontId="5" fillId="4" borderId="32" xfId="17" applyNumberFormat="1" applyFont="1" applyFill="1" applyBorder="1" applyAlignment="1">
      <alignment horizontal="center" vertical="center"/>
    </xf>
    <xf numFmtId="167" fontId="5" fillId="0" borderId="33" xfId="17" applyNumberFormat="1" applyFont="1" applyFill="1" applyBorder="1" applyAlignment="1">
      <alignment horizontal="center" vertical="center"/>
    </xf>
    <xf numFmtId="167" fontId="5" fillId="0" borderId="33" xfId="17" applyNumberFormat="1" applyFont="1" applyBorder="1" applyAlignment="1">
      <alignment horizontal="center" vertical="center"/>
    </xf>
    <xf numFmtId="167" fontId="5" fillId="4" borderId="35" xfId="17" applyNumberFormat="1" applyFont="1" applyFill="1" applyBorder="1" applyAlignment="1">
      <alignment horizontal="center" vertical="center"/>
    </xf>
  </cellXfs>
  <cellStyles count="19">
    <cellStyle name="Énfasis2 2" xfId="2" xr:uid="{583EC5B6-4329-4091-93D0-C89141DF485F}"/>
    <cellStyle name="Euro" xfId="15" xr:uid="{5EBBA4E5-A83C-44FF-9972-F710A22DFDDF}"/>
    <cellStyle name="Millares 2" xfId="3" xr:uid="{783C3A33-EDB3-4F0A-BA1A-260B8C6C04BB}"/>
    <cellStyle name="Millares 2 2" xfId="6" xr:uid="{8974AFE4-4B89-4719-8377-F06E42F66B60}"/>
    <cellStyle name="Millares 3" xfId="1" xr:uid="{99D528B0-7976-4D52-B230-E85A4764CFBF}"/>
    <cellStyle name="Millares 3 2" xfId="7" xr:uid="{7367CA81-0379-4E12-ACB8-0562511076F8}"/>
    <cellStyle name="Millares 3 3" xfId="10" xr:uid="{53C9E5DE-0F19-4409-ADE6-394A6926BF0B}"/>
    <cellStyle name="Millares 4" xfId="9" xr:uid="{D3512805-030E-4D2D-BCC0-61DD32DA2F93}"/>
    <cellStyle name="Millares 4 2" xfId="12" xr:uid="{5678FEA8-0A07-410A-9585-4A3015E023A2}"/>
    <cellStyle name="Millares 5" xfId="8" xr:uid="{417A1EB7-FAC2-486A-B141-F383A90A392F}"/>
    <cellStyle name="Millares 6" xfId="11" xr:uid="{00571654-79B7-483F-8502-7C7EB3BB701C}"/>
    <cellStyle name="Millares 7" xfId="16" xr:uid="{223DB865-DA05-4526-80F2-F1FA3A8866AA}"/>
    <cellStyle name="Millares 8" xfId="17" xr:uid="{EBAFE850-9392-46D8-9373-72B9B9347F12}"/>
    <cellStyle name="Normal" xfId="0" builtinId="0"/>
    <cellStyle name="Normal 2" xfId="4" xr:uid="{C42A27B3-AE9F-4A37-AF41-8CFEEDEFBEDF}"/>
    <cellStyle name="Normal 3" xfId="5" xr:uid="{FCD921D0-2C98-4214-93CE-A90F7854C7F7}"/>
    <cellStyle name="Normal 4" xfId="14" xr:uid="{F9EBF298-EFE8-4714-B337-38B050601BAA}"/>
    <cellStyle name="Normal 5" xfId="13" xr:uid="{010F62F1-89B2-4412-A1DC-3E29F7AA8306}"/>
    <cellStyle name="Porcentaje 2" xfId="18" xr:uid="{E918810B-78CD-45A8-9987-23FE5DB2F89B}"/>
  </cellStyles>
  <dxfs count="0"/>
  <tableStyles count="1" defaultTableStyle="TableStyleMedium2" defaultPivotStyle="PivotStyleLight16">
    <tableStyle name="Invisible" pivot="0" table="0" count="0" xr9:uid="{3DB9CAA1-1A1E-46C6-9E81-2D5C229299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0AC-B2B3-4377-BE01-94E1025CCD0F}">
  <dimension ref="A1:AA201"/>
  <sheetViews>
    <sheetView tabSelected="1" workbookViewId="0">
      <pane xSplit="2" topLeftCell="J1" activePane="topRight" state="frozen"/>
      <selection pane="topRight" activeCell="S7" sqref="S7"/>
      <selection activeCell="A148" sqref="A148"/>
    </sheetView>
  </sheetViews>
  <sheetFormatPr defaultColWidth="11.42578125" defaultRowHeight="15"/>
  <cols>
    <col min="1" max="1" width="1.42578125" customWidth="1"/>
    <col min="2" max="2" width="11.42578125" style="49"/>
    <col min="3" max="3" width="14.7109375" style="78" customWidth="1"/>
    <col min="4" max="4" width="22.28515625" style="79" customWidth="1"/>
    <col min="5" max="5" width="14.5703125" style="21" bestFit="1" customWidth="1"/>
    <col min="6" max="6" width="18.28515625" style="38" customWidth="1"/>
    <col min="7" max="7" width="22.28515625" style="38" bestFit="1" customWidth="1"/>
    <col min="8" max="8" width="22.28515625" style="38" customWidth="1"/>
    <col min="9" max="11" width="20.7109375" style="38" customWidth="1"/>
    <col min="12" max="12" width="13.85546875" style="21" customWidth="1"/>
    <col min="13" max="13" width="25.42578125" style="21" bestFit="1" customWidth="1"/>
    <col min="14" max="14" width="10.140625" style="21" customWidth="1"/>
    <col min="15" max="15" width="10" style="21" customWidth="1"/>
    <col min="16" max="16" width="11.42578125" style="21"/>
  </cols>
  <sheetData>
    <row r="1" spans="1:17" ht="7.5" customHeight="1">
      <c r="B1" s="34"/>
      <c r="C1" s="35"/>
      <c r="D1" s="36"/>
      <c r="E1" s="37"/>
    </row>
    <row r="2" spans="1:17">
      <c r="A2" s="12"/>
      <c r="B2" s="39"/>
      <c r="C2" s="86" t="s">
        <v>0</v>
      </c>
      <c r="D2" s="87"/>
      <c r="E2" s="40"/>
      <c r="F2" s="88" t="s">
        <v>1</v>
      </c>
      <c r="G2" s="89"/>
      <c r="H2" s="89"/>
      <c r="I2" s="89"/>
      <c r="J2" s="88" t="s">
        <v>2</v>
      </c>
      <c r="K2" s="90"/>
      <c r="L2" s="83" t="s">
        <v>3</v>
      </c>
      <c r="M2" s="85"/>
      <c r="N2" s="83" t="s">
        <v>4</v>
      </c>
      <c r="O2" s="84"/>
      <c r="P2" s="85"/>
      <c r="Q2" s="18"/>
    </row>
    <row r="3" spans="1:17" ht="51.75" customHeight="1">
      <c r="A3" s="12"/>
      <c r="B3" s="41" t="s">
        <v>5</v>
      </c>
      <c r="C3" s="42" t="s">
        <v>6</v>
      </c>
      <c r="D3" s="43" t="s">
        <v>7</v>
      </c>
      <c r="E3" s="44" t="s">
        <v>8</v>
      </c>
      <c r="F3" s="45" t="s">
        <v>9</v>
      </c>
      <c r="G3" s="20" t="s">
        <v>10</v>
      </c>
      <c r="H3" s="19" t="s">
        <v>11</v>
      </c>
      <c r="I3" s="45" t="s">
        <v>12</v>
      </c>
      <c r="J3" s="20" t="s">
        <v>13</v>
      </c>
      <c r="K3" s="46" t="s">
        <v>14</v>
      </c>
      <c r="L3" s="20" t="s">
        <v>15</v>
      </c>
      <c r="M3" s="47" t="s">
        <v>16</v>
      </c>
      <c r="N3" s="20" t="s">
        <v>17</v>
      </c>
      <c r="O3" s="108" t="s">
        <v>18</v>
      </c>
      <c r="P3" s="48" t="s">
        <v>19</v>
      </c>
    </row>
    <row r="4" spans="1:17">
      <c r="A4" s="12"/>
      <c r="B4" s="49">
        <v>39083</v>
      </c>
      <c r="C4" s="50">
        <v>6812</v>
      </c>
      <c r="D4" s="95">
        <v>0.78200000000000003</v>
      </c>
      <c r="E4" s="51">
        <v>1.0111530003141691</v>
      </c>
      <c r="F4" s="52">
        <v>87.3</v>
      </c>
      <c r="G4" s="52"/>
      <c r="H4" s="52"/>
      <c r="I4" s="52"/>
      <c r="J4" s="52">
        <f>F4/E4</f>
        <v>86.337082491844015</v>
      </c>
      <c r="L4" s="22">
        <v>29.4</v>
      </c>
      <c r="M4" s="80">
        <v>20.100000000000001</v>
      </c>
      <c r="N4" s="53">
        <v>114.70176482722367</v>
      </c>
      <c r="O4" s="103">
        <v>9.9634207203852743</v>
      </c>
      <c r="P4" s="107">
        <f>O4/E4</f>
        <v>9.8535243601013907</v>
      </c>
      <c r="Q4" s="13"/>
    </row>
    <row r="5" spans="1:17">
      <c r="A5" s="12"/>
      <c r="B5" s="49">
        <v>39114</v>
      </c>
      <c r="C5" s="50">
        <v>6346</v>
      </c>
      <c r="D5" s="95"/>
      <c r="E5" s="51">
        <v>1.0178290920515236</v>
      </c>
      <c r="F5" s="52">
        <v>95.1</v>
      </c>
      <c r="G5" s="52"/>
      <c r="H5" s="52"/>
      <c r="I5" s="52"/>
      <c r="J5" s="52">
        <f t="shared" ref="J5:J68" si="0">F5/E5</f>
        <v>93.434153869897372</v>
      </c>
      <c r="L5" s="22">
        <v>30.1</v>
      </c>
      <c r="M5" s="25">
        <v>19.7</v>
      </c>
      <c r="N5" s="53">
        <v>112.74324828605302</v>
      </c>
      <c r="O5" s="104">
        <v>10.080942257161299</v>
      </c>
      <c r="P5" s="14">
        <f t="shared" ref="P5:P68" si="1">O5/E5</f>
        <v>9.9043565721257565</v>
      </c>
      <c r="Q5" s="13"/>
    </row>
    <row r="6" spans="1:17">
      <c r="A6" s="12"/>
      <c r="B6" s="49">
        <v>39142</v>
      </c>
      <c r="C6" s="50">
        <v>6643</v>
      </c>
      <c r="D6" s="95"/>
      <c r="E6" s="51">
        <v>1.0284322965755575</v>
      </c>
      <c r="F6" s="52">
        <v>91.7</v>
      </c>
      <c r="G6" s="52"/>
      <c r="H6" s="52"/>
      <c r="I6" s="52"/>
      <c r="J6" s="52">
        <f t="shared" si="0"/>
        <v>89.164838857492001</v>
      </c>
      <c r="L6" s="22">
        <v>26</v>
      </c>
      <c r="M6" s="25">
        <v>18</v>
      </c>
      <c r="N6" s="53">
        <v>129.28276498944658</v>
      </c>
      <c r="O6" s="104">
        <v>10.181843632347718</v>
      </c>
      <c r="P6" s="14">
        <f t="shared" si="1"/>
        <v>9.900353835882937</v>
      </c>
      <c r="Q6" s="13"/>
    </row>
    <row r="7" spans="1:17">
      <c r="A7" s="12"/>
      <c r="B7" s="49">
        <v>39173</v>
      </c>
      <c r="C7" s="50">
        <v>6130</v>
      </c>
      <c r="D7" s="95"/>
      <c r="E7" s="51">
        <v>1.0517593465284321</v>
      </c>
      <c r="F7" s="52">
        <v>96.6</v>
      </c>
      <c r="G7" s="52"/>
      <c r="H7" s="52"/>
      <c r="I7" s="52"/>
      <c r="J7" s="52">
        <f t="shared" si="0"/>
        <v>91.846105593308948</v>
      </c>
      <c r="L7" s="22">
        <v>23.2</v>
      </c>
      <c r="M7" s="25">
        <v>14.5</v>
      </c>
      <c r="N7" s="53">
        <v>133.46308313008805</v>
      </c>
      <c r="O7" s="104">
        <v>10.338598954706198</v>
      </c>
      <c r="P7" s="14">
        <f t="shared" si="1"/>
        <v>9.8298141954536131</v>
      </c>
      <c r="Q7" s="13"/>
    </row>
    <row r="8" spans="1:17">
      <c r="A8" s="12"/>
      <c r="B8" s="49">
        <v>39203</v>
      </c>
      <c r="C8" s="50">
        <v>6888</v>
      </c>
      <c r="D8" s="95"/>
      <c r="E8" s="51">
        <v>1.0736726358781021</v>
      </c>
      <c r="F8" s="52">
        <v>121.4</v>
      </c>
      <c r="G8" s="52"/>
      <c r="H8" s="52"/>
      <c r="I8" s="52"/>
      <c r="J8" s="52">
        <f t="shared" si="0"/>
        <v>113.069846378932</v>
      </c>
      <c r="L8" s="22">
        <v>17.100000000000001</v>
      </c>
      <c r="M8" s="25">
        <v>8.3000000000000007</v>
      </c>
      <c r="N8" s="53">
        <v>147.60791074167543</v>
      </c>
      <c r="O8" s="104">
        <v>10.48260418571232</v>
      </c>
      <c r="P8" s="14">
        <f t="shared" si="1"/>
        <v>9.7633150323693716</v>
      </c>
      <c r="Q8" s="13"/>
    </row>
    <row r="9" spans="1:17">
      <c r="A9" s="12"/>
      <c r="B9" s="49">
        <v>39234</v>
      </c>
      <c r="C9" s="50">
        <v>7108</v>
      </c>
      <c r="D9" s="95"/>
      <c r="E9" s="51">
        <v>1.1021834747093937</v>
      </c>
      <c r="F9" s="52">
        <v>154.6</v>
      </c>
      <c r="G9" s="52"/>
      <c r="H9" s="52"/>
      <c r="I9" s="52"/>
      <c r="J9" s="52">
        <f t="shared" si="0"/>
        <v>140.26702772037339</v>
      </c>
      <c r="L9" s="22">
        <v>15.6</v>
      </c>
      <c r="M9" s="25">
        <v>6</v>
      </c>
      <c r="N9" s="53">
        <v>136.12098630494512</v>
      </c>
      <c r="O9" s="104">
        <v>10.748730037205384</v>
      </c>
      <c r="P9" s="14">
        <f t="shared" si="1"/>
        <v>9.752214838858329</v>
      </c>
      <c r="Q9" s="13"/>
    </row>
    <row r="10" spans="1:17">
      <c r="A10" s="12"/>
      <c r="B10" s="49">
        <v>39264</v>
      </c>
      <c r="C10" s="50">
        <v>7393</v>
      </c>
      <c r="D10" s="95"/>
      <c r="E10" s="51">
        <v>1.1303016022620169</v>
      </c>
      <c r="F10" s="52">
        <v>186.4</v>
      </c>
      <c r="G10" s="52"/>
      <c r="H10" s="52"/>
      <c r="I10" s="52"/>
      <c r="J10" s="52">
        <f t="shared" si="0"/>
        <v>164.91173650198041</v>
      </c>
      <c r="L10" s="22">
        <v>14.1</v>
      </c>
      <c r="M10" s="25">
        <v>4.5999999999999996</v>
      </c>
      <c r="N10" s="53">
        <v>127.38755189795539</v>
      </c>
      <c r="O10" s="104">
        <v>10.993377202575113</v>
      </c>
      <c r="P10" s="14">
        <f t="shared" si="1"/>
        <v>9.7260564618988496</v>
      </c>
      <c r="Q10" s="13"/>
    </row>
    <row r="11" spans="1:17">
      <c r="A11" s="12"/>
      <c r="B11" s="49">
        <v>39295</v>
      </c>
      <c r="C11" s="50">
        <v>7311</v>
      </c>
      <c r="D11" s="95"/>
      <c r="E11" s="51">
        <v>1.1678448005026705</v>
      </c>
      <c r="F11" s="52">
        <v>173.8</v>
      </c>
      <c r="G11" s="52"/>
      <c r="H11" s="52"/>
      <c r="I11" s="52"/>
      <c r="J11" s="52">
        <f t="shared" si="0"/>
        <v>148.82114466339365</v>
      </c>
      <c r="L11" s="22">
        <v>14.6</v>
      </c>
      <c r="M11" s="25">
        <v>5.9</v>
      </c>
      <c r="N11" s="53">
        <v>126.59522767863001</v>
      </c>
      <c r="O11" s="104">
        <v>11.382420376914141</v>
      </c>
      <c r="P11" s="14">
        <f t="shared" si="1"/>
        <v>9.7465180065149521</v>
      </c>
      <c r="Q11" s="13"/>
    </row>
    <row r="12" spans="1:17">
      <c r="A12" s="12"/>
      <c r="B12" s="49">
        <v>39326</v>
      </c>
      <c r="C12" s="50">
        <v>6209</v>
      </c>
      <c r="D12" s="95"/>
      <c r="E12" s="51">
        <v>1.1912503927112785</v>
      </c>
      <c r="F12" s="52">
        <v>133.30000000000001</v>
      </c>
      <c r="G12" s="52"/>
      <c r="H12" s="52"/>
      <c r="I12" s="52"/>
      <c r="J12" s="52">
        <f t="shared" si="0"/>
        <v>111.8992285883827</v>
      </c>
      <c r="L12" s="22">
        <v>21.4</v>
      </c>
      <c r="M12" s="25">
        <v>12.7</v>
      </c>
      <c r="N12" s="53">
        <v>123.5104632944452</v>
      </c>
      <c r="O12" s="104">
        <v>11.5343888187878</v>
      </c>
      <c r="P12" s="14">
        <f t="shared" si="1"/>
        <v>9.6825897303887576</v>
      </c>
      <c r="Q12" s="13"/>
    </row>
    <row r="13" spans="1:17">
      <c r="A13" s="12"/>
      <c r="B13" s="49">
        <v>39356</v>
      </c>
      <c r="C13" s="50">
        <v>6456</v>
      </c>
      <c r="D13" s="95"/>
      <c r="E13" s="51">
        <v>1.2082940622054663</v>
      </c>
      <c r="F13" s="52">
        <v>96.3</v>
      </c>
      <c r="G13" s="52"/>
      <c r="H13" s="52"/>
      <c r="I13" s="52"/>
      <c r="J13" s="52">
        <f t="shared" si="0"/>
        <v>79.699141965678635</v>
      </c>
      <c r="L13" s="22">
        <v>23.7</v>
      </c>
      <c r="M13" s="25">
        <v>14.4</v>
      </c>
      <c r="N13" s="53">
        <v>128.41538266104467</v>
      </c>
      <c r="O13" s="104">
        <v>11.732809802821977</v>
      </c>
      <c r="P13" s="14">
        <f t="shared" si="1"/>
        <v>9.7102271457052414</v>
      </c>
      <c r="Q13" s="13"/>
    </row>
    <row r="14" spans="1:17">
      <c r="A14" s="12"/>
      <c r="B14" s="49">
        <v>39387</v>
      </c>
      <c r="C14" s="50">
        <v>6307</v>
      </c>
      <c r="D14" s="95"/>
      <c r="E14" s="51">
        <v>1.2034244423499842</v>
      </c>
      <c r="F14" s="52">
        <v>97.3</v>
      </c>
      <c r="G14" s="52"/>
      <c r="H14" s="52"/>
      <c r="I14" s="52"/>
      <c r="J14" s="52">
        <f t="shared" si="0"/>
        <v>80.852604098681638</v>
      </c>
      <c r="L14" s="22">
        <v>25</v>
      </c>
      <c r="M14" s="25">
        <v>12.7</v>
      </c>
      <c r="N14" s="53">
        <v>129.73508945617357</v>
      </c>
      <c r="O14" s="104">
        <v>11.900161379559169</v>
      </c>
      <c r="P14" s="14">
        <f t="shared" si="1"/>
        <v>9.8885820835757308</v>
      </c>
      <c r="Q14" s="13"/>
    </row>
    <row r="15" spans="1:17">
      <c r="A15" s="12"/>
      <c r="B15" s="54">
        <v>39417</v>
      </c>
      <c r="C15" s="55">
        <v>6960</v>
      </c>
      <c r="D15" s="96"/>
      <c r="E15" s="56">
        <v>1.2152057807100221</v>
      </c>
      <c r="F15" s="57">
        <v>115.3</v>
      </c>
      <c r="G15" s="57"/>
      <c r="H15" s="57"/>
      <c r="I15" s="57"/>
      <c r="J15" s="57">
        <f t="shared" si="0"/>
        <v>94.881049638055842</v>
      </c>
      <c r="K15" s="58"/>
      <c r="L15" s="24">
        <v>29.3</v>
      </c>
      <c r="M15" s="26">
        <v>18</v>
      </c>
      <c r="N15" s="53">
        <v>128.89792837498598</v>
      </c>
      <c r="O15" s="104">
        <v>12.064956395147023</v>
      </c>
      <c r="P15" s="16">
        <f t="shared" si="1"/>
        <v>9.928323734682774</v>
      </c>
      <c r="Q15" s="13"/>
    </row>
    <row r="16" spans="1:17">
      <c r="A16" s="12"/>
      <c r="B16" s="49">
        <v>39448</v>
      </c>
      <c r="C16" s="50">
        <v>7218</v>
      </c>
      <c r="D16" s="95">
        <v>0.77700000000000002</v>
      </c>
      <c r="E16" s="51">
        <v>1.2397895067546338</v>
      </c>
      <c r="F16" s="52">
        <v>142.80000000000001</v>
      </c>
      <c r="G16" s="52"/>
      <c r="H16" s="52"/>
      <c r="I16" s="52"/>
      <c r="J16" s="52">
        <f t="shared" si="0"/>
        <v>115.1808425720621</v>
      </c>
      <c r="L16" s="25">
        <v>30.6</v>
      </c>
      <c r="M16" s="25">
        <v>20.6</v>
      </c>
      <c r="N16" s="59">
        <v>126.22689251081431</v>
      </c>
      <c r="O16" s="105">
        <v>11.903132535131334</v>
      </c>
      <c r="P16" s="14">
        <f t="shared" si="1"/>
        <v>9.6009302145893045</v>
      </c>
      <c r="Q16" s="13"/>
    </row>
    <row r="17" spans="1:17">
      <c r="A17" s="12"/>
      <c r="B17" s="49">
        <v>39479</v>
      </c>
      <c r="C17" s="50">
        <v>6794</v>
      </c>
      <c r="D17" s="95"/>
      <c r="E17" s="51">
        <v>1.2675149230285891</v>
      </c>
      <c r="F17" s="52">
        <v>140.30000000000001</v>
      </c>
      <c r="G17" s="52"/>
      <c r="H17" s="52"/>
      <c r="I17" s="52"/>
      <c r="J17" s="52">
        <f t="shared" si="0"/>
        <v>110.68903209815346</v>
      </c>
      <c r="L17" s="25">
        <v>29.9</v>
      </c>
      <c r="M17" s="25">
        <v>20.7</v>
      </c>
      <c r="N17" s="53">
        <v>122.8249045091645</v>
      </c>
      <c r="O17" s="104">
        <v>12.146996264327907</v>
      </c>
      <c r="P17" s="14">
        <f t="shared" si="1"/>
        <v>9.5833161753267397</v>
      </c>
      <c r="Q17" s="13"/>
    </row>
    <row r="18" spans="1:17">
      <c r="A18" s="12"/>
      <c r="B18" s="49">
        <v>39508</v>
      </c>
      <c r="C18" s="50">
        <v>6578</v>
      </c>
      <c r="D18" s="95"/>
      <c r="E18" s="51">
        <v>1.3190386427898206</v>
      </c>
      <c r="F18" s="52">
        <v>149.80000000000001</v>
      </c>
      <c r="G18" s="52"/>
      <c r="H18" s="52"/>
      <c r="I18" s="52"/>
      <c r="J18" s="52">
        <f t="shared" si="0"/>
        <v>113.56755984280103</v>
      </c>
      <c r="L18" s="25">
        <v>26.6</v>
      </c>
      <c r="M18" s="25">
        <v>17.600000000000001</v>
      </c>
      <c r="N18" s="53">
        <v>132.33412728743554</v>
      </c>
      <c r="O18" s="104">
        <v>12.296958796223809</v>
      </c>
      <c r="P18" s="14">
        <f t="shared" si="1"/>
        <v>9.3226675832750718</v>
      </c>
      <c r="Q18" s="13"/>
    </row>
    <row r="19" spans="1:17">
      <c r="A19" s="12"/>
      <c r="B19" s="49">
        <v>39539</v>
      </c>
      <c r="C19" s="50">
        <v>6305</v>
      </c>
      <c r="D19" s="95"/>
      <c r="E19" s="51">
        <v>1.3584668551680801</v>
      </c>
      <c r="F19" s="52">
        <v>166.1</v>
      </c>
      <c r="G19" s="52"/>
      <c r="H19" s="52"/>
      <c r="I19" s="52"/>
      <c r="J19" s="52">
        <f t="shared" si="0"/>
        <v>122.27018963922296</v>
      </c>
      <c r="L19" s="25">
        <v>24.9</v>
      </c>
      <c r="M19" s="25">
        <v>13.1</v>
      </c>
      <c r="N19" s="53">
        <v>145.28049855207212</v>
      </c>
      <c r="O19" s="104">
        <v>12.607691832086052</v>
      </c>
      <c r="P19" s="14">
        <f t="shared" si="1"/>
        <v>9.2808240290309705</v>
      </c>
      <c r="Q19" s="13"/>
    </row>
    <row r="20" spans="1:17">
      <c r="A20" s="12"/>
      <c r="B20" s="49">
        <v>39569</v>
      </c>
      <c r="C20" s="50">
        <v>6772</v>
      </c>
      <c r="D20" s="95"/>
      <c r="E20" s="51">
        <v>1.3618441721646239</v>
      </c>
      <c r="F20" s="52">
        <v>211</v>
      </c>
      <c r="G20" s="52"/>
      <c r="H20" s="52"/>
      <c r="I20" s="52"/>
      <c r="J20" s="52">
        <f t="shared" si="0"/>
        <v>154.93696291596984</v>
      </c>
      <c r="L20" s="25">
        <v>20.8</v>
      </c>
      <c r="M20" s="25">
        <v>10.6</v>
      </c>
      <c r="N20" s="53">
        <v>154.15616391286648</v>
      </c>
      <c r="O20" s="104">
        <v>12.91797898830761</v>
      </c>
      <c r="P20" s="14">
        <f t="shared" si="1"/>
        <v>9.4856513339369375</v>
      </c>
      <c r="Q20" s="13"/>
    </row>
    <row r="21" spans="1:17">
      <c r="A21" s="12"/>
      <c r="B21" s="49">
        <v>39600</v>
      </c>
      <c r="C21" s="50">
        <v>7326</v>
      </c>
      <c r="D21" s="95"/>
      <c r="E21" s="51">
        <v>1.3948319195727297</v>
      </c>
      <c r="F21" s="52">
        <v>226.5</v>
      </c>
      <c r="G21" s="52"/>
      <c r="H21" s="52"/>
      <c r="I21" s="52"/>
      <c r="J21" s="52">
        <f t="shared" si="0"/>
        <v>162.38515682189319</v>
      </c>
      <c r="L21" s="25">
        <v>16.2</v>
      </c>
      <c r="M21" s="25">
        <v>7.3</v>
      </c>
      <c r="N21" s="53">
        <v>140.50348421669764</v>
      </c>
      <c r="O21" s="104">
        <v>13.187826579455804</v>
      </c>
      <c r="P21" s="14">
        <f t="shared" si="1"/>
        <v>9.4547783101318394</v>
      </c>
      <c r="Q21" s="13"/>
    </row>
    <row r="22" spans="1:17">
      <c r="A22" s="12"/>
      <c r="B22" s="49">
        <v>39630</v>
      </c>
      <c r="C22" s="50">
        <v>7173</v>
      </c>
      <c r="D22" s="95"/>
      <c r="E22" s="51">
        <v>1.4143889412503925</v>
      </c>
      <c r="F22" s="52">
        <v>169.8</v>
      </c>
      <c r="G22" s="52"/>
      <c r="H22" s="52"/>
      <c r="I22" s="52"/>
      <c r="J22" s="52">
        <f t="shared" si="0"/>
        <v>120.05184362505555</v>
      </c>
      <c r="L22" s="25">
        <v>17.7</v>
      </c>
      <c r="M22" s="25">
        <v>10.7</v>
      </c>
      <c r="N22" s="53">
        <v>136.63868805371584</v>
      </c>
      <c r="O22" s="104">
        <v>13.494139938490786</v>
      </c>
      <c r="P22" s="14">
        <f t="shared" si="1"/>
        <v>9.5406147099547258</v>
      </c>
      <c r="Q22" s="13"/>
    </row>
    <row r="23" spans="1:17">
      <c r="A23" s="12"/>
      <c r="B23" s="49">
        <v>39661</v>
      </c>
      <c r="C23" s="50">
        <v>7018</v>
      </c>
      <c r="D23" s="95"/>
      <c r="E23" s="51">
        <v>1.4259346528432293</v>
      </c>
      <c r="F23" s="52">
        <v>172.7</v>
      </c>
      <c r="G23" s="52"/>
      <c r="H23" s="52"/>
      <c r="I23" s="52"/>
      <c r="J23" s="52">
        <f t="shared" si="0"/>
        <v>121.11354447810523</v>
      </c>
      <c r="L23" s="25">
        <v>17.899999999999999</v>
      </c>
      <c r="M23" s="25">
        <v>7.8</v>
      </c>
      <c r="N23" s="53">
        <v>131.34092143552698</v>
      </c>
      <c r="O23" s="104">
        <v>14.040474481209307</v>
      </c>
      <c r="P23" s="14">
        <f t="shared" si="1"/>
        <v>9.8465062569406197</v>
      </c>
      <c r="Q23" s="13"/>
    </row>
    <row r="24" spans="1:17">
      <c r="A24" s="12"/>
      <c r="B24" s="49">
        <v>39692</v>
      </c>
      <c r="C24" s="50">
        <v>6539</v>
      </c>
      <c r="D24" s="95"/>
      <c r="E24" s="51">
        <v>1.4413289349670118</v>
      </c>
      <c r="F24" s="52">
        <v>183.2</v>
      </c>
      <c r="G24" s="52"/>
      <c r="H24" s="52"/>
      <c r="I24" s="52"/>
      <c r="J24" s="52">
        <f t="shared" si="0"/>
        <v>127.10492071276774</v>
      </c>
      <c r="L24" s="25">
        <v>18.600000000000001</v>
      </c>
      <c r="M24" s="25">
        <v>10.5</v>
      </c>
      <c r="N24" s="53">
        <v>132.18593848988462</v>
      </c>
      <c r="O24" s="104">
        <v>14.292589725785138</v>
      </c>
      <c r="P24" s="14">
        <f t="shared" si="1"/>
        <v>9.9162580997600376</v>
      </c>
      <c r="Q24" s="13"/>
    </row>
    <row r="25" spans="1:17">
      <c r="A25" s="12"/>
      <c r="B25" s="49">
        <v>39722</v>
      </c>
      <c r="C25" s="50">
        <v>6405</v>
      </c>
      <c r="D25" s="95"/>
      <c r="E25" s="51">
        <v>1.4497329563305053</v>
      </c>
      <c r="F25" s="52">
        <v>132.9</v>
      </c>
      <c r="G25" s="52"/>
      <c r="H25" s="52"/>
      <c r="I25" s="52"/>
      <c r="J25" s="52">
        <f t="shared" si="0"/>
        <v>91.67205547729985</v>
      </c>
      <c r="L25" s="25">
        <v>23.3</v>
      </c>
      <c r="M25" s="25">
        <v>13.3</v>
      </c>
      <c r="N25" s="53">
        <v>130.39517884255912</v>
      </c>
      <c r="O25" s="104">
        <v>14.517690419779939</v>
      </c>
      <c r="P25" s="14">
        <f t="shared" si="1"/>
        <v>10.014044556541242</v>
      </c>
      <c r="Q25" s="13"/>
    </row>
    <row r="26" spans="1:17">
      <c r="A26" s="12"/>
      <c r="B26" s="49">
        <v>39753</v>
      </c>
      <c r="C26" s="50">
        <v>6926</v>
      </c>
      <c r="D26" s="95"/>
      <c r="E26" s="51">
        <v>1.4590009425070682</v>
      </c>
      <c r="F26" s="52">
        <v>157.6</v>
      </c>
      <c r="G26" s="52"/>
      <c r="H26" s="52"/>
      <c r="I26" s="52"/>
      <c r="J26" s="52">
        <f t="shared" si="0"/>
        <v>108.01912144702847</v>
      </c>
      <c r="L26" s="25">
        <v>30</v>
      </c>
      <c r="M26" s="25">
        <v>19.5</v>
      </c>
      <c r="N26" s="53">
        <v>125.52756329262156</v>
      </c>
      <c r="O26" s="104">
        <v>14.623204909307972</v>
      </c>
      <c r="P26" s="14">
        <f t="shared" si="1"/>
        <v>10.022752202051528</v>
      </c>
      <c r="Q26" s="13"/>
    </row>
    <row r="27" spans="1:17">
      <c r="A27" s="12"/>
      <c r="B27" s="54">
        <v>39783</v>
      </c>
      <c r="C27" s="55">
        <v>7236</v>
      </c>
      <c r="D27" s="96"/>
      <c r="E27" s="56">
        <v>1.4655199497329561</v>
      </c>
      <c r="F27" s="57">
        <v>162.19999999999999</v>
      </c>
      <c r="G27" s="57"/>
      <c r="H27" s="57"/>
      <c r="I27" s="57"/>
      <c r="J27" s="57">
        <f t="shared" si="0"/>
        <v>110.67744252103543</v>
      </c>
      <c r="K27" s="58"/>
      <c r="L27" s="26">
        <v>29.3</v>
      </c>
      <c r="M27" s="26">
        <v>19.3</v>
      </c>
      <c r="N27" s="53">
        <v>123.46600579407662</v>
      </c>
      <c r="O27" s="106">
        <v>14.766946696843597</v>
      </c>
      <c r="P27" s="16">
        <f t="shared" si="1"/>
        <v>10.076250889340946</v>
      </c>
      <c r="Q27" s="13"/>
    </row>
    <row r="28" spans="1:17">
      <c r="A28" s="12"/>
      <c r="B28" s="49">
        <v>39814</v>
      </c>
      <c r="C28" s="50">
        <v>7255</v>
      </c>
      <c r="D28" s="95">
        <v>0.79400000000000004</v>
      </c>
      <c r="E28" s="51">
        <v>1.4824850769714102</v>
      </c>
      <c r="F28" s="52">
        <v>178.5</v>
      </c>
      <c r="G28" s="52"/>
      <c r="H28" s="52"/>
      <c r="I28" s="52"/>
      <c r="J28" s="52">
        <f t="shared" si="0"/>
        <v>120.40593377483447</v>
      </c>
      <c r="L28" s="25">
        <v>31.1</v>
      </c>
      <c r="M28" s="25">
        <v>20.6</v>
      </c>
      <c r="N28" s="59">
        <v>116.75841920206521</v>
      </c>
      <c r="O28" s="104">
        <v>14.934863660146231</v>
      </c>
      <c r="P28" s="14">
        <f t="shared" si="1"/>
        <v>10.074208430250694</v>
      </c>
      <c r="Q28" s="13"/>
    </row>
    <row r="29" spans="1:17">
      <c r="A29" s="12"/>
      <c r="B29" s="49">
        <v>39845</v>
      </c>
      <c r="C29" s="50">
        <v>6615</v>
      </c>
      <c r="D29" s="95"/>
      <c r="E29" s="51">
        <v>1.4823279924599428</v>
      </c>
      <c r="F29" s="52">
        <v>181.2</v>
      </c>
      <c r="G29" s="52"/>
      <c r="H29" s="52"/>
      <c r="I29" s="52"/>
      <c r="J29" s="52">
        <f t="shared" si="0"/>
        <v>122.24015259895093</v>
      </c>
      <c r="L29" s="25">
        <v>29.9</v>
      </c>
      <c r="M29" s="25">
        <v>19.399999999999999</v>
      </c>
      <c r="N29" s="53">
        <v>114.85886148592792</v>
      </c>
      <c r="O29" s="104">
        <v>15.088928197260644</v>
      </c>
      <c r="P29" s="14">
        <f t="shared" si="1"/>
        <v>10.179210184259132</v>
      </c>
      <c r="Q29" s="13"/>
    </row>
    <row r="30" spans="1:17">
      <c r="A30" s="12"/>
      <c r="B30" s="49">
        <v>39873</v>
      </c>
      <c r="C30" s="50">
        <v>7206</v>
      </c>
      <c r="D30" s="95"/>
      <c r="E30" s="51">
        <v>1.5169651272384537</v>
      </c>
      <c r="F30" s="52">
        <v>186</v>
      </c>
      <c r="G30" s="52"/>
      <c r="H30" s="52"/>
      <c r="I30" s="52"/>
      <c r="J30" s="52">
        <f t="shared" si="0"/>
        <v>122.6132339235788</v>
      </c>
      <c r="L30" s="25">
        <v>28.2</v>
      </c>
      <c r="M30" s="25">
        <v>19</v>
      </c>
      <c r="N30" s="53">
        <v>126.16560261026108</v>
      </c>
      <c r="O30" s="104">
        <v>15.177953922129767</v>
      </c>
      <c r="P30" s="14">
        <f t="shared" si="1"/>
        <v>10.005473197502138</v>
      </c>
      <c r="Q30" s="13"/>
    </row>
    <row r="31" spans="1:17">
      <c r="A31" s="12"/>
      <c r="B31" s="49">
        <v>39904</v>
      </c>
      <c r="C31" s="50">
        <v>6305</v>
      </c>
      <c r="D31" s="95"/>
      <c r="E31" s="51">
        <v>1.5446120012566755</v>
      </c>
      <c r="F31" s="52">
        <v>180.3</v>
      </c>
      <c r="G31" s="52"/>
      <c r="H31" s="52"/>
      <c r="I31" s="52"/>
      <c r="J31" s="52">
        <f t="shared" si="0"/>
        <v>116.72834333367238</v>
      </c>
      <c r="L31" s="25">
        <v>25</v>
      </c>
      <c r="M31" s="25">
        <v>14.4</v>
      </c>
      <c r="N31" s="53">
        <v>127.99055887450351</v>
      </c>
      <c r="O31" s="104">
        <v>15.384701265812284</v>
      </c>
      <c r="P31" s="14">
        <f t="shared" si="1"/>
        <v>9.960236780042818</v>
      </c>
      <c r="Q31" s="13"/>
    </row>
    <row r="32" spans="1:17">
      <c r="A32" s="12"/>
      <c r="B32" s="49">
        <v>39934</v>
      </c>
      <c r="C32" s="50">
        <v>6645</v>
      </c>
      <c r="D32" s="95"/>
      <c r="E32" s="51">
        <v>1.5579641847313852</v>
      </c>
      <c r="F32" s="52">
        <v>164.3</v>
      </c>
      <c r="G32" s="52"/>
      <c r="H32" s="52"/>
      <c r="I32" s="52"/>
      <c r="J32" s="52">
        <f t="shared" si="0"/>
        <v>105.45813672111315</v>
      </c>
      <c r="L32" s="25">
        <v>21.2</v>
      </c>
      <c r="M32" s="25">
        <v>11.5</v>
      </c>
      <c r="N32" s="53">
        <v>133.03567047814315</v>
      </c>
      <c r="O32" s="104">
        <v>15.517682139676944</v>
      </c>
      <c r="P32" s="14">
        <f t="shared" si="1"/>
        <v>9.9602303388973024</v>
      </c>
      <c r="Q32" s="13"/>
    </row>
    <row r="33" spans="1:17">
      <c r="A33" s="12"/>
      <c r="B33" s="49">
        <v>39965</v>
      </c>
      <c r="C33" s="50">
        <v>7331</v>
      </c>
      <c r="D33" s="95"/>
      <c r="E33" s="51">
        <v>1.5662111215834114</v>
      </c>
      <c r="F33" s="52">
        <v>205.6</v>
      </c>
      <c r="G33" s="52"/>
      <c r="H33" s="52"/>
      <c r="I33" s="52"/>
      <c r="J33" s="52">
        <f t="shared" si="0"/>
        <v>131.27221302843392</v>
      </c>
      <c r="L33" s="25">
        <v>16.100000000000001</v>
      </c>
      <c r="M33" s="25">
        <v>7.1</v>
      </c>
      <c r="N33" s="53">
        <v>129.31265804805898</v>
      </c>
      <c r="O33" s="103">
        <v>15.750809398411148</v>
      </c>
      <c r="P33" s="14">
        <f t="shared" si="1"/>
        <v>10.056632328397312</v>
      </c>
      <c r="Q33" s="13"/>
    </row>
    <row r="34" spans="1:17">
      <c r="A34" s="12"/>
      <c r="B34" s="49">
        <v>39995</v>
      </c>
      <c r="C34" s="50">
        <v>7742</v>
      </c>
      <c r="D34" s="95"/>
      <c r="E34" s="51">
        <v>1.5819195727301283</v>
      </c>
      <c r="F34" s="52">
        <v>248.4</v>
      </c>
      <c r="G34" s="52"/>
      <c r="H34" s="52"/>
      <c r="I34" s="52"/>
      <c r="J34" s="52">
        <f t="shared" si="0"/>
        <v>157.02441785412844</v>
      </c>
      <c r="L34" s="25">
        <v>15.5</v>
      </c>
      <c r="M34" s="25">
        <v>6.1</v>
      </c>
      <c r="N34" s="53">
        <v>127.36305837501411</v>
      </c>
      <c r="O34" s="104">
        <v>16.098463326347709</v>
      </c>
      <c r="P34" s="14">
        <f t="shared" si="1"/>
        <v>10.176537166528925</v>
      </c>
      <c r="Q34" s="13"/>
    </row>
    <row r="35" spans="1:17">
      <c r="A35" s="12"/>
      <c r="B35" s="49">
        <v>40026</v>
      </c>
      <c r="C35" s="50">
        <v>6953</v>
      </c>
      <c r="D35" s="95"/>
      <c r="E35" s="51">
        <v>1.6112943763744889</v>
      </c>
      <c r="F35" s="52">
        <v>226.1</v>
      </c>
      <c r="G35" s="52"/>
      <c r="H35" s="52"/>
      <c r="I35" s="52"/>
      <c r="J35" s="52">
        <f t="shared" si="0"/>
        <v>140.32196929076289</v>
      </c>
      <c r="L35" s="25">
        <v>21.09</v>
      </c>
      <c r="M35" s="25">
        <v>10.5</v>
      </c>
      <c r="N35" s="53">
        <v>124.00328620894652</v>
      </c>
      <c r="O35" s="104">
        <v>16.335916615171943</v>
      </c>
      <c r="P35" s="14">
        <f t="shared" si="1"/>
        <v>10.138381201285364</v>
      </c>
      <c r="Q35" s="13"/>
    </row>
    <row r="36" spans="1:17">
      <c r="A36" s="12"/>
      <c r="B36" s="49">
        <v>40057</v>
      </c>
      <c r="C36" s="50">
        <v>6549</v>
      </c>
      <c r="D36" s="95"/>
      <c r="E36" s="51">
        <v>1.6361137291863017</v>
      </c>
      <c r="F36" s="52">
        <v>178.2</v>
      </c>
      <c r="G36" s="52"/>
      <c r="H36" s="52"/>
      <c r="I36" s="52"/>
      <c r="J36" s="52">
        <f t="shared" si="0"/>
        <v>108.91663386299268</v>
      </c>
      <c r="L36" s="25">
        <v>17.8</v>
      </c>
      <c r="M36" s="25">
        <v>9.4</v>
      </c>
      <c r="N36" s="53">
        <v>126.18512812472765</v>
      </c>
      <c r="O36" s="104">
        <v>16.624361309740433</v>
      </c>
      <c r="P36" s="14">
        <f t="shared" si="1"/>
        <v>10.160883692363077</v>
      </c>
      <c r="Q36" s="13"/>
    </row>
    <row r="37" spans="1:17">
      <c r="A37" s="12"/>
      <c r="B37" s="49">
        <v>40087</v>
      </c>
      <c r="C37" s="50">
        <v>6551</v>
      </c>
      <c r="D37" s="95"/>
      <c r="E37" s="51">
        <v>1.663289349670122</v>
      </c>
      <c r="F37" s="52">
        <v>150.6</v>
      </c>
      <c r="G37" s="52"/>
      <c r="H37" s="52"/>
      <c r="I37" s="52"/>
      <c r="J37" s="52">
        <f t="shared" si="0"/>
        <v>90.543476413089692</v>
      </c>
      <c r="L37" s="25">
        <v>22.8</v>
      </c>
      <c r="M37" s="25">
        <v>12.8</v>
      </c>
      <c r="N37" s="53">
        <v>127.07986188269525</v>
      </c>
      <c r="O37" s="104">
        <v>16.890642229366708</v>
      </c>
      <c r="P37" s="14">
        <f t="shared" si="1"/>
        <v>10.154963255621523</v>
      </c>
      <c r="Q37" s="13"/>
    </row>
    <row r="38" spans="1:17">
      <c r="A38" s="12"/>
      <c r="B38" s="49">
        <v>40118</v>
      </c>
      <c r="C38" s="50">
        <v>6731</v>
      </c>
      <c r="D38" s="95"/>
      <c r="E38" s="51">
        <v>1.6823751178133828</v>
      </c>
      <c r="F38" s="52">
        <v>132.9</v>
      </c>
      <c r="G38" s="52"/>
      <c r="H38" s="52"/>
      <c r="I38" s="52"/>
      <c r="J38" s="52">
        <f t="shared" si="0"/>
        <v>78.995462184873986</v>
      </c>
      <c r="L38" s="25">
        <v>25.7</v>
      </c>
      <c r="M38" s="25">
        <v>16.600000000000001</v>
      </c>
      <c r="N38" s="53">
        <v>127.09219178029132</v>
      </c>
      <c r="O38" s="104">
        <v>17.059699973401798</v>
      </c>
      <c r="P38" s="14">
        <f t="shared" si="1"/>
        <v>10.140247435170485</v>
      </c>
      <c r="Q38" s="13"/>
    </row>
    <row r="39" spans="1:17">
      <c r="A39" s="12"/>
      <c r="B39" s="54">
        <v>40148</v>
      </c>
      <c r="C39" s="55">
        <v>7166</v>
      </c>
      <c r="D39" s="96"/>
      <c r="E39" s="56">
        <v>1.736255105246622</v>
      </c>
      <c r="F39" s="57">
        <v>139.1</v>
      </c>
      <c r="G39" s="57"/>
      <c r="H39" s="57"/>
      <c r="I39" s="57"/>
      <c r="J39" s="57">
        <f t="shared" si="0"/>
        <v>80.114955215778551</v>
      </c>
      <c r="K39" s="58"/>
      <c r="L39" s="26">
        <v>27</v>
      </c>
      <c r="M39" s="28">
        <v>18.100000000000001</v>
      </c>
      <c r="N39" s="53">
        <v>126.28656380555832</v>
      </c>
      <c r="O39" s="104">
        <v>17.232370820609347</v>
      </c>
      <c r="P39" s="14">
        <f t="shared" si="1"/>
        <v>9.9250224051387992</v>
      </c>
      <c r="Q39" s="13"/>
    </row>
    <row r="40" spans="1:17">
      <c r="A40" s="12"/>
      <c r="B40" s="49">
        <v>40179</v>
      </c>
      <c r="C40" s="50">
        <v>7942</v>
      </c>
      <c r="D40" s="95">
        <v>0.79700000000000004</v>
      </c>
      <c r="E40" s="51">
        <v>1.7747408105560787</v>
      </c>
      <c r="F40" s="52">
        <v>155.9</v>
      </c>
      <c r="G40" s="52"/>
      <c r="H40" s="52"/>
      <c r="I40" s="52"/>
      <c r="J40" s="52">
        <f t="shared" si="0"/>
        <v>87.843813064259194</v>
      </c>
      <c r="L40" s="25">
        <v>31.1</v>
      </c>
      <c r="M40" s="81">
        <v>20.9</v>
      </c>
      <c r="N40" s="59">
        <v>121.50567852923163</v>
      </c>
      <c r="O40" s="105">
        <v>17.478200969377639</v>
      </c>
      <c r="P40" s="15">
        <f t="shared" si="1"/>
        <v>9.8483118579445996</v>
      </c>
      <c r="Q40" s="13"/>
    </row>
    <row r="41" spans="1:17">
      <c r="A41" s="12"/>
      <c r="B41" s="49">
        <v>40210</v>
      </c>
      <c r="C41" s="50">
        <v>7003</v>
      </c>
      <c r="D41" s="95"/>
      <c r="E41" s="51">
        <v>1.8520263901979261</v>
      </c>
      <c r="F41" s="52">
        <v>164.7</v>
      </c>
      <c r="G41" s="52"/>
      <c r="H41" s="52"/>
      <c r="I41" s="52"/>
      <c r="J41" s="52">
        <f t="shared" si="0"/>
        <v>88.9296183206107</v>
      </c>
      <c r="L41" s="25">
        <v>28.2</v>
      </c>
      <c r="M41" s="81">
        <v>20.2</v>
      </c>
      <c r="N41" s="53">
        <v>119.82280209203972</v>
      </c>
      <c r="O41" s="104">
        <v>17.689713856066231</v>
      </c>
      <c r="P41" s="14">
        <f t="shared" si="1"/>
        <v>9.5515452423848721</v>
      </c>
      <c r="Q41" s="13"/>
    </row>
    <row r="42" spans="1:17">
      <c r="A42" s="12"/>
      <c r="B42" s="49">
        <v>40238</v>
      </c>
      <c r="C42" s="50">
        <v>7516</v>
      </c>
      <c r="D42" s="95"/>
      <c r="E42" s="51">
        <v>1.9007225887527486</v>
      </c>
      <c r="F42" s="52">
        <v>211.2</v>
      </c>
      <c r="G42" s="52"/>
      <c r="H42" s="52"/>
      <c r="I42" s="52"/>
      <c r="J42" s="52">
        <f t="shared" si="0"/>
        <v>111.11563636363638</v>
      </c>
      <c r="L42" s="25">
        <v>27.6</v>
      </c>
      <c r="M42" s="81">
        <v>18.5</v>
      </c>
      <c r="N42" s="53">
        <v>136.89550162046118</v>
      </c>
      <c r="O42" s="104">
        <v>18.042976978086294</v>
      </c>
      <c r="P42" s="14">
        <f t="shared" si="1"/>
        <v>9.492693507644411</v>
      </c>
      <c r="Q42" s="13"/>
    </row>
    <row r="43" spans="1:17">
      <c r="A43" s="12"/>
      <c r="B43" s="49">
        <v>40269</v>
      </c>
      <c r="C43" s="50">
        <v>6526</v>
      </c>
      <c r="D43" s="95"/>
      <c r="E43" s="51">
        <v>1.9267200754005653</v>
      </c>
      <c r="F43" s="52">
        <v>220.4</v>
      </c>
      <c r="G43" s="52"/>
      <c r="H43" s="52"/>
      <c r="I43" s="52"/>
      <c r="J43" s="52">
        <f t="shared" si="0"/>
        <v>114.3912926501162</v>
      </c>
      <c r="L43" s="25">
        <v>22.9</v>
      </c>
      <c r="M43" s="81">
        <v>13.1</v>
      </c>
      <c r="N43" s="53">
        <v>145.77413149301782</v>
      </c>
      <c r="O43" s="104">
        <v>18.309763318502409</v>
      </c>
      <c r="P43" s="14">
        <f t="shared" si="1"/>
        <v>9.5030739297693803</v>
      </c>
      <c r="Q43" s="13"/>
    </row>
    <row r="44" spans="1:17">
      <c r="A44" s="12"/>
      <c r="B44" s="49">
        <v>40299</v>
      </c>
      <c r="C44" s="50">
        <v>6984</v>
      </c>
      <c r="D44" s="95"/>
      <c r="E44" s="51">
        <v>1.957194470625196</v>
      </c>
      <c r="F44" s="52">
        <v>265.7</v>
      </c>
      <c r="G44" s="52"/>
      <c r="H44" s="52"/>
      <c r="I44" s="52"/>
      <c r="J44" s="52">
        <f t="shared" si="0"/>
        <v>135.75554396243831</v>
      </c>
      <c r="L44" s="25">
        <v>20.100000000000001</v>
      </c>
      <c r="M44" s="81">
        <v>11.7</v>
      </c>
      <c r="N44" s="53">
        <v>158.11063153043881</v>
      </c>
      <c r="O44" s="104">
        <v>18.672999478548633</v>
      </c>
      <c r="P44" s="14">
        <f t="shared" si="1"/>
        <v>9.5406970328215905</v>
      </c>
      <c r="Q44" s="13"/>
    </row>
    <row r="45" spans="1:17">
      <c r="A45" s="12"/>
      <c r="B45" s="49">
        <v>40330</v>
      </c>
      <c r="C45" s="50">
        <v>7530</v>
      </c>
      <c r="D45" s="95"/>
      <c r="E45" s="51">
        <v>1.9784794219289976</v>
      </c>
      <c r="F45" s="52">
        <v>379.5</v>
      </c>
      <c r="G45" s="52"/>
      <c r="H45" s="52"/>
      <c r="I45" s="52"/>
      <c r="J45" s="52">
        <f t="shared" si="0"/>
        <v>191.81397379912664</v>
      </c>
      <c r="L45" s="25">
        <v>16.899999999999999</v>
      </c>
      <c r="M45" s="81">
        <v>8.8000000000000007</v>
      </c>
      <c r="N45" s="53">
        <v>149.86155200805445</v>
      </c>
      <c r="O45" s="104">
        <v>19.369745756813696</v>
      </c>
      <c r="P45" s="14">
        <f t="shared" si="1"/>
        <v>9.7902184587436292</v>
      </c>
      <c r="Q45" s="13"/>
    </row>
    <row r="46" spans="1:17">
      <c r="A46" s="12"/>
      <c r="B46" s="49">
        <v>40360</v>
      </c>
      <c r="C46" s="50">
        <v>8204</v>
      </c>
      <c r="D46" s="95"/>
      <c r="E46" s="51">
        <v>2.0074615142946901</v>
      </c>
      <c r="F46" s="52">
        <v>375</v>
      </c>
      <c r="G46" s="52"/>
      <c r="H46" s="52"/>
      <c r="I46" s="52"/>
      <c r="J46" s="52">
        <f t="shared" si="0"/>
        <v>186.80308306271766</v>
      </c>
      <c r="L46" s="25">
        <v>15.3</v>
      </c>
      <c r="M46" s="25">
        <v>7</v>
      </c>
      <c r="N46" s="53">
        <v>139.50568662872732</v>
      </c>
      <c r="O46" s="104">
        <v>19.926845642037044</v>
      </c>
      <c r="P46" s="14">
        <f t="shared" si="1"/>
        <v>9.9263898710597331</v>
      </c>
      <c r="Q46" s="13"/>
    </row>
    <row r="47" spans="1:17">
      <c r="A47" s="12"/>
      <c r="B47" s="49">
        <v>40391</v>
      </c>
      <c r="C47" s="50">
        <v>7803</v>
      </c>
      <c r="D47" s="95"/>
      <c r="E47" s="51">
        <v>2.0287464655984917</v>
      </c>
      <c r="F47" s="52">
        <v>350.7</v>
      </c>
      <c r="G47" s="52"/>
      <c r="H47" s="52"/>
      <c r="I47" s="52"/>
      <c r="J47" s="52">
        <f t="shared" si="0"/>
        <v>172.86536585365855</v>
      </c>
      <c r="L47" s="25">
        <v>16.600000000000001</v>
      </c>
      <c r="M47" s="81">
        <v>7.2</v>
      </c>
      <c r="N47" s="53">
        <v>137.24598068715568</v>
      </c>
      <c r="O47" s="104">
        <v>20.417029812852839</v>
      </c>
      <c r="P47" s="14">
        <f t="shared" si="1"/>
        <v>10.063864637136755</v>
      </c>
      <c r="Q47" s="13"/>
    </row>
    <row r="48" spans="1:17">
      <c r="A48" s="12"/>
      <c r="B48" s="49">
        <v>40422</v>
      </c>
      <c r="C48" s="50">
        <v>6879</v>
      </c>
      <c r="D48" s="95"/>
      <c r="E48" s="51">
        <v>2.0609487904492614</v>
      </c>
      <c r="F48" s="52">
        <v>310.60000000000002</v>
      </c>
      <c r="G48" s="52"/>
      <c r="H48" s="52"/>
      <c r="I48" s="52"/>
      <c r="J48" s="52">
        <f t="shared" si="0"/>
        <v>150.70728658536589</v>
      </c>
      <c r="L48" s="25">
        <v>19.600000000000001</v>
      </c>
      <c r="M48" s="81">
        <v>10.9</v>
      </c>
      <c r="N48" s="53">
        <v>136.69642672162283</v>
      </c>
      <c r="O48" s="104">
        <v>20.859904661286386</v>
      </c>
      <c r="P48" s="14">
        <f t="shared" si="1"/>
        <v>10.121505569645514</v>
      </c>
      <c r="Q48" s="13"/>
    </row>
    <row r="49" spans="1:17">
      <c r="A49" s="12"/>
      <c r="B49" s="49">
        <v>40452</v>
      </c>
      <c r="C49" s="50">
        <v>6678</v>
      </c>
      <c r="D49" s="95"/>
      <c r="E49" s="51">
        <v>2.1282595036129441</v>
      </c>
      <c r="F49" s="52">
        <v>231.4</v>
      </c>
      <c r="G49" s="52"/>
      <c r="H49" s="52"/>
      <c r="I49" s="52"/>
      <c r="J49" s="52">
        <f t="shared" si="0"/>
        <v>108.72734251024097</v>
      </c>
      <c r="L49" s="25">
        <v>21.8</v>
      </c>
      <c r="M49" s="81">
        <v>12.2</v>
      </c>
      <c r="N49" s="53">
        <v>135.13884450692316</v>
      </c>
      <c r="O49" s="104">
        <v>21.261830919303833</v>
      </c>
      <c r="P49" s="14">
        <f t="shared" si="1"/>
        <v>9.9902436160673265</v>
      </c>
      <c r="Q49" s="13"/>
    </row>
    <row r="50" spans="1:17">
      <c r="A50" s="12"/>
      <c r="B50" s="49">
        <v>40483</v>
      </c>
      <c r="C50" s="50">
        <v>6933</v>
      </c>
      <c r="D50" s="95"/>
      <c r="E50" s="51">
        <v>2.1686302230600063</v>
      </c>
      <c r="F50" s="52">
        <v>211.5</v>
      </c>
      <c r="G50" s="52"/>
      <c r="H50" s="52"/>
      <c r="I50" s="52"/>
      <c r="J50" s="52">
        <f t="shared" si="0"/>
        <v>97.527000108652345</v>
      </c>
      <c r="L50" s="25">
        <v>26.5</v>
      </c>
      <c r="M50" s="81">
        <v>15.2</v>
      </c>
      <c r="N50" s="53">
        <v>139.59882328372223</v>
      </c>
      <c r="O50" s="104">
        <v>21.498840675101995</v>
      </c>
      <c r="P50" s="14">
        <f t="shared" si="1"/>
        <v>9.913557621071261</v>
      </c>
      <c r="Q50" s="13"/>
    </row>
    <row r="51" spans="1:17">
      <c r="A51" s="12"/>
      <c r="B51" s="49">
        <v>40513</v>
      </c>
      <c r="C51" s="50">
        <v>8236</v>
      </c>
      <c r="D51" s="95"/>
      <c r="E51" s="51">
        <v>2.2055450832547909</v>
      </c>
      <c r="F51" s="57">
        <v>219.5</v>
      </c>
      <c r="G51" s="57"/>
      <c r="H51" s="57"/>
      <c r="I51" s="57"/>
      <c r="J51" s="57">
        <f t="shared" si="0"/>
        <v>99.521883123820388</v>
      </c>
      <c r="K51" s="58"/>
      <c r="L51" s="28">
        <v>30.6</v>
      </c>
      <c r="M51" s="28">
        <v>19.600000000000001</v>
      </c>
      <c r="N51" s="53">
        <v>138.47764951271685</v>
      </c>
      <c r="O51" s="106">
        <v>21.772919958121555</v>
      </c>
      <c r="P51" s="16">
        <f t="shared" si="1"/>
        <v>9.871899750963415</v>
      </c>
      <c r="Q51" s="13"/>
    </row>
    <row r="52" spans="1:17">
      <c r="A52" s="12"/>
      <c r="B52" s="60">
        <v>40544</v>
      </c>
      <c r="C52" s="61">
        <v>8328</v>
      </c>
      <c r="D52" s="94">
        <v>0.79</v>
      </c>
      <c r="E52" s="62">
        <v>2.2298146402764685</v>
      </c>
      <c r="F52" s="52">
        <v>234.3</v>
      </c>
      <c r="G52" s="22">
        <v>57.1</v>
      </c>
      <c r="H52" s="22">
        <v>57.1</v>
      </c>
      <c r="I52" s="91">
        <f>AVERAGE(G52:G63)/AVERAGE(F52:F63)</f>
        <v>0.17706734646099423</v>
      </c>
      <c r="J52" s="52">
        <f t="shared" si="0"/>
        <v>105.07599859105321</v>
      </c>
      <c r="K52" s="38">
        <f>G52/E52</f>
        <v>25.607509686509339</v>
      </c>
      <c r="L52" s="25">
        <v>30.6</v>
      </c>
      <c r="M52" s="25">
        <v>20.9</v>
      </c>
      <c r="N52" s="59">
        <v>133.07691971855189</v>
      </c>
      <c r="O52" s="104">
        <v>22.170064896876241</v>
      </c>
      <c r="P52" s="14">
        <f t="shared" si="1"/>
        <v>9.9425595726322058</v>
      </c>
      <c r="Q52" s="13"/>
    </row>
    <row r="53" spans="1:17">
      <c r="A53" s="12"/>
      <c r="B53" s="49">
        <v>40575</v>
      </c>
      <c r="C53" s="50">
        <v>7137</v>
      </c>
      <c r="D53" s="95"/>
      <c r="E53" s="51">
        <v>2.2538485705309457</v>
      </c>
      <c r="F53" s="52">
        <v>235.4</v>
      </c>
      <c r="G53" s="22">
        <v>61.7</v>
      </c>
      <c r="H53" s="22">
        <v>61.7</v>
      </c>
      <c r="I53" s="91"/>
      <c r="J53" s="52">
        <f t="shared" si="0"/>
        <v>104.44357401728465</v>
      </c>
      <c r="K53" s="38">
        <f t="shared" ref="K53:K116" si="2">G53/E53</f>
        <v>27.375397267911904</v>
      </c>
      <c r="L53" s="25">
        <v>28.6</v>
      </c>
      <c r="M53" s="25">
        <v>19.399999999999999</v>
      </c>
      <c r="N53" s="53">
        <v>129.50988684262188</v>
      </c>
      <c r="O53" s="104">
        <v>22.421767752736038</v>
      </c>
      <c r="P53" s="14">
        <f t="shared" si="1"/>
        <v>9.9482139332253698</v>
      </c>
      <c r="Q53" s="13"/>
    </row>
    <row r="54" spans="1:17">
      <c r="A54" s="12"/>
      <c r="B54" s="49">
        <v>40603</v>
      </c>
      <c r="C54" s="50">
        <v>7676</v>
      </c>
      <c r="D54" s="95"/>
      <c r="E54" s="51">
        <v>2.3137763116556709</v>
      </c>
      <c r="F54" s="52">
        <v>253.6</v>
      </c>
      <c r="G54" s="22">
        <v>59</v>
      </c>
      <c r="H54" s="22">
        <v>59</v>
      </c>
      <c r="I54" s="91"/>
      <c r="J54" s="52">
        <f t="shared" si="0"/>
        <v>109.60437217828166</v>
      </c>
      <c r="K54" s="38">
        <f t="shared" si="2"/>
        <v>25.499439899521366</v>
      </c>
      <c r="L54" s="25">
        <v>27.4</v>
      </c>
      <c r="M54" s="25">
        <v>17.600000000000001</v>
      </c>
      <c r="N54" s="53">
        <v>147.00183909502377</v>
      </c>
      <c r="O54" s="104">
        <v>22.742251632950282</v>
      </c>
      <c r="P54" s="14">
        <f t="shared" si="1"/>
        <v>9.8290623507492771</v>
      </c>
      <c r="Q54" s="13"/>
    </row>
    <row r="55" spans="1:17">
      <c r="A55" s="12"/>
      <c r="B55" s="49">
        <v>40634</v>
      </c>
      <c r="C55" s="50">
        <v>6892</v>
      </c>
      <c r="D55" s="95"/>
      <c r="E55" s="51">
        <v>2.3738611372918634</v>
      </c>
      <c r="F55" s="52">
        <v>265.39999999999998</v>
      </c>
      <c r="G55" s="22">
        <v>58.6</v>
      </c>
      <c r="H55" s="22">
        <v>58.6</v>
      </c>
      <c r="I55" s="91"/>
      <c r="J55" s="52">
        <f t="shared" si="0"/>
        <v>111.80097935415561</v>
      </c>
      <c r="K55" s="38">
        <f t="shared" si="2"/>
        <v>24.685521439915295</v>
      </c>
      <c r="L55" s="25">
        <v>23.7</v>
      </c>
      <c r="M55" s="25">
        <v>14.1</v>
      </c>
      <c r="N55" s="53">
        <v>151.03582303961804</v>
      </c>
      <c r="O55" s="104">
        <v>23.159474423253808</v>
      </c>
      <c r="P55" s="14">
        <f t="shared" si="1"/>
        <v>9.7560358773447398</v>
      </c>
      <c r="Q55" s="13"/>
    </row>
    <row r="56" spans="1:17">
      <c r="A56" s="12"/>
      <c r="B56" s="49">
        <v>40664</v>
      </c>
      <c r="C56" s="50">
        <v>7500</v>
      </c>
      <c r="D56" s="95"/>
      <c r="E56" s="51">
        <v>2.4151743638077288</v>
      </c>
      <c r="F56" s="52">
        <v>429.3</v>
      </c>
      <c r="G56" s="22">
        <v>56.2</v>
      </c>
      <c r="H56" s="22">
        <v>56.2</v>
      </c>
      <c r="I56" s="91"/>
      <c r="J56" s="52">
        <f t="shared" si="0"/>
        <v>177.75114146341463</v>
      </c>
      <c r="K56" s="38">
        <f t="shared" si="2"/>
        <v>23.269541463414633</v>
      </c>
      <c r="L56" s="25">
        <v>19</v>
      </c>
      <c r="M56" s="25">
        <v>10.7</v>
      </c>
      <c r="N56" s="53">
        <v>166.17834208101743</v>
      </c>
      <c r="O56" s="104">
        <v>23.841734914907317</v>
      </c>
      <c r="P56" s="14">
        <f t="shared" si="1"/>
        <v>9.8716412662308919</v>
      </c>
      <c r="Q56" s="13"/>
    </row>
    <row r="57" spans="1:17">
      <c r="A57" s="12"/>
      <c r="B57" s="49">
        <v>40695</v>
      </c>
      <c r="C57" s="50">
        <v>8153</v>
      </c>
      <c r="D57" s="95"/>
      <c r="E57" s="51">
        <v>2.4515394282123784</v>
      </c>
      <c r="F57" s="52">
        <v>501</v>
      </c>
      <c r="G57" s="22">
        <v>51.4</v>
      </c>
      <c r="H57" s="22">
        <v>51.4</v>
      </c>
      <c r="I57" s="91"/>
      <c r="J57" s="52">
        <f t="shared" si="0"/>
        <v>204.36138788325377</v>
      </c>
      <c r="K57" s="38">
        <f t="shared" si="2"/>
        <v>20.966417838721043</v>
      </c>
      <c r="L57" s="25">
        <v>15.6</v>
      </c>
      <c r="M57" s="25">
        <v>8.4</v>
      </c>
      <c r="N57" s="53">
        <v>156.69365851225533</v>
      </c>
      <c r="O57" s="109">
        <v>24.73175000902101</v>
      </c>
      <c r="P57" s="14">
        <f t="shared" si="1"/>
        <v>10.088253007235943</v>
      </c>
      <c r="Q57" s="13"/>
    </row>
    <row r="58" spans="1:17">
      <c r="A58" s="12"/>
      <c r="B58" s="49">
        <v>40725</v>
      </c>
      <c r="C58" s="50">
        <v>8586</v>
      </c>
      <c r="D58" s="95"/>
      <c r="E58" s="51">
        <v>2.494187873075715</v>
      </c>
      <c r="F58" s="52">
        <v>504.7</v>
      </c>
      <c r="G58" s="22">
        <v>50</v>
      </c>
      <c r="H58" s="22">
        <v>50</v>
      </c>
      <c r="I58" s="91"/>
      <c r="J58" s="52">
        <f t="shared" si="0"/>
        <v>202.35043456354703</v>
      </c>
      <c r="K58" s="38">
        <f t="shared" si="2"/>
        <v>20.046605365915102</v>
      </c>
      <c r="L58" s="25">
        <v>15.6</v>
      </c>
      <c r="M58" s="25">
        <v>6.7</v>
      </c>
      <c r="N58" s="53">
        <v>146.37808828046835</v>
      </c>
      <c r="O58" s="104">
        <v>25.723972519286367</v>
      </c>
      <c r="P58" s="14">
        <f t="shared" si="1"/>
        <v>10.313566510755573</v>
      </c>
      <c r="Q58" s="13"/>
    </row>
    <row r="59" spans="1:17">
      <c r="A59" s="12"/>
      <c r="B59" s="49">
        <v>40756</v>
      </c>
      <c r="C59" s="50">
        <v>8305</v>
      </c>
      <c r="D59" s="95"/>
      <c r="E59" s="51">
        <v>2.5548224945020417</v>
      </c>
      <c r="F59" s="52">
        <v>442.4</v>
      </c>
      <c r="G59" s="22">
        <v>53.2</v>
      </c>
      <c r="H59" s="22">
        <v>53.2</v>
      </c>
      <c r="I59" s="91"/>
      <c r="J59" s="52">
        <f t="shared" si="0"/>
        <v>173.16271519921301</v>
      </c>
      <c r="K59" s="38">
        <f t="shared" si="2"/>
        <v>20.823364485981312</v>
      </c>
      <c r="L59" s="25">
        <v>15.1</v>
      </c>
      <c r="M59" s="25">
        <v>7.7</v>
      </c>
      <c r="N59" s="53">
        <v>146.3985053847187</v>
      </c>
      <c r="O59" s="104">
        <v>26.263373872891069</v>
      </c>
      <c r="P59" s="14">
        <f t="shared" si="1"/>
        <v>10.279921180203184</v>
      </c>
      <c r="Q59" s="13"/>
    </row>
    <row r="60" spans="1:17">
      <c r="A60" s="12"/>
      <c r="B60" s="49">
        <v>40787</v>
      </c>
      <c r="C60" s="50">
        <v>7099</v>
      </c>
      <c r="D60" s="95"/>
      <c r="E60" s="51">
        <v>2.6038328620797988</v>
      </c>
      <c r="F60" s="52">
        <v>295.89999999999998</v>
      </c>
      <c r="G60" s="22">
        <v>55.4</v>
      </c>
      <c r="H60" s="22">
        <v>55.4</v>
      </c>
      <c r="I60" s="91"/>
      <c r="J60" s="52">
        <f t="shared" si="0"/>
        <v>113.6401665057915</v>
      </c>
      <c r="K60" s="38">
        <f t="shared" si="2"/>
        <v>21.276327220077221</v>
      </c>
      <c r="L60" s="25">
        <v>21.7</v>
      </c>
      <c r="M60" s="25">
        <v>10.5</v>
      </c>
      <c r="N60" s="53">
        <v>147.17090682127099</v>
      </c>
      <c r="O60" s="104">
        <v>26.750731672351776</v>
      </c>
      <c r="P60" s="14">
        <f t="shared" si="1"/>
        <v>10.273597841831046</v>
      </c>
      <c r="Q60" s="13"/>
    </row>
    <row r="61" spans="1:17">
      <c r="A61" s="12"/>
      <c r="B61" s="49">
        <v>40817</v>
      </c>
      <c r="C61" s="50">
        <v>7023</v>
      </c>
      <c r="D61" s="95"/>
      <c r="E61" s="51">
        <v>2.6325007854225575</v>
      </c>
      <c r="F61" s="52">
        <v>222</v>
      </c>
      <c r="G61" s="22">
        <v>57.8</v>
      </c>
      <c r="H61" s="22">
        <v>57.8</v>
      </c>
      <c r="I61" s="91"/>
      <c r="J61" s="52">
        <f t="shared" si="0"/>
        <v>84.330459169973437</v>
      </c>
      <c r="K61" s="38">
        <f t="shared" si="2"/>
        <v>21.956308738848939</v>
      </c>
      <c r="L61" s="25">
        <v>22.1</v>
      </c>
      <c r="M61" s="25">
        <v>12.5</v>
      </c>
      <c r="N61" s="53">
        <v>145.05000242779931</v>
      </c>
      <c r="O61" s="104">
        <v>27.075198183467393</v>
      </c>
      <c r="P61" s="14">
        <f t="shared" si="1"/>
        <v>10.284972499683946</v>
      </c>
      <c r="Q61" s="13"/>
    </row>
    <row r="62" spans="1:17">
      <c r="A62" s="12"/>
      <c r="B62" s="49">
        <v>40848</v>
      </c>
      <c r="C62" s="50">
        <v>7532</v>
      </c>
      <c r="D62" s="95"/>
      <c r="E62" s="51">
        <v>2.6691014765944074</v>
      </c>
      <c r="F62" s="52">
        <v>221.2</v>
      </c>
      <c r="G62" s="22">
        <v>56.7</v>
      </c>
      <c r="H62" s="22">
        <v>56.7</v>
      </c>
      <c r="I62" s="91"/>
      <c r="J62" s="52">
        <f t="shared" si="0"/>
        <v>82.874331283288711</v>
      </c>
      <c r="K62" s="38">
        <f t="shared" si="2"/>
        <v>21.243103904893626</v>
      </c>
      <c r="L62" s="25">
        <v>27.7</v>
      </c>
      <c r="M62" s="25">
        <v>17.5</v>
      </c>
      <c r="N62" s="53">
        <v>146.36164512416551</v>
      </c>
      <c r="O62" s="104">
        <v>27.531987793853336</v>
      </c>
      <c r="P62" s="14">
        <f t="shared" si="1"/>
        <v>10.315077203052724</v>
      </c>
      <c r="Q62" s="13"/>
    </row>
    <row r="63" spans="1:17">
      <c r="A63" s="12"/>
      <c r="B63" s="54">
        <v>40878</v>
      </c>
      <c r="C63" s="55">
        <v>8137</v>
      </c>
      <c r="D63" s="96"/>
      <c r="E63" s="56">
        <v>2.7188972667295004</v>
      </c>
      <c r="F63" s="57">
        <v>239.1</v>
      </c>
      <c r="G63" s="24">
        <v>63.6</v>
      </c>
      <c r="H63" s="24">
        <v>63.6</v>
      </c>
      <c r="I63" s="92"/>
      <c r="J63" s="57">
        <f t="shared" si="0"/>
        <v>87.940064130340588</v>
      </c>
      <c r="K63" s="58">
        <f t="shared" si="2"/>
        <v>23.39183638096889</v>
      </c>
      <c r="L63" s="26">
        <v>28.1</v>
      </c>
      <c r="M63" s="26">
        <v>17.7</v>
      </c>
      <c r="N63" s="53">
        <v>143.36165785374328</v>
      </c>
      <c r="O63" s="106">
        <v>28.184922695465104</v>
      </c>
      <c r="P63" s="14">
        <f t="shared" si="1"/>
        <v>10.36630660538642</v>
      </c>
      <c r="Q63" s="13"/>
    </row>
    <row r="64" spans="1:17">
      <c r="A64" s="12"/>
      <c r="B64" s="49">
        <v>40909</v>
      </c>
      <c r="C64" s="50">
        <v>8895</v>
      </c>
      <c r="D64" s="95">
        <v>0.8</v>
      </c>
      <c r="E64" s="51">
        <v>2.7503141690229342</v>
      </c>
      <c r="F64" s="52">
        <v>233.9</v>
      </c>
      <c r="G64" s="22">
        <v>72.2</v>
      </c>
      <c r="H64" s="22">
        <v>72.2</v>
      </c>
      <c r="I64" s="91">
        <f>AVERAGE(G64:G75)/AVERAGE(F64:F75)</f>
        <v>0.24840891506726234</v>
      </c>
      <c r="J64" s="52">
        <f t="shared" si="0"/>
        <v>85.044829654167984</v>
      </c>
      <c r="K64" s="38">
        <f t="shared" si="2"/>
        <v>26.25154639175258</v>
      </c>
      <c r="L64" s="25">
        <v>31.8</v>
      </c>
      <c r="M64" s="25">
        <v>20.7</v>
      </c>
      <c r="N64" s="59">
        <v>136.19408129361287</v>
      </c>
      <c r="O64" s="104">
        <v>28.474511952930584</v>
      </c>
      <c r="P64" s="15">
        <f t="shared" si="1"/>
        <v>10.353185201036988</v>
      </c>
      <c r="Q64" s="13"/>
    </row>
    <row r="65" spans="1:17">
      <c r="A65" s="12"/>
      <c r="B65" s="49">
        <v>40940</v>
      </c>
      <c r="C65" s="50">
        <v>8180</v>
      </c>
      <c r="D65" s="95"/>
      <c r="E65" s="51">
        <v>2.7907634307257303</v>
      </c>
      <c r="F65" s="52">
        <v>243.1</v>
      </c>
      <c r="G65" s="22">
        <v>83.4</v>
      </c>
      <c r="H65" s="22">
        <v>83.4</v>
      </c>
      <c r="I65" s="91"/>
      <c r="J65" s="52">
        <f t="shared" si="0"/>
        <v>87.108780817291461</v>
      </c>
      <c r="K65" s="38">
        <f t="shared" si="2"/>
        <v>29.884295845997976</v>
      </c>
      <c r="L65" s="25">
        <v>30</v>
      </c>
      <c r="M65" s="25">
        <v>19.7</v>
      </c>
      <c r="N65" s="53">
        <v>132.36052594074121</v>
      </c>
      <c r="O65" s="104">
        <v>28.834621302193085</v>
      </c>
      <c r="P65" s="14">
        <f t="shared" si="1"/>
        <v>10.332162513214071</v>
      </c>
      <c r="Q65" s="13"/>
    </row>
    <row r="66" spans="1:17">
      <c r="A66" s="12"/>
      <c r="B66" s="49">
        <v>40969</v>
      </c>
      <c r="C66" s="50">
        <v>8062</v>
      </c>
      <c r="D66" s="95"/>
      <c r="E66" s="51">
        <v>2.8853283066289666</v>
      </c>
      <c r="F66" s="52">
        <v>250.5</v>
      </c>
      <c r="G66" s="22">
        <v>82.9</v>
      </c>
      <c r="H66" s="22">
        <v>82.9</v>
      </c>
      <c r="I66" s="91"/>
      <c r="J66" s="52">
        <f t="shared" si="0"/>
        <v>86.818543118466891</v>
      </c>
      <c r="K66" s="38">
        <f t="shared" si="2"/>
        <v>28.731565766550524</v>
      </c>
      <c r="L66" s="25">
        <v>26.6</v>
      </c>
      <c r="M66" s="25">
        <v>16.8</v>
      </c>
      <c r="N66" s="53">
        <v>147.44101624495764</v>
      </c>
      <c r="O66" s="104">
        <v>29.297904141040487</v>
      </c>
      <c r="P66" s="14">
        <f t="shared" si="1"/>
        <v>10.154097221355821</v>
      </c>
      <c r="Q66" s="13"/>
    </row>
    <row r="67" spans="1:17">
      <c r="A67" s="12"/>
      <c r="B67" s="49">
        <v>41000</v>
      </c>
      <c r="C67" s="50">
        <v>7021</v>
      </c>
      <c r="D67" s="95"/>
      <c r="E67" s="51">
        <v>2.9430568645931512</v>
      </c>
      <c r="F67" s="52">
        <v>335.1</v>
      </c>
      <c r="G67" s="22">
        <v>88.1</v>
      </c>
      <c r="H67" s="22">
        <v>88.1</v>
      </c>
      <c r="I67" s="91"/>
      <c r="J67" s="52">
        <f t="shared" si="0"/>
        <v>113.8612046649409</v>
      </c>
      <c r="K67" s="38">
        <f t="shared" si="2"/>
        <v>29.934861626324356</v>
      </c>
      <c r="L67" s="25">
        <v>23.3</v>
      </c>
      <c r="M67" s="25">
        <v>12.8</v>
      </c>
      <c r="N67" s="53">
        <v>145.52027831854522</v>
      </c>
      <c r="O67" s="104">
        <v>30.121407821618348</v>
      </c>
      <c r="P67" s="14">
        <f t="shared" si="1"/>
        <v>10.234735245519063</v>
      </c>
      <c r="Q67" s="13"/>
    </row>
    <row r="68" spans="1:17">
      <c r="A68" s="12"/>
      <c r="B68" s="49">
        <v>41030</v>
      </c>
      <c r="C68" s="50">
        <v>7541</v>
      </c>
      <c r="D68" s="95"/>
      <c r="E68" s="51">
        <v>2.9992145774426642</v>
      </c>
      <c r="F68" s="52">
        <v>406.6</v>
      </c>
      <c r="G68" s="22">
        <v>78.7</v>
      </c>
      <c r="H68" s="22">
        <v>78.7</v>
      </c>
      <c r="I68" s="91"/>
      <c r="J68" s="52">
        <f t="shared" si="0"/>
        <v>135.56882627140837</v>
      </c>
      <c r="K68" s="38">
        <f t="shared" si="2"/>
        <v>26.240203215838267</v>
      </c>
      <c r="L68" s="25">
        <v>20.6</v>
      </c>
      <c r="M68" s="25">
        <v>13.2</v>
      </c>
      <c r="N68" s="53">
        <v>157.40418371936033</v>
      </c>
      <c r="O68" s="104">
        <v>30.82793605421811</v>
      </c>
      <c r="P68" s="14">
        <f t="shared" si="1"/>
        <v>10.278669717757948</v>
      </c>
      <c r="Q68" s="13"/>
    </row>
    <row r="69" spans="1:17">
      <c r="A69" s="12"/>
      <c r="B69" s="49">
        <v>41061</v>
      </c>
      <c r="C69" s="50">
        <v>8281</v>
      </c>
      <c r="D69" s="95"/>
      <c r="E69" s="51">
        <v>3.0392711278667921</v>
      </c>
      <c r="F69" s="52">
        <v>484.5</v>
      </c>
      <c r="G69" s="22">
        <v>75.7</v>
      </c>
      <c r="H69" s="22">
        <v>75.7</v>
      </c>
      <c r="I69" s="91"/>
      <c r="J69" s="52">
        <f t="shared" ref="J69:J132" si="3">F69/E69</f>
        <v>159.41322100475503</v>
      </c>
      <c r="K69" s="38">
        <f t="shared" si="2"/>
        <v>24.907287574943151</v>
      </c>
      <c r="L69" s="25">
        <v>16.600000000000001</v>
      </c>
      <c r="M69" s="25">
        <v>7.9</v>
      </c>
      <c r="N69" s="53">
        <v>149.03310174150511</v>
      </c>
      <c r="O69" s="104">
        <v>31.434505534232663</v>
      </c>
      <c r="P69" s="14">
        <f t="shared" ref="P69:P132" si="4">O69/E69</f>
        <v>10.342777663372191</v>
      </c>
      <c r="Q69" s="13"/>
    </row>
    <row r="70" spans="1:17">
      <c r="A70" s="12"/>
      <c r="B70" s="49">
        <v>41091</v>
      </c>
      <c r="C70" s="50">
        <v>9089</v>
      </c>
      <c r="D70" s="95"/>
      <c r="E70" s="51">
        <v>3.0911875589066917</v>
      </c>
      <c r="F70" s="52">
        <v>477.9</v>
      </c>
      <c r="G70" s="22">
        <v>73.2</v>
      </c>
      <c r="H70" s="22">
        <v>73.2</v>
      </c>
      <c r="I70" s="91"/>
      <c r="J70" s="52">
        <f t="shared" si="3"/>
        <v>154.60077749828491</v>
      </c>
      <c r="K70" s="38">
        <f t="shared" si="2"/>
        <v>23.680219528927513</v>
      </c>
      <c r="L70" s="25">
        <v>14.7</v>
      </c>
      <c r="M70" s="25">
        <v>4.9000000000000004</v>
      </c>
      <c r="N70" s="53">
        <v>146.86279961903688</v>
      </c>
      <c r="O70" s="104">
        <v>32.237185608488183</v>
      </c>
      <c r="P70" s="14">
        <f t="shared" si="4"/>
        <v>10.42873814486042</v>
      </c>
      <c r="Q70" s="13"/>
    </row>
    <row r="71" spans="1:17">
      <c r="A71" s="12"/>
      <c r="B71" s="49">
        <v>41122</v>
      </c>
      <c r="C71" s="50">
        <v>8356</v>
      </c>
      <c r="D71" s="95"/>
      <c r="E71" s="51">
        <v>3.1465598491988689</v>
      </c>
      <c r="F71" s="52">
        <v>423.4</v>
      </c>
      <c r="G71" s="22">
        <v>80</v>
      </c>
      <c r="H71" s="22">
        <v>80</v>
      </c>
      <c r="I71" s="91"/>
      <c r="J71" s="52">
        <f t="shared" si="3"/>
        <v>134.55965253856522</v>
      </c>
      <c r="K71" s="38">
        <f t="shared" si="2"/>
        <v>25.424591882582</v>
      </c>
      <c r="L71" s="25">
        <v>17.3</v>
      </c>
      <c r="M71" s="25">
        <v>10.199999999999999</v>
      </c>
      <c r="N71" s="53">
        <v>145.69325698881013</v>
      </c>
      <c r="O71" s="104">
        <v>32.928481597984579</v>
      </c>
      <c r="P71" s="14">
        <f t="shared" si="4"/>
        <v>10.464915074273367</v>
      </c>
      <c r="Q71" s="13"/>
    </row>
    <row r="72" spans="1:17">
      <c r="A72" s="12"/>
      <c r="B72" s="49">
        <v>41153</v>
      </c>
      <c r="C72" s="50">
        <v>7310</v>
      </c>
      <c r="D72" s="95"/>
      <c r="E72" s="51">
        <v>3.1960414703110271</v>
      </c>
      <c r="F72" s="52">
        <v>325.39999999999998</v>
      </c>
      <c r="G72" s="22">
        <v>83</v>
      </c>
      <c r="H72" s="22">
        <v>83</v>
      </c>
      <c r="I72" s="91"/>
      <c r="J72" s="52">
        <f t="shared" si="3"/>
        <v>101.81344736066058</v>
      </c>
      <c r="K72" s="38">
        <f t="shared" si="2"/>
        <v>25.969625479209675</v>
      </c>
      <c r="L72" s="25">
        <v>20.2</v>
      </c>
      <c r="M72" s="25">
        <v>11.1</v>
      </c>
      <c r="N72" s="53">
        <v>142.47153651731426</v>
      </c>
      <c r="O72" s="104">
        <v>33.372990792030144</v>
      </c>
      <c r="P72" s="14">
        <f t="shared" si="4"/>
        <v>10.441976770965493</v>
      </c>
      <c r="Q72" s="13"/>
    </row>
    <row r="73" spans="1:17">
      <c r="A73" s="12"/>
      <c r="B73" s="49">
        <v>41183</v>
      </c>
      <c r="C73" s="50">
        <v>7471</v>
      </c>
      <c r="D73" s="95"/>
      <c r="E73" s="51">
        <v>3.243795161797046</v>
      </c>
      <c r="F73" s="52">
        <v>291.8</v>
      </c>
      <c r="G73" s="22">
        <v>86.4</v>
      </c>
      <c r="H73" s="22">
        <v>86.4</v>
      </c>
      <c r="I73" s="91"/>
      <c r="J73" s="52">
        <f t="shared" si="3"/>
        <v>89.956358353510922</v>
      </c>
      <c r="K73" s="38">
        <f t="shared" si="2"/>
        <v>26.635467312348677</v>
      </c>
      <c r="L73" s="25">
        <v>22.6</v>
      </c>
      <c r="M73" s="25">
        <v>14</v>
      </c>
      <c r="N73" s="53">
        <v>147.23130295530083</v>
      </c>
      <c r="O73" s="104">
        <v>33.823535140632259</v>
      </c>
      <c r="P73" s="14">
        <f t="shared" si="4"/>
        <v>10.427148896138743</v>
      </c>
      <c r="Q73" s="13"/>
    </row>
    <row r="74" spans="1:17">
      <c r="A74" s="12"/>
      <c r="B74" s="49">
        <v>41214</v>
      </c>
      <c r="C74" s="50">
        <v>7883</v>
      </c>
      <c r="D74" s="95"/>
      <c r="E74" s="51">
        <v>3.3053722902921763</v>
      </c>
      <c r="F74" s="52">
        <v>260.2</v>
      </c>
      <c r="G74" s="22">
        <v>96</v>
      </c>
      <c r="H74" s="22">
        <v>96</v>
      </c>
      <c r="I74" s="91"/>
      <c r="J74" s="52">
        <f t="shared" si="3"/>
        <v>78.720330767037368</v>
      </c>
      <c r="K74" s="38">
        <f t="shared" si="2"/>
        <v>29.043627031650992</v>
      </c>
      <c r="L74" s="25">
        <v>27.7</v>
      </c>
      <c r="M74" s="25">
        <v>17.100000000000001</v>
      </c>
      <c r="N74" s="53">
        <v>146.37343184468628</v>
      </c>
      <c r="O74" s="104">
        <v>34.607485331403979</v>
      </c>
      <c r="P74" s="14">
        <f t="shared" si="4"/>
        <v>10.470071838214894</v>
      </c>
      <c r="Q74" s="13"/>
    </row>
    <row r="75" spans="1:17">
      <c r="A75" s="12"/>
      <c r="B75" s="54">
        <v>41244</v>
      </c>
      <c r="C75" s="55">
        <v>8726</v>
      </c>
      <c r="D75" s="96"/>
      <c r="E75" s="56">
        <v>3.3444077913917685</v>
      </c>
      <c r="F75" s="57">
        <v>274.3</v>
      </c>
      <c r="G75" s="24">
        <v>95.7</v>
      </c>
      <c r="H75" s="24">
        <v>95.7</v>
      </c>
      <c r="I75" s="92"/>
      <c r="J75" s="57">
        <f t="shared" si="3"/>
        <v>82.017510157112341</v>
      </c>
      <c r="K75" s="58">
        <f t="shared" si="2"/>
        <v>28.614931542237152</v>
      </c>
      <c r="L75" s="26">
        <v>29.9</v>
      </c>
      <c r="M75" s="28">
        <v>19.100000000000001</v>
      </c>
      <c r="N75" s="63">
        <v>143.58505809958143</v>
      </c>
      <c r="O75" s="104">
        <v>35.08691474420062</v>
      </c>
      <c r="P75" s="14">
        <f t="shared" si="4"/>
        <v>10.491219053642759</v>
      </c>
      <c r="Q75" s="13"/>
    </row>
    <row r="76" spans="1:17">
      <c r="A76" s="12"/>
      <c r="B76" s="49">
        <v>41275</v>
      </c>
      <c r="C76" s="50">
        <v>8931</v>
      </c>
      <c r="D76" s="95">
        <v>0.79</v>
      </c>
      <c r="E76" s="62">
        <v>3.4001727929626138</v>
      </c>
      <c r="F76" s="64">
        <v>249.5</v>
      </c>
      <c r="G76" s="65">
        <v>95.9</v>
      </c>
      <c r="H76" s="65">
        <v>95.9</v>
      </c>
      <c r="I76" s="93">
        <f>AVERAGE(G76:G87)/AVERAGE(F76:F87)</f>
        <v>0.24050126368997474</v>
      </c>
      <c r="J76" s="64">
        <f t="shared" si="3"/>
        <v>73.378623732415519</v>
      </c>
      <c r="K76" s="66">
        <f t="shared" si="2"/>
        <v>28.204448961677951</v>
      </c>
      <c r="L76" s="29">
        <v>30.3</v>
      </c>
      <c r="M76" s="82">
        <v>20.2</v>
      </c>
      <c r="N76" s="53">
        <v>136.51707182504433</v>
      </c>
      <c r="O76" s="105">
        <v>35.304729725381456</v>
      </c>
      <c r="P76" s="15">
        <f t="shared" si="4"/>
        <v>10.383216346666899</v>
      </c>
      <c r="Q76" s="13"/>
    </row>
    <row r="77" spans="1:17">
      <c r="A77" s="12"/>
      <c r="B77" s="49">
        <v>41306</v>
      </c>
      <c r="C77" s="50">
        <v>7757</v>
      </c>
      <c r="D77" s="95"/>
      <c r="E77" s="51">
        <v>3.4853911404335527</v>
      </c>
      <c r="F77" s="52">
        <v>287.10000000000002</v>
      </c>
      <c r="G77" s="22">
        <v>95.6</v>
      </c>
      <c r="H77" s="22">
        <v>95.6</v>
      </c>
      <c r="I77" s="91"/>
      <c r="J77" s="52">
        <f t="shared" si="3"/>
        <v>82.372390481341284</v>
      </c>
      <c r="K77" s="38">
        <f t="shared" si="2"/>
        <v>27.428772309356411</v>
      </c>
      <c r="L77" s="25">
        <v>29.1</v>
      </c>
      <c r="M77" s="81">
        <v>19.2</v>
      </c>
      <c r="N77" s="53">
        <v>132.79532196495501</v>
      </c>
      <c r="O77" s="104">
        <v>35.552328207649786</v>
      </c>
      <c r="P77" s="14">
        <f t="shared" si="4"/>
        <v>10.200384053087189</v>
      </c>
      <c r="Q77" s="13"/>
    </row>
    <row r="78" spans="1:17">
      <c r="A78" s="12"/>
      <c r="B78" s="49">
        <v>41334</v>
      </c>
      <c r="C78" s="50">
        <v>7496</v>
      </c>
      <c r="D78" s="95"/>
      <c r="E78" s="51">
        <v>3.5717090794847626</v>
      </c>
      <c r="F78" s="52">
        <v>298</v>
      </c>
      <c r="G78" s="22">
        <v>96</v>
      </c>
      <c r="H78" s="22">
        <v>96</v>
      </c>
      <c r="I78" s="91"/>
      <c r="J78" s="52">
        <f t="shared" si="3"/>
        <v>83.433446948873012</v>
      </c>
      <c r="K78" s="38">
        <f t="shared" si="2"/>
        <v>26.877888949972515</v>
      </c>
      <c r="L78" s="25">
        <v>25.2</v>
      </c>
      <c r="M78" s="81">
        <v>15.4</v>
      </c>
      <c r="N78" s="53">
        <v>149.40394566736484</v>
      </c>
      <c r="O78" s="104">
        <v>36.469467017745934</v>
      </c>
      <c r="P78" s="14">
        <f t="shared" si="4"/>
        <v>10.210648797579797</v>
      </c>
      <c r="Q78" s="13"/>
    </row>
    <row r="79" spans="1:17">
      <c r="A79" s="12"/>
      <c r="B79" s="49">
        <v>41365</v>
      </c>
      <c r="C79" s="50">
        <v>7075</v>
      </c>
      <c r="D79" s="95"/>
      <c r="E79" s="51">
        <v>3.6300659754948157</v>
      </c>
      <c r="F79" s="52">
        <v>318.8</v>
      </c>
      <c r="G79" s="22">
        <v>96.2</v>
      </c>
      <c r="H79" s="22">
        <v>96.2</v>
      </c>
      <c r="I79" s="91"/>
      <c r="J79" s="52">
        <f t="shared" si="3"/>
        <v>87.822095287550326</v>
      </c>
      <c r="K79" s="38">
        <f t="shared" si="2"/>
        <v>26.500895754900693</v>
      </c>
      <c r="L79" s="25">
        <v>24.3</v>
      </c>
      <c r="M79" s="81">
        <v>13.9</v>
      </c>
      <c r="N79" s="53">
        <v>155.94159584157654</v>
      </c>
      <c r="O79" s="104">
        <v>37.251941191874266</v>
      </c>
      <c r="P79" s="14">
        <f t="shared" si="4"/>
        <v>10.262056239018202</v>
      </c>
      <c r="Q79" s="13"/>
    </row>
    <row r="80" spans="1:17">
      <c r="A80" s="12"/>
      <c r="B80" s="49">
        <v>41395</v>
      </c>
      <c r="C80" s="50">
        <v>7916</v>
      </c>
      <c r="D80" s="95"/>
      <c r="E80" s="51">
        <v>3.6994187873075708</v>
      </c>
      <c r="F80" s="52">
        <v>474.9</v>
      </c>
      <c r="G80" s="22">
        <v>96.3</v>
      </c>
      <c r="H80" s="22">
        <v>96.3</v>
      </c>
      <c r="I80" s="91"/>
      <c r="J80" s="52">
        <f t="shared" si="3"/>
        <v>128.37151652831153</v>
      </c>
      <c r="K80" s="38">
        <f t="shared" si="2"/>
        <v>26.03111611218446</v>
      </c>
      <c r="L80" s="25">
        <v>19.399999999999999</v>
      </c>
      <c r="M80" s="81">
        <v>10.6</v>
      </c>
      <c r="N80" s="53">
        <v>167.97347912253019</v>
      </c>
      <c r="O80" s="104">
        <v>38.628009991767883</v>
      </c>
      <c r="P80" s="14">
        <f t="shared" si="4"/>
        <v>10.441642920854946</v>
      </c>
      <c r="Q80" s="13"/>
    </row>
    <row r="81" spans="1:17">
      <c r="A81" s="12"/>
      <c r="B81" s="49">
        <v>41426</v>
      </c>
      <c r="C81" s="50">
        <v>8225</v>
      </c>
      <c r="D81" s="95"/>
      <c r="E81" s="51">
        <v>3.7862079798931818</v>
      </c>
      <c r="F81" s="52">
        <v>550.5</v>
      </c>
      <c r="G81" s="22">
        <v>96.3</v>
      </c>
      <c r="H81" s="22">
        <v>96.3</v>
      </c>
      <c r="I81" s="91"/>
      <c r="J81" s="52">
        <f t="shared" si="3"/>
        <v>145.39613326141978</v>
      </c>
      <c r="K81" s="38">
        <f t="shared" si="2"/>
        <v>25.434418951997682</v>
      </c>
      <c r="L81" s="25">
        <v>17.8</v>
      </c>
      <c r="M81" s="81">
        <v>8.1</v>
      </c>
      <c r="N81" s="53">
        <v>156.27186443024067</v>
      </c>
      <c r="O81" s="104">
        <v>39.432637284945301</v>
      </c>
      <c r="P81" s="14">
        <f t="shared" si="4"/>
        <v>10.414810146287261</v>
      </c>
      <c r="Q81" s="13"/>
    </row>
    <row r="82" spans="1:17">
      <c r="A82" s="12"/>
      <c r="B82" s="49">
        <v>41456</v>
      </c>
      <c r="C82" s="50">
        <v>9009</v>
      </c>
      <c r="D82" s="95"/>
      <c r="E82" s="51">
        <v>3.8718975808985228</v>
      </c>
      <c r="F82" s="52">
        <v>520.5</v>
      </c>
      <c r="G82" s="22">
        <v>91.8</v>
      </c>
      <c r="H82" s="22">
        <v>91.8</v>
      </c>
      <c r="I82" s="91"/>
      <c r="J82" s="52">
        <f t="shared" si="3"/>
        <v>134.43020873481146</v>
      </c>
      <c r="K82" s="38">
        <f t="shared" si="2"/>
        <v>23.709304825851476</v>
      </c>
      <c r="L82" s="25">
        <v>16.3</v>
      </c>
      <c r="M82" s="25">
        <v>7.7</v>
      </c>
      <c r="N82" s="53">
        <v>150.73100129825897</v>
      </c>
      <c r="O82" s="104">
        <v>40.341733696466711</v>
      </c>
      <c r="P82" s="14">
        <f t="shared" si="4"/>
        <v>10.419111780096442</v>
      </c>
      <c r="Q82" s="13"/>
    </row>
    <row r="83" spans="1:17">
      <c r="A83" s="12"/>
      <c r="B83" s="49">
        <v>41487</v>
      </c>
      <c r="C83" s="50">
        <v>8691</v>
      </c>
      <c r="D83" s="95"/>
      <c r="E83" s="51">
        <v>3.9454131322651578</v>
      </c>
      <c r="F83" s="52">
        <v>535.70000000000005</v>
      </c>
      <c r="G83" s="22">
        <v>93.1</v>
      </c>
      <c r="H83" s="22">
        <v>93.1</v>
      </c>
      <c r="I83" s="91"/>
      <c r="J83" s="52">
        <f t="shared" si="3"/>
        <v>135.77792287938212</v>
      </c>
      <c r="K83" s="38">
        <f t="shared" si="2"/>
        <v>23.597021878048299</v>
      </c>
      <c r="L83" s="25">
        <v>18</v>
      </c>
      <c r="M83" s="81">
        <v>7.3</v>
      </c>
      <c r="N83" s="53">
        <v>148.42144953050052</v>
      </c>
      <c r="O83" s="104">
        <v>41.107315538162382</v>
      </c>
      <c r="P83" s="14">
        <f t="shared" si="4"/>
        <v>10.419014222361467</v>
      </c>
      <c r="Q83" s="13"/>
    </row>
    <row r="84" spans="1:17">
      <c r="A84" s="12"/>
      <c r="B84" s="49">
        <v>41518</v>
      </c>
      <c r="C84" s="50">
        <v>7972</v>
      </c>
      <c r="D84" s="95"/>
      <c r="E84" s="51">
        <v>4.0204209864907314</v>
      </c>
      <c r="F84" s="52">
        <v>440.6</v>
      </c>
      <c r="G84" s="22">
        <v>93</v>
      </c>
      <c r="H84" s="22">
        <v>93</v>
      </c>
      <c r="I84" s="91"/>
      <c r="J84" s="52">
        <f t="shared" si="3"/>
        <v>109.59051340157852</v>
      </c>
      <c r="K84" s="38">
        <f t="shared" si="2"/>
        <v>23.131905915448936</v>
      </c>
      <c r="L84" s="25">
        <v>18.8</v>
      </c>
      <c r="M84" s="81">
        <v>10</v>
      </c>
      <c r="N84" s="53">
        <v>147.0048441881334</v>
      </c>
      <c r="O84" s="104">
        <v>42.073886875649535</v>
      </c>
      <c r="P84" s="14">
        <f t="shared" si="4"/>
        <v>10.465045082846956</v>
      </c>
      <c r="Q84" s="13"/>
    </row>
    <row r="85" spans="1:17">
      <c r="A85" s="12"/>
      <c r="B85" s="49">
        <v>41548</v>
      </c>
      <c r="C85" s="50">
        <v>7703</v>
      </c>
      <c r="D85" s="95"/>
      <c r="E85" s="51">
        <v>4.1549638705623622</v>
      </c>
      <c r="F85" s="52">
        <v>335.1</v>
      </c>
      <c r="G85" s="22">
        <v>96.2</v>
      </c>
      <c r="H85" s="22">
        <v>96.2</v>
      </c>
      <c r="I85" s="91"/>
      <c r="J85" s="52">
        <f t="shared" si="3"/>
        <v>80.650520784106178</v>
      </c>
      <c r="K85" s="38">
        <f t="shared" si="2"/>
        <v>23.153029243303532</v>
      </c>
      <c r="L85" s="25">
        <v>23</v>
      </c>
      <c r="M85" s="81">
        <v>13.9</v>
      </c>
      <c r="N85" s="53">
        <v>148.6939593959755</v>
      </c>
      <c r="O85" s="104">
        <v>42.628566347349789</v>
      </c>
      <c r="P85" s="14">
        <f t="shared" si="4"/>
        <v>10.259671967154828</v>
      </c>
      <c r="Q85" s="13"/>
    </row>
    <row r="86" spans="1:17">
      <c r="A86" s="12"/>
      <c r="B86" s="49">
        <v>41579</v>
      </c>
      <c r="C86" s="50">
        <v>7767</v>
      </c>
      <c r="D86" s="95"/>
      <c r="E86" s="51">
        <v>4.2736412189758086</v>
      </c>
      <c r="F86" s="52">
        <v>346.1</v>
      </c>
      <c r="G86" s="22">
        <v>95.8</v>
      </c>
      <c r="H86" s="22">
        <v>95.8</v>
      </c>
      <c r="I86" s="91"/>
      <c r="J86" s="52">
        <f t="shared" si="3"/>
        <v>80.984804822465648</v>
      </c>
      <c r="K86" s="38">
        <f t="shared" si="2"/>
        <v>22.416481658457695</v>
      </c>
      <c r="L86" s="25">
        <v>26.1</v>
      </c>
      <c r="M86" s="81">
        <v>16.100000000000001</v>
      </c>
      <c r="N86" s="53">
        <v>145.69589762827002</v>
      </c>
      <c r="O86" s="104">
        <v>43.649512222367918</v>
      </c>
      <c r="P86" s="14">
        <f t="shared" si="4"/>
        <v>10.213658560890766</v>
      </c>
      <c r="Q86" s="13"/>
    </row>
    <row r="87" spans="1:17">
      <c r="A87" s="12"/>
      <c r="B87" s="54">
        <v>41609</v>
      </c>
      <c r="C87" s="55">
        <v>10098</v>
      </c>
      <c r="D87" s="96"/>
      <c r="E87" s="56">
        <v>4.4127395538799874</v>
      </c>
      <c r="F87" s="57">
        <v>391.2</v>
      </c>
      <c r="G87" s="24">
        <v>95.7</v>
      </c>
      <c r="H87" s="24">
        <v>95.7</v>
      </c>
      <c r="I87" s="92"/>
      <c r="J87" s="57">
        <f t="shared" si="3"/>
        <v>88.65241087161597</v>
      </c>
      <c r="K87" s="58">
        <f t="shared" si="2"/>
        <v>21.687207874268019</v>
      </c>
      <c r="L87" s="28">
        <v>32.5</v>
      </c>
      <c r="M87" s="28">
        <v>21.5</v>
      </c>
      <c r="N87" s="53">
        <v>142.5768791271264</v>
      </c>
      <c r="O87" s="106">
        <v>44.166785525374927</v>
      </c>
      <c r="P87" s="14">
        <f t="shared" si="4"/>
        <v>10.008926424524741</v>
      </c>
      <c r="Q87" s="13"/>
    </row>
    <row r="88" spans="1:17">
      <c r="A88" s="12"/>
      <c r="B88" s="49">
        <v>41640</v>
      </c>
      <c r="C88" s="50">
        <v>9842</v>
      </c>
      <c r="D88" s="95">
        <v>0.79</v>
      </c>
      <c r="E88" s="51">
        <v>4.5973923971096449</v>
      </c>
      <c r="F88" s="52">
        <v>423.5</v>
      </c>
      <c r="G88" s="22">
        <v>96.1</v>
      </c>
      <c r="H88" s="22">
        <v>96.1</v>
      </c>
      <c r="I88" s="91">
        <f>AVERAGE(G88:G99)/AVERAGE(F88:F99)</f>
        <v>0.16900720659395951</v>
      </c>
      <c r="J88" s="52">
        <f t="shared" si="3"/>
        <v>92.117436020090892</v>
      </c>
      <c r="K88" s="38">
        <f t="shared" si="2"/>
        <v>20.903153722622747</v>
      </c>
      <c r="L88" s="25">
        <v>31.2</v>
      </c>
      <c r="M88" s="25">
        <v>20</v>
      </c>
      <c r="N88" s="59">
        <v>137.96969739537636</v>
      </c>
      <c r="O88" s="104">
        <v>44.932971509354402</v>
      </c>
      <c r="P88" s="15">
        <f t="shared" si="4"/>
        <v>9.773577634487653</v>
      </c>
      <c r="Q88" s="13"/>
    </row>
    <row r="89" spans="1:17">
      <c r="A89" s="12"/>
      <c r="B89" s="49">
        <v>41671</v>
      </c>
      <c r="C89" s="50">
        <v>7748</v>
      </c>
      <c r="D89" s="95"/>
      <c r="E89" s="51">
        <v>4.9273484134464338</v>
      </c>
      <c r="F89" s="52">
        <v>452.7</v>
      </c>
      <c r="G89" s="22">
        <v>95.6</v>
      </c>
      <c r="H89" s="22">
        <v>95.6</v>
      </c>
      <c r="I89" s="91"/>
      <c r="J89" s="52">
        <f t="shared" si="3"/>
        <v>91.874972503387269</v>
      </c>
      <c r="K89" s="38">
        <f t="shared" si="2"/>
        <v>19.401915995855582</v>
      </c>
      <c r="L89" s="25">
        <v>27</v>
      </c>
      <c r="M89" s="25">
        <v>18.899999999999999</v>
      </c>
      <c r="N89" s="53">
        <v>132.48630687243056</v>
      </c>
      <c r="O89" s="104">
        <v>45.886224817132245</v>
      </c>
      <c r="P89" s="14">
        <f t="shared" si="4"/>
        <v>9.3125594065789077</v>
      </c>
      <c r="Q89" s="13"/>
    </row>
    <row r="90" spans="1:17">
      <c r="A90" s="12"/>
      <c r="B90" s="49">
        <v>41699</v>
      </c>
      <c r="C90" s="50">
        <v>7602</v>
      </c>
      <c r="D90" s="95"/>
      <c r="E90" s="51">
        <v>5.1240182218033299</v>
      </c>
      <c r="F90" s="52">
        <v>414.2</v>
      </c>
      <c r="G90" s="22">
        <v>96</v>
      </c>
      <c r="H90" s="22">
        <v>96</v>
      </c>
      <c r="I90" s="91"/>
      <c r="J90" s="52">
        <f t="shared" si="3"/>
        <v>80.834997470838005</v>
      </c>
      <c r="K90" s="38">
        <f t="shared" si="2"/>
        <v>18.735296371802143</v>
      </c>
      <c r="L90" s="25">
        <v>25.5</v>
      </c>
      <c r="M90" s="25">
        <v>15.9</v>
      </c>
      <c r="N90" s="53">
        <v>144.53782808347017</v>
      </c>
      <c r="O90" s="104">
        <v>47.219444974918829</v>
      </c>
      <c r="P90" s="14">
        <f t="shared" si="4"/>
        <v>9.2153155845532062</v>
      </c>
      <c r="Q90" s="13"/>
    </row>
    <row r="91" spans="1:17">
      <c r="A91" s="12"/>
      <c r="B91" s="49">
        <v>41730</v>
      </c>
      <c r="C91" s="50">
        <v>7407</v>
      </c>
      <c r="D91" s="95"/>
      <c r="E91" s="51">
        <v>5.2297360980207355</v>
      </c>
      <c r="F91" s="52">
        <v>485.1</v>
      </c>
      <c r="G91" s="22">
        <v>96.2</v>
      </c>
      <c r="H91" s="22">
        <v>96.2</v>
      </c>
      <c r="I91" s="91"/>
      <c r="J91" s="52">
        <f t="shared" si="3"/>
        <v>92.758026582563645</v>
      </c>
      <c r="K91" s="38">
        <f t="shared" si="2"/>
        <v>18.394809641811218</v>
      </c>
      <c r="L91" s="25">
        <v>22.4</v>
      </c>
      <c r="M91" s="25">
        <v>14.2</v>
      </c>
      <c r="N91" s="53">
        <v>152.34143546147135</v>
      </c>
      <c r="O91" s="104">
        <v>49.55634780481023</v>
      </c>
      <c r="P91" s="14">
        <f t="shared" si="4"/>
        <v>9.4758792558510745</v>
      </c>
      <c r="Q91" s="13"/>
    </row>
    <row r="92" spans="1:17">
      <c r="A92" s="12"/>
      <c r="B92" s="49">
        <v>41760</v>
      </c>
      <c r="C92" s="50">
        <v>8183</v>
      </c>
      <c r="D92" s="95"/>
      <c r="E92" s="51">
        <v>5.3631793905120961</v>
      </c>
      <c r="F92" s="52">
        <v>725</v>
      </c>
      <c r="G92" s="22">
        <v>96.3</v>
      </c>
      <c r="H92" s="22">
        <v>96.3</v>
      </c>
      <c r="I92" s="91"/>
      <c r="J92" s="52">
        <f t="shared" si="3"/>
        <v>135.18100872825258</v>
      </c>
      <c r="K92" s="38">
        <f t="shared" si="2"/>
        <v>17.955767090387205</v>
      </c>
      <c r="L92" s="25">
        <v>18.5</v>
      </c>
      <c r="M92" s="25">
        <v>11.4</v>
      </c>
      <c r="N92" s="53">
        <v>164.20324390256107</v>
      </c>
      <c r="O92" s="104">
        <v>51.110795731569489</v>
      </c>
      <c r="P92" s="14">
        <f t="shared" si="4"/>
        <v>9.5299433433065239</v>
      </c>
      <c r="Q92" s="13"/>
    </row>
    <row r="93" spans="1:17">
      <c r="A93" s="12"/>
      <c r="B93" s="49">
        <v>41791</v>
      </c>
      <c r="C93" s="50">
        <v>8782</v>
      </c>
      <c r="D93" s="95"/>
      <c r="E93" s="51">
        <v>5.4597078228086717</v>
      </c>
      <c r="F93" s="52">
        <v>813.4</v>
      </c>
      <c r="G93" s="22">
        <v>96.3</v>
      </c>
      <c r="H93" s="22">
        <v>96.3</v>
      </c>
      <c r="I93" s="91"/>
      <c r="J93" s="52">
        <f t="shared" si="3"/>
        <v>148.98233136247893</v>
      </c>
      <c r="K93" s="38">
        <f t="shared" si="2"/>
        <v>17.638306503819425</v>
      </c>
      <c r="L93" s="25">
        <v>17</v>
      </c>
      <c r="M93" s="25">
        <v>7.8</v>
      </c>
      <c r="N93" s="53">
        <v>153.80352402990053</v>
      </c>
      <c r="O93" s="104">
        <v>52.644480673594444</v>
      </c>
      <c r="P93" s="14">
        <f t="shared" si="4"/>
        <v>9.6423622622560448</v>
      </c>
      <c r="Q93" s="13"/>
    </row>
    <row r="94" spans="1:17">
      <c r="A94" s="12"/>
      <c r="B94" s="49">
        <v>41821</v>
      </c>
      <c r="C94" s="50">
        <v>9227</v>
      </c>
      <c r="D94" s="95"/>
      <c r="E94" s="51">
        <v>5.5673892554194166</v>
      </c>
      <c r="F94" s="52">
        <v>764.9</v>
      </c>
      <c r="G94" s="22">
        <v>91.8</v>
      </c>
      <c r="H94" s="22">
        <v>91.8</v>
      </c>
      <c r="I94" s="91"/>
      <c r="J94" s="52">
        <f t="shared" si="3"/>
        <v>137.38935161672589</v>
      </c>
      <c r="K94" s="38">
        <f t="shared" si="2"/>
        <v>16.488877602844081</v>
      </c>
      <c r="L94" s="25">
        <v>16.5</v>
      </c>
      <c r="M94" s="25">
        <v>8.3000000000000007</v>
      </c>
      <c r="N94" s="53">
        <v>145.42281373408593</v>
      </c>
      <c r="O94" s="104">
        <v>54.448691128450193</v>
      </c>
      <c r="P94" s="14">
        <f t="shared" si="4"/>
        <v>9.779932501656619</v>
      </c>
      <c r="Q94" s="13"/>
    </row>
    <row r="95" spans="1:17">
      <c r="A95" s="12"/>
      <c r="B95" s="49">
        <v>41852</v>
      </c>
      <c r="C95" s="50">
        <v>8422</v>
      </c>
      <c r="D95" s="95"/>
      <c r="E95" s="51">
        <v>5.707115928369463</v>
      </c>
      <c r="F95" s="52">
        <v>564.9</v>
      </c>
      <c r="G95" s="22">
        <v>93.1</v>
      </c>
      <c r="H95" s="22">
        <v>93.1</v>
      </c>
      <c r="I95" s="91"/>
      <c r="J95" s="52">
        <f t="shared" si="3"/>
        <v>98.981693571693981</v>
      </c>
      <c r="K95" s="38">
        <f t="shared" si="2"/>
        <v>16.312968085545599</v>
      </c>
      <c r="L95" s="25">
        <v>20.5</v>
      </c>
      <c r="M95" s="25">
        <v>10.199999999999999</v>
      </c>
      <c r="N95" s="53">
        <v>140.10530396605887</v>
      </c>
      <c r="O95" s="104">
        <v>55.691106691582263</v>
      </c>
      <c r="P95" s="14">
        <f t="shared" si="4"/>
        <v>9.7581873910687058</v>
      </c>
      <c r="Q95" s="13"/>
    </row>
    <row r="96" spans="1:17">
      <c r="A96" s="12"/>
      <c r="B96" s="49">
        <v>41883</v>
      </c>
      <c r="C96" s="50">
        <v>7665</v>
      </c>
      <c r="D96" s="95"/>
      <c r="E96" s="51">
        <v>5.8836789192585615</v>
      </c>
      <c r="F96" s="52">
        <v>540.29999999999995</v>
      </c>
      <c r="G96" s="22">
        <v>93</v>
      </c>
      <c r="H96" s="22">
        <v>93</v>
      </c>
      <c r="I96" s="91"/>
      <c r="J96" s="52">
        <f t="shared" si="3"/>
        <v>91.830299955947709</v>
      </c>
      <c r="K96" s="38">
        <f t="shared" si="2"/>
        <v>15.806436971873289</v>
      </c>
      <c r="L96" s="25">
        <v>20.7</v>
      </c>
      <c r="M96" s="25">
        <v>11.5</v>
      </c>
      <c r="N96" s="53">
        <v>141.71873319955728</v>
      </c>
      <c r="O96" s="104">
        <v>56.623881888797406</v>
      </c>
      <c r="P96" s="14">
        <f t="shared" si="4"/>
        <v>9.6238905395491781</v>
      </c>
      <c r="Q96" s="13"/>
    </row>
    <row r="97" spans="1:17">
      <c r="A97" s="12"/>
      <c r="B97" s="49">
        <v>41913</v>
      </c>
      <c r="C97" s="50">
        <v>8402</v>
      </c>
      <c r="D97" s="95"/>
      <c r="E97" s="51">
        <v>5.9575086396481307</v>
      </c>
      <c r="F97" s="52">
        <v>526.9</v>
      </c>
      <c r="G97" s="22">
        <v>96.2</v>
      </c>
      <c r="H97" s="22">
        <v>96.2</v>
      </c>
      <c r="I97" s="91"/>
      <c r="J97" s="52">
        <f t="shared" si="3"/>
        <v>88.443010639279635</v>
      </c>
      <c r="K97" s="38">
        <f t="shared" si="2"/>
        <v>16.147689549247868</v>
      </c>
      <c r="L97" s="25">
        <v>24.8</v>
      </c>
      <c r="M97" s="25">
        <v>15.6</v>
      </c>
      <c r="N97" s="53">
        <v>143.34939741761289</v>
      </c>
      <c r="O97" s="104">
        <v>57.506793226007176</v>
      </c>
      <c r="P97" s="14">
        <f t="shared" si="4"/>
        <v>9.6528258210639724</v>
      </c>
      <c r="Q97" s="13"/>
    </row>
    <row r="98" spans="1:17">
      <c r="A98" s="12"/>
      <c r="B98" s="49">
        <v>41944</v>
      </c>
      <c r="C98" s="50">
        <v>8103</v>
      </c>
      <c r="D98" s="95"/>
      <c r="E98" s="51">
        <v>6.0449261702796111</v>
      </c>
      <c r="F98" s="52">
        <v>523.70000000000005</v>
      </c>
      <c r="G98" s="22">
        <v>95.8</v>
      </c>
      <c r="H98" s="22">
        <v>95.8</v>
      </c>
      <c r="I98" s="91"/>
      <c r="J98" s="52">
        <f t="shared" si="3"/>
        <v>86.634639571747826</v>
      </c>
      <c r="K98" s="38">
        <f t="shared" si="2"/>
        <v>15.84800166311522</v>
      </c>
      <c r="L98" s="25">
        <v>26.1</v>
      </c>
      <c r="M98" s="25">
        <v>15.7</v>
      </c>
      <c r="N98" s="53">
        <v>140.87759689826311</v>
      </c>
      <c r="O98" s="104">
        <v>58.447160980822801</v>
      </c>
      <c r="P98" s="14">
        <f t="shared" si="4"/>
        <v>9.6687964971653741</v>
      </c>
      <c r="Q98" s="13"/>
    </row>
    <row r="99" spans="1:17">
      <c r="A99" s="12"/>
      <c r="B99" s="54">
        <v>41974</v>
      </c>
      <c r="C99" s="55">
        <v>9009</v>
      </c>
      <c r="D99" s="96"/>
      <c r="E99" s="56">
        <v>6.13407163053723</v>
      </c>
      <c r="F99" s="57">
        <v>523.1</v>
      </c>
      <c r="G99" s="24">
        <v>95.7</v>
      </c>
      <c r="H99" s="24">
        <v>95.7</v>
      </c>
      <c r="I99" s="92"/>
      <c r="J99" s="57">
        <f t="shared" si="3"/>
        <v>85.277778204586483</v>
      </c>
      <c r="K99" s="58">
        <f t="shared" si="2"/>
        <v>15.601382860215878</v>
      </c>
      <c r="L99" s="26">
        <v>29</v>
      </c>
      <c r="M99" s="28">
        <v>17.899999999999999</v>
      </c>
      <c r="N99" s="53">
        <v>140.43593774912819</v>
      </c>
      <c r="O99" s="106">
        <v>59.036319781538218</v>
      </c>
      <c r="P99" s="16">
        <f t="shared" si="4"/>
        <v>9.624328396759811</v>
      </c>
      <c r="Q99" s="13"/>
    </row>
    <row r="100" spans="1:17">
      <c r="A100" s="12"/>
      <c r="B100" s="49">
        <v>42005</v>
      </c>
      <c r="C100" s="50">
        <v>9582</v>
      </c>
      <c r="D100" s="95">
        <v>0.8</v>
      </c>
      <c r="E100" s="51">
        <v>6.2263587810241914</v>
      </c>
      <c r="F100" s="52">
        <v>495.6</v>
      </c>
      <c r="G100" s="22">
        <v>95.3</v>
      </c>
      <c r="H100" s="22">
        <v>95.3</v>
      </c>
      <c r="I100" s="91">
        <f>AVERAGE(G100:G111)/AVERAGE(F100:F111)</f>
        <v>0.14298570142985698</v>
      </c>
      <c r="J100" s="52">
        <f t="shared" si="3"/>
        <v>79.597083533062545</v>
      </c>
      <c r="K100" s="38">
        <f t="shared" si="2"/>
        <v>15.305896006256779</v>
      </c>
      <c r="L100" s="25">
        <v>29.4</v>
      </c>
      <c r="M100" s="25">
        <v>19.2</v>
      </c>
      <c r="N100" s="59">
        <v>133.99818907035032</v>
      </c>
      <c r="O100" s="104">
        <v>60.190636013210337</v>
      </c>
      <c r="P100" s="14">
        <f t="shared" si="4"/>
        <v>9.6670683669323356</v>
      </c>
      <c r="Q100" s="13"/>
    </row>
    <row r="101" spans="1:17">
      <c r="A101" s="12"/>
      <c r="B101" s="49">
        <v>42036</v>
      </c>
      <c r="C101" s="50">
        <v>8633</v>
      </c>
      <c r="D101" s="95"/>
      <c r="E101" s="51">
        <v>6.3510053408733906</v>
      </c>
      <c r="F101" s="52">
        <v>575.6</v>
      </c>
      <c r="G101" s="22">
        <v>95.1</v>
      </c>
      <c r="H101" s="22">
        <v>95.1</v>
      </c>
      <c r="I101" s="91"/>
      <c r="J101" s="52">
        <f t="shared" si="3"/>
        <v>90.631320414043842</v>
      </c>
      <c r="K101" s="38">
        <f t="shared" si="2"/>
        <v>14.974007247004115</v>
      </c>
      <c r="L101" s="25">
        <v>29.5</v>
      </c>
      <c r="M101" s="25">
        <v>20</v>
      </c>
      <c r="N101" s="53">
        <v>132.62788695577399</v>
      </c>
      <c r="O101" s="104">
        <v>60.744840307752241</v>
      </c>
      <c r="P101" s="14">
        <f t="shared" si="4"/>
        <v>9.5646023026960023</v>
      </c>
      <c r="Q101" s="13"/>
    </row>
    <row r="102" spans="1:17">
      <c r="A102" s="12"/>
      <c r="B102" s="49">
        <v>42064</v>
      </c>
      <c r="C102" s="50">
        <v>9312</v>
      </c>
      <c r="D102" s="95"/>
      <c r="E102" s="51">
        <v>6.4816211121583418</v>
      </c>
      <c r="F102" s="52">
        <v>582.5</v>
      </c>
      <c r="G102" s="22">
        <v>95.2</v>
      </c>
      <c r="H102" s="22">
        <v>95.2</v>
      </c>
      <c r="I102" s="91"/>
      <c r="J102" s="52">
        <f t="shared" si="3"/>
        <v>89.869492511269442</v>
      </c>
      <c r="K102" s="38">
        <f t="shared" si="2"/>
        <v>14.687683582957684</v>
      </c>
      <c r="L102" s="25">
        <v>28</v>
      </c>
      <c r="M102" s="25">
        <v>17.899999999999999</v>
      </c>
      <c r="N102" s="53">
        <v>149.4090129833281</v>
      </c>
      <c r="O102" s="104">
        <v>62.664935327204141</v>
      </c>
      <c r="P102" s="14">
        <f t="shared" si="4"/>
        <v>9.6680960276521137</v>
      </c>
      <c r="Q102" s="13"/>
    </row>
    <row r="103" spans="1:17">
      <c r="A103" s="12"/>
      <c r="B103" s="49">
        <v>42095</v>
      </c>
      <c r="C103" s="50">
        <v>7869</v>
      </c>
      <c r="D103" s="95"/>
      <c r="E103" s="51">
        <v>6.5998272070373858</v>
      </c>
      <c r="F103" s="52">
        <v>553.29999999999995</v>
      </c>
      <c r="G103" s="22">
        <v>95.6</v>
      </c>
      <c r="H103" s="22">
        <v>95.6</v>
      </c>
      <c r="I103" s="91"/>
      <c r="J103" s="52">
        <f t="shared" si="3"/>
        <v>83.835528210498751</v>
      </c>
      <c r="K103" s="38">
        <f t="shared" si="2"/>
        <v>14.485227719001774</v>
      </c>
      <c r="L103" s="25">
        <v>26</v>
      </c>
      <c r="M103" s="25">
        <v>15.4</v>
      </c>
      <c r="N103" s="53">
        <v>157.4845995373143</v>
      </c>
      <c r="O103" s="104">
        <v>63.533798478338923</v>
      </c>
      <c r="P103" s="14">
        <f t="shared" si="4"/>
        <v>9.6265851340157713</v>
      </c>
      <c r="Q103" s="13"/>
    </row>
    <row r="104" spans="1:17">
      <c r="A104" s="12"/>
      <c r="B104" s="49">
        <v>42125</v>
      </c>
      <c r="C104" s="50">
        <v>8322</v>
      </c>
      <c r="D104" s="95"/>
      <c r="E104" s="51">
        <v>6.7294219289977999</v>
      </c>
      <c r="F104" s="52">
        <v>700</v>
      </c>
      <c r="G104" s="22">
        <v>95.5</v>
      </c>
      <c r="H104" s="22">
        <v>95.5</v>
      </c>
      <c r="I104" s="91"/>
      <c r="J104" s="52">
        <f t="shared" si="3"/>
        <v>104.02082190501758</v>
      </c>
      <c r="K104" s="38">
        <f t="shared" si="2"/>
        <v>14.191412131327398</v>
      </c>
      <c r="L104" s="25">
        <v>21.2</v>
      </c>
      <c r="M104" s="25">
        <v>12.4</v>
      </c>
      <c r="N104" s="53">
        <v>168.88610058983411</v>
      </c>
      <c r="O104" s="104">
        <v>65.378873908855837</v>
      </c>
      <c r="P104" s="14">
        <f t="shared" si="4"/>
        <v>9.7153774274624194</v>
      </c>
      <c r="Q104" s="13"/>
    </row>
    <row r="105" spans="1:17">
      <c r="A105" s="12"/>
      <c r="B105" s="49">
        <v>42156</v>
      </c>
      <c r="C105" s="50">
        <v>9164</v>
      </c>
      <c r="D105" s="95"/>
      <c r="E105" s="51">
        <v>6.8027803958529685</v>
      </c>
      <c r="F105" s="52">
        <v>878</v>
      </c>
      <c r="G105" s="22">
        <v>95.4</v>
      </c>
      <c r="H105" s="22">
        <v>95.4</v>
      </c>
      <c r="I105" s="91"/>
      <c r="J105" s="52">
        <f t="shared" si="3"/>
        <v>129.06487478784942</v>
      </c>
      <c r="K105" s="38">
        <f t="shared" si="2"/>
        <v>14.023677738907557</v>
      </c>
      <c r="L105" s="25">
        <v>18.2</v>
      </c>
      <c r="M105" s="25">
        <v>8.8000000000000007</v>
      </c>
      <c r="N105" s="53">
        <v>162.93739000912225</v>
      </c>
      <c r="O105" s="104">
        <v>67.939327900314694</v>
      </c>
      <c r="P105" s="14">
        <f t="shared" si="4"/>
        <v>9.9869941328300218</v>
      </c>
      <c r="Q105" s="13"/>
    </row>
    <row r="106" spans="1:17">
      <c r="A106" s="12"/>
      <c r="B106" s="49">
        <v>42186</v>
      </c>
      <c r="C106" s="50">
        <v>9813</v>
      </c>
      <c r="D106" s="95"/>
      <c r="E106" s="51">
        <v>6.9604932453660062</v>
      </c>
      <c r="F106" s="52">
        <v>842.9</v>
      </c>
      <c r="G106" s="22">
        <v>95.5</v>
      </c>
      <c r="H106" s="22">
        <v>95.5</v>
      </c>
      <c r="I106" s="91"/>
      <c r="J106" s="52">
        <f t="shared" si="3"/>
        <v>121.09773981336254</v>
      </c>
      <c r="K106" s="38">
        <f t="shared" si="2"/>
        <v>13.720292030105732</v>
      </c>
      <c r="L106" s="25">
        <v>16.7</v>
      </c>
      <c r="M106" s="25">
        <v>8.6999999999999993</v>
      </c>
      <c r="N106" s="53">
        <v>151.84479634306331</v>
      </c>
      <c r="O106" s="104">
        <v>70.329481731242865</v>
      </c>
      <c r="P106" s="14">
        <f t="shared" si="4"/>
        <v>10.104094530666368</v>
      </c>
      <c r="Q106" s="13"/>
    </row>
    <row r="107" spans="1:17">
      <c r="A107" s="12"/>
      <c r="B107" s="49">
        <v>42217</v>
      </c>
      <c r="C107" s="50">
        <v>9019</v>
      </c>
      <c r="D107" s="95"/>
      <c r="E107" s="51">
        <v>7.0937794533458991</v>
      </c>
      <c r="F107" s="52">
        <v>674.3</v>
      </c>
      <c r="G107" s="22">
        <v>95.4</v>
      </c>
      <c r="H107" s="22">
        <v>95.4</v>
      </c>
      <c r="I107" s="91"/>
      <c r="J107" s="52">
        <f t="shared" si="3"/>
        <v>95.055111937819717</v>
      </c>
      <c r="K107" s="38">
        <f t="shared" si="2"/>
        <v>13.448402311831531</v>
      </c>
      <c r="L107" s="25">
        <v>18.7</v>
      </c>
      <c r="M107" s="25">
        <v>11.4</v>
      </c>
      <c r="N107" s="53">
        <v>146.46506720486232</v>
      </c>
      <c r="O107" s="104">
        <v>72.186954117811837</v>
      </c>
      <c r="P107" s="14">
        <f t="shared" si="4"/>
        <v>10.176092249916744</v>
      </c>
      <c r="Q107" s="13"/>
    </row>
    <row r="108" spans="1:17">
      <c r="A108" s="12"/>
      <c r="B108" s="49">
        <v>42248</v>
      </c>
      <c r="C108" s="50">
        <v>8416</v>
      </c>
      <c r="D108" s="95"/>
      <c r="E108" s="51">
        <v>7.2671222117499212</v>
      </c>
      <c r="F108" s="52">
        <v>677.8</v>
      </c>
      <c r="G108" s="22">
        <v>95.3</v>
      </c>
      <c r="H108" s="22">
        <v>95.3</v>
      </c>
      <c r="I108" s="91"/>
      <c r="J108" s="52">
        <f t="shared" si="3"/>
        <v>93.269382329100239</v>
      </c>
      <c r="K108" s="38">
        <f t="shared" si="2"/>
        <v>13.113856795460686</v>
      </c>
      <c r="L108" s="25">
        <v>19.2</v>
      </c>
      <c r="M108" s="25">
        <v>10.1</v>
      </c>
      <c r="N108" s="53">
        <v>145.88232371860067</v>
      </c>
      <c r="O108" s="104">
        <v>73.503882915501009</v>
      </c>
      <c r="P108" s="14">
        <f t="shared" si="4"/>
        <v>10.114579165416471</v>
      </c>
      <c r="Q108" s="13"/>
    </row>
    <row r="109" spans="1:17">
      <c r="A109" s="12"/>
      <c r="B109" s="49">
        <v>42278</v>
      </c>
      <c r="C109" s="50">
        <v>8443</v>
      </c>
      <c r="D109" s="95"/>
      <c r="E109" s="51">
        <v>7.3674992145774425</v>
      </c>
      <c r="F109" s="52">
        <v>699.7</v>
      </c>
      <c r="G109" s="22">
        <v>95.2</v>
      </c>
      <c r="H109" s="22">
        <v>95.2</v>
      </c>
      <c r="I109" s="91"/>
      <c r="J109" s="52">
        <f t="shared" si="3"/>
        <v>94.971167233457365</v>
      </c>
      <c r="K109" s="38">
        <f t="shared" si="2"/>
        <v>12.921616579427099</v>
      </c>
      <c r="L109" s="25">
        <v>20.2</v>
      </c>
      <c r="M109" s="25">
        <v>11.7</v>
      </c>
      <c r="N109" s="53">
        <v>147.04587615341626</v>
      </c>
      <c r="O109" s="104">
        <v>74.400000000000006</v>
      </c>
      <c r="P109" s="14">
        <f t="shared" si="4"/>
        <v>10.098406234342185</v>
      </c>
      <c r="Q109" s="13"/>
    </row>
    <row r="110" spans="1:17">
      <c r="A110" s="12"/>
      <c r="B110" s="49">
        <v>42309</v>
      </c>
      <c r="C110" s="50">
        <v>7994</v>
      </c>
      <c r="D110" s="95"/>
      <c r="E110" s="51">
        <v>7.5790135092679876</v>
      </c>
      <c r="F110" s="52">
        <v>652.5</v>
      </c>
      <c r="G110" s="22">
        <v>95.4</v>
      </c>
      <c r="H110" s="22">
        <v>95.4</v>
      </c>
      <c r="I110" s="91"/>
      <c r="J110" s="52">
        <f t="shared" si="3"/>
        <v>86.092998673520128</v>
      </c>
      <c r="K110" s="38">
        <f t="shared" si="2"/>
        <v>12.587390150887082</v>
      </c>
      <c r="L110" s="25">
        <v>24.8</v>
      </c>
      <c r="M110" s="25">
        <v>15.5</v>
      </c>
      <c r="N110" s="53">
        <v>146.175581385648</v>
      </c>
      <c r="O110" s="110">
        <v>76.069999999999993</v>
      </c>
      <c r="P110" s="14">
        <f t="shared" si="4"/>
        <v>10.036926297463104</v>
      </c>
    </row>
    <row r="111" spans="1:17">
      <c r="A111" s="12"/>
      <c r="B111" s="54">
        <v>42339</v>
      </c>
      <c r="C111" s="55">
        <v>9754</v>
      </c>
      <c r="D111" s="96"/>
      <c r="E111" s="51">
        <v>8.0705309456487591</v>
      </c>
      <c r="F111" s="52">
        <v>668.6</v>
      </c>
      <c r="G111" s="22">
        <v>95.1</v>
      </c>
      <c r="H111" s="22">
        <v>95.1</v>
      </c>
      <c r="I111" s="91"/>
      <c r="J111" s="52">
        <f t="shared" si="3"/>
        <v>82.844611401989226</v>
      </c>
      <c r="K111" s="38">
        <f t="shared" si="2"/>
        <v>11.783611343597329</v>
      </c>
      <c r="L111" s="25">
        <v>29.8</v>
      </c>
      <c r="M111" s="81">
        <v>19.899999999999999</v>
      </c>
      <c r="N111" s="53">
        <v>141.9421187346255</v>
      </c>
      <c r="O111" s="110">
        <v>77.290000000000006</v>
      </c>
      <c r="P111" s="14">
        <f t="shared" si="4"/>
        <v>9.5768172528563369</v>
      </c>
    </row>
    <row r="112" spans="1:17">
      <c r="A112" s="12"/>
      <c r="B112" s="49">
        <v>42370</v>
      </c>
      <c r="C112" s="50">
        <v>10263</v>
      </c>
      <c r="D112" s="95">
        <v>0.81799999999999995</v>
      </c>
      <c r="E112" s="62">
        <v>8.4088909833490408</v>
      </c>
      <c r="F112" s="64">
        <v>837.5</v>
      </c>
      <c r="G112" s="67">
        <v>95.561742829966704</v>
      </c>
      <c r="H112" s="64">
        <v>95.6</v>
      </c>
      <c r="I112" s="93">
        <f>AVERAGE(G112:G123)/AVERAGE(F112:F123)</f>
        <v>0.29471424420387649</v>
      </c>
      <c r="J112" s="64">
        <f t="shared" si="3"/>
        <v>99.596962507705825</v>
      </c>
      <c r="K112" s="66">
        <f t="shared" si="2"/>
        <v>11.364369334695187</v>
      </c>
      <c r="L112" s="29">
        <v>31</v>
      </c>
      <c r="M112" s="29">
        <v>21.3</v>
      </c>
      <c r="N112" s="59">
        <v>134.74645041349706</v>
      </c>
      <c r="O112" s="111">
        <v>78.38</v>
      </c>
      <c r="P112" s="15">
        <f t="shared" si="4"/>
        <v>9.3210864732584859</v>
      </c>
    </row>
    <row r="113" spans="1:17">
      <c r="A113" s="12"/>
      <c r="B113" s="49">
        <v>42401</v>
      </c>
      <c r="C113" s="50">
        <v>9687</v>
      </c>
      <c r="D113" s="95"/>
      <c r="E113" s="51">
        <v>8.6412975180647198</v>
      </c>
      <c r="F113" s="52">
        <v>908.3</v>
      </c>
      <c r="G113" s="68">
        <v>327.96870107230211</v>
      </c>
      <c r="H113" s="52">
        <v>328.1</v>
      </c>
      <c r="I113" s="91"/>
      <c r="J113" s="52">
        <f t="shared" si="3"/>
        <v>105.11152961707309</v>
      </c>
      <c r="K113" s="38">
        <f t="shared" si="2"/>
        <v>37.953640687255614</v>
      </c>
      <c r="L113" s="25">
        <v>31.2</v>
      </c>
      <c r="M113" s="25">
        <v>21</v>
      </c>
      <c r="N113" s="53">
        <v>134.23236103862521</v>
      </c>
      <c r="O113" s="110">
        <v>79.42</v>
      </c>
      <c r="P113" s="14">
        <f t="shared" si="4"/>
        <v>9.1907494023868157</v>
      </c>
    </row>
    <row r="114" spans="1:17">
      <c r="A114" s="12"/>
      <c r="B114" s="49">
        <v>42430</v>
      </c>
      <c r="C114" s="50">
        <v>8349</v>
      </c>
      <c r="D114" s="95"/>
      <c r="E114" s="51">
        <v>8.8940464970153954</v>
      </c>
      <c r="F114" s="52">
        <v>895.7</v>
      </c>
      <c r="G114" s="68">
        <v>347.36093758800661</v>
      </c>
      <c r="H114" s="52">
        <v>347.5</v>
      </c>
      <c r="I114" s="91"/>
      <c r="J114" s="52">
        <f t="shared" si="3"/>
        <v>100.70781621172917</v>
      </c>
      <c r="K114" s="38">
        <f t="shared" si="2"/>
        <v>39.055444302497371</v>
      </c>
      <c r="L114" s="25">
        <v>25.8</v>
      </c>
      <c r="M114" s="25">
        <v>16.5</v>
      </c>
      <c r="N114" s="53">
        <v>150.0878942366954</v>
      </c>
      <c r="O114" s="113">
        <v>81.92</v>
      </c>
      <c r="P114" s="14">
        <f t="shared" si="4"/>
        <v>9.2106556928266752</v>
      </c>
    </row>
    <row r="115" spans="1:17">
      <c r="A115" s="12"/>
      <c r="B115" s="49">
        <v>42461</v>
      </c>
      <c r="C115" s="50">
        <v>8253</v>
      </c>
      <c r="D115" s="95"/>
      <c r="E115" s="51">
        <v>9.1959629280552928</v>
      </c>
      <c r="F115" s="52">
        <v>1039.5999999999999</v>
      </c>
      <c r="G115" s="68">
        <v>343.36253830641806</v>
      </c>
      <c r="H115" s="52">
        <v>343.5</v>
      </c>
      <c r="I115" s="91"/>
      <c r="J115" s="52">
        <f t="shared" si="3"/>
        <v>113.04960754336668</v>
      </c>
      <c r="K115" s="38">
        <f t="shared" si="2"/>
        <v>37.338399577370886</v>
      </c>
      <c r="L115" s="25">
        <v>20.6</v>
      </c>
      <c r="M115" s="25">
        <v>14</v>
      </c>
      <c r="N115" s="53">
        <v>153.25067436662908</v>
      </c>
      <c r="O115" s="110">
        <v>85.3</v>
      </c>
      <c r="P115" s="14">
        <f t="shared" si="4"/>
        <v>9.2758094684967087</v>
      </c>
    </row>
    <row r="116" spans="1:17">
      <c r="A116" s="12"/>
      <c r="B116" s="49">
        <v>42491</v>
      </c>
      <c r="C116" s="50">
        <v>9295</v>
      </c>
      <c r="D116" s="95"/>
      <c r="E116" s="51">
        <v>9.5810556079170581</v>
      </c>
      <c r="F116" s="52">
        <v>1156</v>
      </c>
      <c r="G116" s="68">
        <v>334.5660598869232</v>
      </c>
      <c r="H116" s="52">
        <v>334.7</v>
      </c>
      <c r="I116" s="91"/>
      <c r="J116" s="52">
        <f t="shared" si="3"/>
        <v>120.65476366140378</v>
      </c>
      <c r="K116" s="38">
        <f t="shared" si="2"/>
        <v>34.919540557771441</v>
      </c>
      <c r="L116" s="25">
        <v>16</v>
      </c>
      <c r="M116" s="25">
        <v>9.1999999999999993</v>
      </c>
      <c r="N116" s="53">
        <v>163.51360808690507</v>
      </c>
      <c r="O116" s="110">
        <v>88.13</v>
      </c>
      <c r="P116" s="14">
        <f t="shared" si="4"/>
        <v>9.1983601396881625</v>
      </c>
    </row>
    <row r="117" spans="1:17">
      <c r="A117" s="12"/>
      <c r="B117" s="49">
        <v>42522</v>
      </c>
      <c r="C117" s="50">
        <v>9914</v>
      </c>
      <c r="D117" s="95"/>
      <c r="E117" s="51">
        <v>9.7214891611687069</v>
      </c>
      <c r="F117" s="52">
        <v>1330</v>
      </c>
      <c r="G117" s="68">
        <v>330.76758056941406</v>
      </c>
      <c r="H117" s="52">
        <v>330.9</v>
      </c>
      <c r="I117" s="91"/>
      <c r="J117" s="52">
        <f t="shared" si="3"/>
        <v>136.81031557516121</v>
      </c>
      <c r="K117" s="38">
        <f t="shared" ref="K117:K180" si="5">G117/E117</f>
        <v>34.024373744160975</v>
      </c>
      <c r="L117" s="25">
        <v>14.8</v>
      </c>
      <c r="M117" s="25">
        <v>6.4</v>
      </c>
      <c r="N117" s="53">
        <v>153.66209524099784</v>
      </c>
      <c r="O117" s="110">
        <v>89.83</v>
      </c>
      <c r="P117" s="14">
        <f t="shared" si="4"/>
        <v>9.2403538707644586</v>
      </c>
    </row>
    <row r="118" spans="1:17">
      <c r="A118" s="12"/>
      <c r="B118" s="49">
        <v>42552</v>
      </c>
      <c r="C118" s="50">
        <v>9968</v>
      </c>
      <c r="D118" s="95"/>
      <c r="E118" s="51">
        <v>9.9414860194784769</v>
      </c>
      <c r="F118" s="52">
        <v>1405.8</v>
      </c>
      <c r="G118" s="68">
        <v>319.17222265280725</v>
      </c>
      <c r="H118" s="52">
        <v>319.3</v>
      </c>
      <c r="I118" s="91"/>
      <c r="J118" s="52">
        <f t="shared" si="3"/>
        <v>141.40743116729215</v>
      </c>
      <c r="K118" s="38">
        <f t="shared" si="5"/>
        <v>32.105081878850825</v>
      </c>
      <c r="L118" s="25">
        <v>14.1</v>
      </c>
      <c r="M118" s="25">
        <v>7.8</v>
      </c>
      <c r="N118" s="53">
        <v>143.73110098180126</v>
      </c>
      <c r="O118" s="110">
        <v>93.84</v>
      </c>
      <c r="P118" s="14">
        <f t="shared" si="4"/>
        <v>9.4392327078807057</v>
      </c>
      <c r="Q118" s="1"/>
    </row>
    <row r="119" spans="1:17">
      <c r="A119" s="12"/>
      <c r="B119" s="49">
        <v>42583</v>
      </c>
      <c r="C119" s="50">
        <v>8901</v>
      </c>
      <c r="D119" s="95"/>
      <c r="E119" s="51">
        <v>10.004712535344012</v>
      </c>
      <c r="F119" s="52">
        <v>1147.8</v>
      </c>
      <c r="G119" s="68">
        <v>320.27178245524408</v>
      </c>
      <c r="H119" s="52">
        <v>320.39999999999998</v>
      </c>
      <c r="I119" s="91"/>
      <c r="J119" s="52">
        <f t="shared" si="3"/>
        <v>114.72593499764487</v>
      </c>
      <c r="K119" s="38">
        <f t="shared" si="5"/>
        <v>32.012092433821394</v>
      </c>
      <c r="L119" s="25">
        <v>18.8</v>
      </c>
      <c r="M119" s="25">
        <v>8.6</v>
      </c>
      <c r="N119" s="53">
        <v>143.6741026486049</v>
      </c>
      <c r="O119" s="110">
        <v>96.42</v>
      </c>
      <c r="P119" s="14">
        <f t="shared" si="4"/>
        <v>9.6374583137070218</v>
      </c>
    </row>
    <row r="120" spans="1:17">
      <c r="A120" s="12"/>
      <c r="B120" s="49">
        <v>42614</v>
      </c>
      <c r="C120" s="50">
        <v>8403</v>
      </c>
      <c r="D120" s="95"/>
      <c r="E120" s="51">
        <v>10.182375117813381</v>
      </c>
      <c r="F120" s="52">
        <v>1056</v>
      </c>
      <c r="G120" s="68">
        <v>333.16662013836719</v>
      </c>
      <c r="H120" s="52">
        <v>333.3</v>
      </c>
      <c r="I120" s="91"/>
      <c r="J120" s="52">
        <f t="shared" si="3"/>
        <v>103.70861294950713</v>
      </c>
      <c r="K120" s="38">
        <f t="shared" si="5"/>
        <v>32.71993187085738</v>
      </c>
      <c r="L120" s="25">
        <v>19.2</v>
      </c>
      <c r="M120" s="25">
        <v>9.9</v>
      </c>
      <c r="N120" s="53">
        <v>142.00773744282046</v>
      </c>
      <c r="O120" s="110">
        <v>97.69</v>
      </c>
      <c r="P120" s="14">
        <f t="shared" si="4"/>
        <v>9.5940287869671899</v>
      </c>
    </row>
    <row r="121" spans="1:17">
      <c r="A121" s="12"/>
      <c r="B121" s="49">
        <v>42644</v>
      </c>
      <c r="C121" s="50">
        <v>7927</v>
      </c>
      <c r="D121" s="95"/>
      <c r="E121" s="51">
        <v>10.380144517750546</v>
      </c>
      <c r="F121" s="52">
        <v>947.5</v>
      </c>
      <c r="G121" s="68">
        <v>336.36533956363803</v>
      </c>
      <c r="H121" s="52">
        <v>336.5</v>
      </c>
      <c r="I121" s="91"/>
      <c r="J121" s="52">
        <f t="shared" si="3"/>
        <v>91.280039346247008</v>
      </c>
      <c r="K121" s="38">
        <f t="shared" si="5"/>
        <v>32.404687525153157</v>
      </c>
      <c r="L121" s="25">
        <v>21.8</v>
      </c>
      <c r="M121" s="25">
        <v>13.8</v>
      </c>
      <c r="N121" s="53">
        <v>141.13686329808141</v>
      </c>
      <c r="O121" s="114">
        <v>100</v>
      </c>
      <c r="P121" s="14">
        <f t="shared" si="4"/>
        <v>9.6337772397094472</v>
      </c>
    </row>
    <row r="122" spans="1:17">
      <c r="A122" s="12"/>
      <c r="B122" s="49">
        <v>42675</v>
      </c>
      <c r="C122" s="50">
        <v>8110</v>
      </c>
      <c r="D122" s="95"/>
      <c r="E122" s="51">
        <v>10.516965127238452</v>
      </c>
      <c r="F122" s="52">
        <v>968.4</v>
      </c>
      <c r="G122" s="68">
        <v>335.96549963547926</v>
      </c>
      <c r="H122" s="52">
        <v>336.1</v>
      </c>
      <c r="I122" s="91"/>
      <c r="J122" s="52">
        <f t="shared" si="3"/>
        <v>92.079795671461241</v>
      </c>
      <c r="K122" s="38">
        <f t="shared" si="5"/>
        <v>31.945099709929075</v>
      </c>
      <c r="L122" s="25">
        <v>26.5</v>
      </c>
      <c r="M122" s="25">
        <v>15.7</v>
      </c>
      <c r="N122" s="53">
        <v>144.93832064073018</v>
      </c>
      <c r="O122" s="110">
        <v>101.41</v>
      </c>
      <c r="P122" s="14">
        <f t="shared" si="4"/>
        <v>9.6425155710893069</v>
      </c>
    </row>
    <row r="123" spans="1:17">
      <c r="A123" s="12"/>
      <c r="B123" s="54">
        <v>42705</v>
      </c>
      <c r="C123" s="55">
        <v>9746</v>
      </c>
      <c r="D123" s="96"/>
      <c r="E123" s="56">
        <v>10.606974552309142</v>
      </c>
      <c r="F123" s="57">
        <v>1042.0999999999999</v>
      </c>
      <c r="G123" s="69">
        <v>328.56846096454035</v>
      </c>
      <c r="H123" s="57">
        <v>328.7</v>
      </c>
      <c r="I123" s="92"/>
      <c r="J123" s="57">
        <f t="shared" si="3"/>
        <v>98.246676737160115</v>
      </c>
      <c r="K123" s="58">
        <f t="shared" si="5"/>
        <v>30.976642712224749</v>
      </c>
      <c r="L123" s="26">
        <v>30.8</v>
      </c>
      <c r="M123" s="28">
        <v>19.7</v>
      </c>
      <c r="N123" s="53">
        <v>142.59014516031914</v>
      </c>
      <c r="O123" s="110">
        <v>102.79</v>
      </c>
      <c r="P123" s="14">
        <f t="shared" si="4"/>
        <v>9.6907934956459929</v>
      </c>
    </row>
    <row r="124" spans="1:17">
      <c r="A124" s="12"/>
      <c r="B124" s="49">
        <v>42736</v>
      </c>
      <c r="C124" s="50">
        <v>10531</v>
      </c>
      <c r="D124" s="95">
        <v>0.81200000000000006</v>
      </c>
      <c r="E124" s="51">
        <v>10.775190561734211</v>
      </c>
      <c r="F124" s="52">
        <v>1025.4000000000001</v>
      </c>
      <c r="G124" s="10">
        <v>338.84830817015148</v>
      </c>
      <c r="H124" s="52">
        <v>333.16502614725528</v>
      </c>
      <c r="I124" s="91">
        <f>AVERAGE(G124:G135)/AVERAGE(F124:F135)</f>
        <v>0.48964825811698565</v>
      </c>
      <c r="J124" s="52">
        <f t="shared" si="3"/>
        <v>95.163050168364464</v>
      </c>
      <c r="K124" s="38">
        <f t="shared" si="5"/>
        <v>31.447082650537883</v>
      </c>
      <c r="L124" s="25">
        <v>30.4</v>
      </c>
      <c r="M124" s="25">
        <v>20.9</v>
      </c>
      <c r="N124" s="59">
        <v>136.63265948316197</v>
      </c>
      <c r="O124" s="111">
        <v>104.38</v>
      </c>
      <c r="P124" s="15">
        <f t="shared" si="4"/>
        <v>9.6870676580591795</v>
      </c>
    </row>
    <row r="125" spans="1:17">
      <c r="A125" s="12"/>
      <c r="B125" s="49">
        <v>42767</v>
      </c>
      <c r="C125" s="50">
        <v>9170</v>
      </c>
      <c r="D125" s="95"/>
      <c r="E125" s="51">
        <v>10.997937027332705</v>
      </c>
      <c r="F125" s="52">
        <v>1099.3</v>
      </c>
      <c r="G125" s="10">
        <v>443.67293217811903</v>
      </c>
      <c r="H125" s="52">
        <v>436.23149499606473</v>
      </c>
      <c r="I125" s="91"/>
      <c r="J125" s="52">
        <f t="shared" si="3"/>
        <v>99.955109514444061</v>
      </c>
      <c r="K125" s="38">
        <f t="shared" si="5"/>
        <v>40.341468684124813</v>
      </c>
      <c r="L125" s="25">
        <v>30.1</v>
      </c>
      <c r="M125" s="25">
        <v>20.6</v>
      </c>
      <c r="N125" s="53">
        <v>132.15851633982263</v>
      </c>
      <c r="O125" s="110">
        <v>105.76</v>
      </c>
      <c r="P125" s="14">
        <f t="shared" si="4"/>
        <v>9.6163489331825751</v>
      </c>
    </row>
    <row r="126" spans="1:17">
      <c r="A126" s="12"/>
      <c r="B126" s="49">
        <v>42795</v>
      </c>
      <c r="C126" s="50">
        <v>8978</v>
      </c>
      <c r="D126" s="95"/>
      <c r="E126" s="51">
        <v>11.259048919886897</v>
      </c>
      <c r="F126" s="52">
        <v>1081.4000000000001</v>
      </c>
      <c r="G126" s="10">
        <v>602.49705896287742</v>
      </c>
      <c r="H126" s="52">
        <v>592.39176812479491</v>
      </c>
      <c r="I126" s="91"/>
      <c r="J126" s="52">
        <f t="shared" si="3"/>
        <v>96.047189038313846</v>
      </c>
      <c r="K126" s="38">
        <f t="shared" si="5"/>
        <v>53.512251634210841</v>
      </c>
      <c r="L126" s="25">
        <v>26.9</v>
      </c>
      <c r="M126" s="25">
        <v>18</v>
      </c>
      <c r="N126" s="53">
        <v>152.62095855905721</v>
      </c>
      <c r="O126" s="115">
        <v>108.82</v>
      </c>
      <c r="P126" s="14">
        <f t="shared" si="4"/>
        <v>9.6651147689562702</v>
      </c>
    </row>
    <row r="127" spans="1:17">
      <c r="A127" s="12"/>
      <c r="B127" s="49">
        <v>42826</v>
      </c>
      <c r="C127" s="50">
        <v>7733</v>
      </c>
      <c r="D127" s="95"/>
      <c r="E127" s="51">
        <v>11.558070139491043</v>
      </c>
      <c r="F127" s="52">
        <v>1063.9000000000001</v>
      </c>
      <c r="G127" s="10">
        <v>604.5644663017581</v>
      </c>
      <c r="H127" s="52">
        <v>594.4245001866276</v>
      </c>
      <c r="I127" s="91"/>
      <c r="J127" s="52">
        <f t="shared" si="3"/>
        <v>92.048238776897463</v>
      </c>
      <c r="K127" s="38">
        <f t="shared" si="5"/>
        <v>52.306696447195982</v>
      </c>
      <c r="L127" s="25">
        <v>23.5</v>
      </c>
      <c r="M127" s="25">
        <v>14.3</v>
      </c>
      <c r="N127" s="53">
        <v>151.94634480448727</v>
      </c>
      <c r="O127" s="110">
        <v>112.63</v>
      </c>
      <c r="P127" s="14">
        <f t="shared" si="4"/>
        <v>9.7447063948133845</v>
      </c>
    </row>
    <row r="128" spans="1:17">
      <c r="A128" s="12"/>
      <c r="B128" s="49">
        <v>42856</v>
      </c>
      <c r="C128" s="50">
        <v>8652</v>
      </c>
      <c r="D128" s="95"/>
      <c r="E128" s="51">
        <v>11.723899579641847</v>
      </c>
      <c r="F128" s="52">
        <v>1067.0999999999999</v>
      </c>
      <c r="G128" s="10">
        <v>596.04940654271525</v>
      </c>
      <c r="H128" s="52">
        <v>586.05225798011668</v>
      </c>
      <c r="I128" s="91"/>
      <c r="J128" s="52">
        <f t="shared" si="3"/>
        <v>91.019203359007165</v>
      </c>
      <c r="K128" s="38">
        <f t="shared" si="5"/>
        <v>50.840541791891049</v>
      </c>
      <c r="L128" s="25">
        <v>19.5</v>
      </c>
      <c r="M128" s="25">
        <v>12.3</v>
      </c>
      <c r="N128" s="53">
        <v>168.38920946936767</v>
      </c>
      <c r="O128" s="110">
        <v>114.43</v>
      </c>
      <c r="P128" s="14">
        <f t="shared" si="4"/>
        <v>9.7604043110966092</v>
      </c>
    </row>
    <row r="129" spans="1:27">
      <c r="A129" s="12"/>
      <c r="B129" s="49">
        <v>42887</v>
      </c>
      <c r="C129" s="50">
        <v>9321</v>
      </c>
      <c r="D129" s="95"/>
      <c r="E129" s="51">
        <v>11.86365707634307</v>
      </c>
      <c r="F129" s="52">
        <v>1382.4</v>
      </c>
      <c r="G129" s="10">
        <v>597.37903199694631</v>
      </c>
      <c r="H129" s="52">
        <v>587.35958249242481</v>
      </c>
      <c r="I129" s="91"/>
      <c r="J129" s="52">
        <f t="shared" si="3"/>
        <v>116.52393449205461</v>
      </c>
      <c r="K129" s="38">
        <f t="shared" si="5"/>
        <v>50.353700225216407</v>
      </c>
      <c r="L129" s="25">
        <v>17.899999999999999</v>
      </c>
      <c r="M129" s="25">
        <v>9.5</v>
      </c>
      <c r="N129" s="53">
        <v>161.0356854694522</v>
      </c>
      <c r="O129" s="110">
        <v>116.45</v>
      </c>
      <c r="P129" s="14">
        <f t="shared" si="4"/>
        <v>9.8156916750576961</v>
      </c>
    </row>
    <row r="130" spans="1:27">
      <c r="A130" s="12"/>
      <c r="B130" s="49">
        <v>42917</v>
      </c>
      <c r="C130" s="50">
        <v>9711</v>
      </c>
      <c r="D130" s="95"/>
      <c r="E130" s="51">
        <v>12.06916720829406</v>
      </c>
      <c r="F130" s="52">
        <v>1441.6</v>
      </c>
      <c r="G130" s="10">
        <v>583.66187628451121</v>
      </c>
      <c r="H130" s="52">
        <v>573.87249570046538</v>
      </c>
      <c r="I130" s="91"/>
      <c r="J130" s="52">
        <f t="shared" si="3"/>
        <v>119.44486103476279</v>
      </c>
      <c r="K130" s="38">
        <f t="shared" si="5"/>
        <v>48.359747297511348</v>
      </c>
      <c r="L130" s="25">
        <v>17</v>
      </c>
      <c r="M130" s="25">
        <v>9.6999999999999993</v>
      </c>
      <c r="N130" s="53">
        <v>150.30605012391985</v>
      </c>
      <c r="O130" s="110">
        <v>121.1</v>
      </c>
      <c r="P130" s="14">
        <f t="shared" si="4"/>
        <v>10.033832319166047</v>
      </c>
    </row>
    <row r="131" spans="1:27">
      <c r="A131" s="12"/>
      <c r="B131" s="49">
        <v>42948</v>
      </c>
      <c r="C131" s="50">
        <v>8968</v>
      </c>
      <c r="D131" s="95"/>
      <c r="E131" s="51">
        <v>12.238528770970781</v>
      </c>
      <c r="F131" s="52">
        <v>1251.3</v>
      </c>
      <c r="G131" s="10">
        <v>584.9260724160805</v>
      </c>
      <c r="H131" s="52">
        <v>575.11548829353467</v>
      </c>
      <c r="I131" s="91"/>
      <c r="J131" s="52">
        <f t="shared" si="3"/>
        <v>102.24268156872132</v>
      </c>
      <c r="K131" s="38">
        <f t="shared" si="5"/>
        <v>47.793822555166749</v>
      </c>
      <c r="L131" s="25">
        <v>19.2</v>
      </c>
      <c r="M131" s="25">
        <v>11.1</v>
      </c>
      <c r="N131" s="53">
        <v>149.25534277384097</v>
      </c>
      <c r="O131" s="110">
        <v>123.95</v>
      </c>
      <c r="P131" s="14">
        <f t="shared" si="4"/>
        <v>10.127851338961888</v>
      </c>
    </row>
    <row r="132" spans="1:27">
      <c r="A132" s="12"/>
      <c r="B132" s="49">
        <v>42979</v>
      </c>
      <c r="C132" s="50">
        <v>8257</v>
      </c>
      <c r="D132" s="95"/>
      <c r="E132" s="51">
        <v>12.470821513666353</v>
      </c>
      <c r="F132" s="52">
        <v>1192.2</v>
      </c>
      <c r="G132" s="10">
        <v>587.42569412769524</v>
      </c>
      <c r="H132" s="52">
        <v>577.57318547787531</v>
      </c>
      <c r="I132" s="91"/>
      <c r="J132" s="52">
        <f t="shared" si="3"/>
        <v>95.599155091227004</v>
      </c>
      <c r="K132" s="38">
        <f t="shared" si="5"/>
        <v>47.104009425838967</v>
      </c>
      <c r="L132" s="25">
        <v>20.3</v>
      </c>
      <c r="M132" s="25">
        <v>11.6</v>
      </c>
      <c r="N132" s="53">
        <v>146.38655965775376</v>
      </c>
      <c r="O132" s="110">
        <v>125.71</v>
      </c>
      <c r="P132" s="14">
        <f t="shared" si="4"/>
        <v>10.080330302397371</v>
      </c>
    </row>
    <row r="133" spans="1:27">
      <c r="A133" s="12"/>
      <c r="B133" s="49">
        <v>43009</v>
      </c>
      <c r="C133" s="50">
        <v>8088</v>
      </c>
      <c r="D133" s="95"/>
      <c r="E133" s="51">
        <v>12.659721123468428</v>
      </c>
      <c r="F133" s="52">
        <v>1186.7</v>
      </c>
      <c r="G133" s="10">
        <v>608.61440475886081</v>
      </c>
      <c r="H133" s="52">
        <v>598.40651166321391</v>
      </c>
      <c r="I133" s="91"/>
      <c r="J133" s="52">
        <f t="shared" ref="J133:J195" si="6">F133/E133</f>
        <v>93.738241816410223</v>
      </c>
      <c r="K133" s="38">
        <f t="shared" si="5"/>
        <v>48.07486664383304</v>
      </c>
      <c r="L133" s="25">
        <v>23</v>
      </c>
      <c r="M133" s="25">
        <v>11.3</v>
      </c>
      <c r="N133" s="53">
        <v>149.38594966601454</v>
      </c>
      <c r="O133" s="110">
        <v>127.62</v>
      </c>
      <c r="P133" s="14">
        <f t="shared" ref="P133:P195" si="7">O133/E133</f>
        <v>10.080790781672093</v>
      </c>
    </row>
    <row r="134" spans="1:27">
      <c r="A134" s="12"/>
      <c r="B134" s="49">
        <v>43040</v>
      </c>
      <c r="C134" s="50">
        <v>8198</v>
      </c>
      <c r="D134" s="95"/>
      <c r="E134" s="51">
        <v>12.833802789820925</v>
      </c>
      <c r="F134" s="52">
        <v>1209.0999999999999</v>
      </c>
      <c r="G134" s="10">
        <v>612.42210722170637</v>
      </c>
      <c r="H134" s="52">
        <v>602.15035001213641</v>
      </c>
      <c r="I134" s="91"/>
      <c r="J134" s="52">
        <f t="shared" si="6"/>
        <v>94.212138039006817</v>
      </c>
      <c r="K134" s="38">
        <f t="shared" si="5"/>
        <v>47.719457533463604</v>
      </c>
      <c r="L134" s="25">
        <v>26.2</v>
      </c>
      <c r="M134" s="25">
        <v>15.2</v>
      </c>
      <c r="N134" s="53">
        <v>151.92604285202688</v>
      </c>
      <c r="O134" s="110">
        <v>129.61000000000001</v>
      </c>
      <c r="P134" s="14">
        <f t="shared" si="7"/>
        <v>10.09911108364542</v>
      </c>
    </row>
    <row r="135" spans="1:27">
      <c r="A135" s="12"/>
      <c r="B135" s="49">
        <v>43070</v>
      </c>
      <c r="C135" s="50">
        <v>9901</v>
      </c>
      <c r="D135" s="95"/>
      <c r="E135" s="56">
        <v>13.237037534401509</v>
      </c>
      <c r="F135" s="57">
        <v>1262.9000000000001</v>
      </c>
      <c r="G135" s="11">
        <v>823.93864103857993</v>
      </c>
      <c r="H135" s="57">
        <v>810.11925474188718</v>
      </c>
      <c r="I135" s="92"/>
      <c r="J135" s="57">
        <f t="shared" si="6"/>
        <v>95.406543701177171</v>
      </c>
      <c r="K135" s="58">
        <f t="shared" si="5"/>
        <v>62.244942563414206</v>
      </c>
      <c r="L135" s="26">
        <v>30.3</v>
      </c>
      <c r="M135" s="28">
        <v>19.100000000000001</v>
      </c>
      <c r="N135" s="53">
        <v>146.78338490922417</v>
      </c>
      <c r="O135" s="116">
        <v>131.03</v>
      </c>
      <c r="P135" s="16">
        <f t="shared" si="7"/>
        <v>9.8987405346149693</v>
      </c>
    </row>
    <row r="136" spans="1:27">
      <c r="A136" s="12"/>
      <c r="B136" s="60">
        <v>43101</v>
      </c>
      <c r="C136" s="61">
        <v>10249</v>
      </c>
      <c r="D136" s="94">
        <v>0.81599999999999995</v>
      </c>
      <c r="E136" s="62">
        <v>13.4696590933082</v>
      </c>
      <c r="F136" s="64">
        <v>1502.5</v>
      </c>
      <c r="G136" s="67">
        <v>865.50330125397102</v>
      </c>
      <c r="H136" s="64">
        <v>819.54390811390704</v>
      </c>
      <c r="I136" s="93">
        <f>AVERAGE(G136:G147)/AVERAGE(F136:F147)</f>
        <v>0.540644532463746</v>
      </c>
      <c r="J136" s="64">
        <f t="shared" si="6"/>
        <v>111.54699533163762</v>
      </c>
      <c r="K136" s="66">
        <f t="shared" si="5"/>
        <v>64.255768854904261</v>
      </c>
      <c r="L136" s="29">
        <v>31.4</v>
      </c>
      <c r="M136" s="29">
        <v>20.8</v>
      </c>
      <c r="N136" s="59">
        <v>142.74091260617146</v>
      </c>
      <c r="O136" s="110">
        <v>132.47999999999999</v>
      </c>
      <c r="P136" s="14">
        <f t="shared" si="7"/>
        <v>9.8354382306391681</v>
      </c>
      <c r="T136" s="9"/>
      <c r="W136" s="2"/>
      <c r="X136" s="2"/>
      <c r="Z136" s="2"/>
      <c r="AA136" s="2"/>
    </row>
    <row r="137" spans="1:27">
      <c r="A137" s="12"/>
      <c r="B137" s="49">
        <v>43132</v>
      </c>
      <c r="C137" s="50">
        <v>9373</v>
      </c>
      <c r="D137" s="95"/>
      <c r="E137" s="51">
        <v>13.795494744580585</v>
      </c>
      <c r="F137" s="52">
        <v>1567.5</v>
      </c>
      <c r="G137" s="68">
        <v>1022.3833474094561</v>
      </c>
      <c r="H137" s="52">
        <v>968.09341213668722</v>
      </c>
      <c r="I137" s="91"/>
      <c r="J137" s="52">
        <f t="shared" si="6"/>
        <v>113.62405111391716</v>
      </c>
      <c r="K137" s="38">
        <f t="shared" si="5"/>
        <v>74.109944321575611</v>
      </c>
      <c r="L137" s="25">
        <v>30.4</v>
      </c>
      <c r="M137" s="25">
        <v>20.3</v>
      </c>
      <c r="N137" s="53">
        <v>138.81804035165706</v>
      </c>
      <c r="O137" s="110">
        <v>133.59</v>
      </c>
      <c r="P137" s="14">
        <f t="shared" si="7"/>
        <v>9.6835961647899165</v>
      </c>
      <c r="T137" s="9"/>
    </row>
    <row r="138" spans="1:27">
      <c r="A138" s="12"/>
      <c r="B138" s="49">
        <v>43160</v>
      </c>
      <c r="C138" s="50">
        <v>9042</v>
      </c>
      <c r="D138" s="95"/>
      <c r="E138" s="51">
        <v>14.118455905749297</v>
      </c>
      <c r="F138" s="52">
        <v>1531.6</v>
      </c>
      <c r="G138" s="68">
        <v>1025.8634346526826</v>
      </c>
      <c r="H138" s="52">
        <v>971.38870205153682</v>
      </c>
      <c r="I138" s="91"/>
      <c r="J138" s="52">
        <f t="shared" si="6"/>
        <v>108.48211803220663</v>
      </c>
      <c r="K138" s="38">
        <f t="shared" si="5"/>
        <v>72.66116362164874</v>
      </c>
      <c r="L138" s="25">
        <v>27.9</v>
      </c>
      <c r="M138" s="25">
        <v>17.100000000000001</v>
      </c>
      <c r="N138" s="53">
        <v>155.85731953577047</v>
      </c>
      <c r="O138" s="113">
        <v>136.13999999999999</v>
      </c>
      <c r="P138" s="14">
        <f t="shared" si="7"/>
        <v>9.6426975378066135</v>
      </c>
      <c r="Q138" s="5"/>
      <c r="R138" s="5"/>
      <c r="S138" s="5"/>
      <c r="T138" s="9"/>
      <c r="U138" s="5"/>
      <c r="V138" s="5"/>
      <c r="W138" s="5"/>
      <c r="X138" s="5"/>
      <c r="Y138" s="5"/>
      <c r="Z138" s="2"/>
    </row>
    <row r="139" spans="1:27">
      <c r="A139" s="12"/>
      <c r="B139" s="49">
        <v>43191</v>
      </c>
      <c r="C139" s="50">
        <v>8348</v>
      </c>
      <c r="D139" s="95"/>
      <c r="E139" s="51">
        <v>14.505164983977386</v>
      </c>
      <c r="F139" s="52">
        <v>1586.7</v>
      </c>
      <c r="G139" s="68">
        <v>1023.5546919354291</v>
      </c>
      <c r="H139" s="52">
        <v>969.20255668780908</v>
      </c>
      <c r="I139" s="91"/>
      <c r="J139" s="52">
        <f t="shared" si="6"/>
        <v>109.38862134644395</v>
      </c>
      <c r="K139" s="38">
        <f t="shared" si="5"/>
        <v>70.56484314835869</v>
      </c>
      <c r="L139" s="25">
        <v>25.7</v>
      </c>
      <c r="M139" s="25">
        <v>18.600000000000001</v>
      </c>
      <c r="N139" s="53">
        <v>151.52454398394607</v>
      </c>
      <c r="O139" s="110">
        <v>139.81</v>
      </c>
      <c r="P139" s="14">
        <f t="shared" si="7"/>
        <v>9.6386356276840797</v>
      </c>
      <c r="Q139" s="5"/>
      <c r="R139" s="5"/>
      <c r="S139" s="5"/>
      <c r="T139" s="9"/>
      <c r="U139" s="5"/>
      <c r="V139" s="5"/>
      <c r="W139" s="5"/>
      <c r="X139" s="5"/>
      <c r="Y139" s="5"/>
      <c r="Z139" s="5"/>
      <c r="AA139" s="5"/>
    </row>
    <row r="140" spans="1:27">
      <c r="A140" s="12"/>
      <c r="B140" s="49">
        <v>43221</v>
      </c>
      <c r="C140" s="50">
        <v>8514</v>
      </c>
      <c r="D140" s="95"/>
      <c r="E140" s="51">
        <v>14.80620152874647</v>
      </c>
      <c r="F140" s="52">
        <v>1891</v>
      </c>
      <c r="G140" s="68">
        <v>1021.1562824609176</v>
      </c>
      <c r="H140" s="52">
        <v>966.9315059926231</v>
      </c>
      <c r="I140" s="91"/>
      <c r="J140" s="52">
        <f t="shared" si="6"/>
        <v>127.71675411337567</v>
      </c>
      <c r="K140" s="38">
        <f t="shared" si="5"/>
        <v>68.968146926700058</v>
      </c>
      <c r="L140" s="25">
        <v>20.3</v>
      </c>
      <c r="M140" s="25">
        <v>13.2</v>
      </c>
      <c r="N140" s="53">
        <v>159.56669237791769</v>
      </c>
      <c r="O140" s="110">
        <v>141.93</v>
      </c>
      <c r="P140" s="14">
        <f t="shared" si="7"/>
        <v>9.5858481815501904</v>
      </c>
      <c r="T140" s="9"/>
    </row>
    <row r="141" spans="1:27">
      <c r="A141" s="12"/>
      <c r="B141" s="49">
        <v>43252</v>
      </c>
      <c r="C141" s="50">
        <v>9903</v>
      </c>
      <c r="D141" s="95"/>
      <c r="E141" s="51">
        <v>15.359461321394914</v>
      </c>
      <c r="F141" s="52">
        <v>2474</v>
      </c>
      <c r="G141" s="68">
        <v>1021.0167681688278</v>
      </c>
      <c r="H141" s="52">
        <v>966.79940009769302</v>
      </c>
      <c r="I141" s="91"/>
      <c r="J141" s="52">
        <f t="shared" si="6"/>
        <v>161.07335721167834</v>
      </c>
      <c r="K141" s="38">
        <f t="shared" si="5"/>
        <v>66.474777129495138</v>
      </c>
      <c r="L141" s="25">
        <v>15.7</v>
      </c>
      <c r="M141" s="25">
        <v>6.9</v>
      </c>
      <c r="N141" s="53">
        <v>151.12576323345118</v>
      </c>
      <c r="O141" s="110">
        <v>143.13999999999999</v>
      </c>
      <c r="P141" s="14">
        <f t="shared" si="7"/>
        <v>9.3193372478899086</v>
      </c>
      <c r="T141" s="9"/>
    </row>
    <row r="142" spans="1:27">
      <c r="A142" s="12"/>
      <c r="B142" s="49">
        <v>43282</v>
      </c>
      <c r="C142" s="50">
        <v>10588</v>
      </c>
      <c r="D142" s="95"/>
      <c r="E142" s="51">
        <v>15.835852369462778</v>
      </c>
      <c r="F142" s="52">
        <v>2523.5</v>
      </c>
      <c r="G142" s="68">
        <v>1026.8535802535932</v>
      </c>
      <c r="H142" s="52">
        <v>972.32626958501294</v>
      </c>
      <c r="I142" s="91"/>
      <c r="J142" s="52">
        <f t="shared" si="6"/>
        <v>159.353594686587</v>
      </c>
      <c r="K142" s="38">
        <f t="shared" si="5"/>
        <v>64.843593909333009</v>
      </c>
      <c r="L142" s="25">
        <v>13.5</v>
      </c>
      <c r="M142" s="25">
        <v>8</v>
      </c>
      <c r="N142" s="53">
        <v>145.96352442999199</v>
      </c>
      <c r="O142" s="110">
        <v>146.9</v>
      </c>
      <c r="P142" s="14">
        <f t="shared" si="7"/>
        <v>9.2764188862530741</v>
      </c>
      <c r="R142" s="9"/>
      <c r="T142" s="9"/>
    </row>
    <row r="143" spans="1:27">
      <c r="A143" s="12"/>
      <c r="B143" s="49">
        <v>43313</v>
      </c>
      <c r="C143" s="50">
        <v>9673</v>
      </c>
      <c r="D143" s="95"/>
      <c r="E143" s="51">
        <v>16.451778167766264</v>
      </c>
      <c r="F143" s="52">
        <v>2376.6999999999998</v>
      </c>
      <c r="G143" s="68">
        <v>1440.5681008148172</v>
      </c>
      <c r="H143" s="52">
        <v>1364.0719908699336</v>
      </c>
      <c r="I143" s="91"/>
      <c r="J143" s="52">
        <f t="shared" si="6"/>
        <v>144.46462721316254</v>
      </c>
      <c r="K143" s="38">
        <f t="shared" si="5"/>
        <v>87.563063768833317</v>
      </c>
      <c r="L143" s="25">
        <v>17</v>
      </c>
      <c r="M143" s="25">
        <v>8</v>
      </c>
      <c r="N143" s="53">
        <v>146.76596003413431</v>
      </c>
      <c r="O143" s="110">
        <v>151.05000000000001</v>
      </c>
      <c r="P143" s="14">
        <f t="shared" si="7"/>
        <v>9.1813783567754488</v>
      </c>
      <c r="T143" s="9"/>
    </row>
    <row r="144" spans="1:27">
      <c r="A144" s="12"/>
      <c r="B144" s="49">
        <v>43344</v>
      </c>
      <c r="C144" s="50">
        <v>7836</v>
      </c>
      <c r="D144" s="95"/>
      <c r="E144" s="51">
        <v>17.526784431668247</v>
      </c>
      <c r="F144" s="52">
        <v>2947.2</v>
      </c>
      <c r="G144" s="68">
        <v>1447.0665216272928</v>
      </c>
      <c r="H144" s="52">
        <v>1370.2253367687983</v>
      </c>
      <c r="I144" s="91"/>
      <c r="J144" s="52">
        <f t="shared" si="6"/>
        <v>168.15406222917053</v>
      </c>
      <c r="K144" s="38">
        <f t="shared" si="5"/>
        <v>82.563149405355986</v>
      </c>
      <c r="L144" s="25">
        <v>21.5</v>
      </c>
      <c r="M144" s="25">
        <v>13.8</v>
      </c>
      <c r="N144" s="53">
        <v>137.74656971866563</v>
      </c>
      <c r="O144" s="110">
        <v>155.44</v>
      </c>
      <c r="P144" s="14">
        <f t="shared" si="7"/>
        <v>8.8687118054092942</v>
      </c>
      <c r="T144" s="9"/>
    </row>
    <row r="145" spans="1:25">
      <c r="A145" s="12"/>
      <c r="B145" s="49">
        <v>43374</v>
      </c>
      <c r="C145" s="50">
        <v>7923</v>
      </c>
      <c r="D145" s="95"/>
      <c r="E145" s="51">
        <v>18.471759794533469</v>
      </c>
      <c r="F145" s="52">
        <v>2767.6</v>
      </c>
      <c r="G145" s="68">
        <v>1449.0472577512082</v>
      </c>
      <c r="H145" s="52">
        <v>1372.1008931318811</v>
      </c>
      <c r="I145" s="91"/>
      <c r="J145" s="52">
        <f t="shared" si="6"/>
        <v>149.82871316998413</v>
      </c>
      <c r="K145" s="38">
        <f t="shared" si="5"/>
        <v>78.446627385228297</v>
      </c>
      <c r="L145" s="25">
        <v>22.4</v>
      </c>
      <c r="M145" s="25">
        <v>13.2</v>
      </c>
      <c r="N145" s="53">
        <v>142.84327598462406</v>
      </c>
      <c r="O145" s="110">
        <v>161.12</v>
      </c>
      <c r="P145" s="14">
        <f t="shared" si="7"/>
        <v>8.7225040706561074</v>
      </c>
      <c r="T145" s="9"/>
    </row>
    <row r="146" spans="1:25">
      <c r="A146" s="12"/>
      <c r="B146" s="49">
        <v>43405</v>
      </c>
      <c r="C146" s="50">
        <v>8042</v>
      </c>
      <c r="D146" s="95"/>
      <c r="E146" s="51">
        <v>19.054241802073523</v>
      </c>
      <c r="F146" s="52">
        <v>2545</v>
      </c>
      <c r="G146" s="68">
        <v>1459.6897423890914</v>
      </c>
      <c r="H146" s="52">
        <v>1382.1782474753438</v>
      </c>
      <c r="I146" s="91"/>
      <c r="J146" s="52">
        <f t="shared" si="6"/>
        <v>133.56605980108048</v>
      </c>
      <c r="K146" s="38">
        <f t="shared" si="5"/>
        <v>76.607075608237793</v>
      </c>
      <c r="L146" s="25">
        <v>26.3</v>
      </c>
      <c r="M146" s="25">
        <v>16.7</v>
      </c>
      <c r="N146" s="53">
        <v>140.59240732535935</v>
      </c>
      <c r="O146" s="110">
        <v>165.83</v>
      </c>
      <c r="P146" s="14">
        <f t="shared" si="7"/>
        <v>8.7030489967831741</v>
      </c>
      <c r="T146" s="9"/>
    </row>
    <row r="147" spans="1:25">
      <c r="A147" s="12"/>
      <c r="B147" s="54">
        <v>43435</v>
      </c>
      <c r="C147" s="55">
        <v>8990</v>
      </c>
      <c r="D147" s="96"/>
      <c r="E147" s="56">
        <v>19.543902175306322</v>
      </c>
      <c r="F147" s="57">
        <v>2642.9</v>
      </c>
      <c r="G147" s="69">
        <v>1446.6323978036985</v>
      </c>
      <c r="H147" s="57">
        <v>1369.8142655060101</v>
      </c>
      <c r="I147" s="92"/>
      <c r="J147" s="57">
        <f t="shared" si="6"/>
        <v>135.2288798978588</v>
      </c>
      <c r="K147" s="58">
        <f t="shared" si="5"/>
        <v>74.019629489934488</v>
      </c>
      <c r="L147" s="26">
        <v>27.4</v>
      </c>
      <c r="M147" s="26">
        <v>17.600000000000001</v>
      </c>
      <c r="N147" s="53">
        <v>136.25161596897581</v>
      </c>
      <c r="O147" s="110">
        <v>169.94</v>
      </c>
      <c r="P147" s="14">
        <f t="shared" si="7"/>
        <v>8.695295262719787</v>
      </c>
      <c r="T147" s="9"/>
    </row>
    <row r="148" spans="1:25">
      <c r="A148" s="12"/>
      <c r="B148" s="49">
        <v>43466</v>
      </c>
      <c r="C148" s="50">
        <v>9787</v>
      </c>
      <c r="D148" s="102">
        <v>0.81699999999999995</v>
      </c>
      <c r="E148" s="22">
        <v>20.111895055607921</v>
      </c>
      <c r="F148" s="52">
        <v>2388.0675553001442</v>
      </c>
      <c r="G148" s="52">
        <v>1605.8257748810304</v>
      </c>
      <c r="H148" s="52"/>
      <c r="I148" s="99">
        <f>AVERAGE(G148:G159)/AVERAGE(F148:F159)</f>
        <v>0.64491172472701419</v>
      </c>
      <c r="J148" s="52">
        <f t="shared" si="6"/>
        <v>118.73906206736422</v>
      </c>
      <c r="K148" s="38">
        <f t="shared" si="5"/>
        <v>79.844578068900987</v>
      </c>
      <c r="L148" s="25">
        <v>29.3</v>
      </c>
      <c r="M148" s="25">
        <v>20.7</v>
      </c>
      <c r="N148" s="59">
        <v>134.53623985643941</v>
      </c>
      <c r="O148" s="111">
        <v>175.19</v>
      </c>
      <c r="P148" s="15">
        <f t="shared" si="7"/>
        <v>8.7107654209418079</v>
      </c>
    </row>
    <row r="149" spans="1:25">
      <c r="A149" s="12"/>
      <c r="B149" s="49">
        <v>43497</v>
      </c>
      <c r="C149" s="50">
        <v>8877</v>
      </c>
      <c r="D149" s="102"/>
      <c r="E149" s="22">
        <v>20.869233038642797</v>
      </c>
      <c r="F149" s="52">
        <v>2677.8333044204519</v>
      </c>
      <c r="G149" s="52">
        <v>2179.2436574897174</v>
      </c>
      <c r="H149" s="52"/>
      <c r="I149" s="99"/>
      <c r="J149" s="52">
        <f t="shared" si="6"/>
        <v>128.31488821184783</v>
      </c>
      <c r="K149" s="38">
        <f t="shared" si="5"/>
        <v>104.42375402366208</v>
      </c>
      <c r="L149" s="25">
        <v>29.1</v>
      </c>
      <c r="M149" s="25">
        <v>19.2</v>
      </c>
      <c r="N149" s="53">
        <v>132.26788861262847</v>
      </c>
      <c r="O149" s="110">
        <v>179.84</v>
      </c>
      <c r="P149" s="14">
        <f t="shared" si="7"/>
        <v>8.6174704967354021</v>
      </c>
    </row>
    <row r="150" spans="1:25">
      <c r="A150" s="12"/>
      <c r="B150" s="49">
        <v>43525</v>
      </c>
      <c r="C150" s="50">
        <v>8151</v>
      </c>
      <c r="D150" s="102"/>
      <c r="E150" s="22">
        <v>21.845817185673898</v>
      </c>
      <c r="F150" s="52">
        <v>2834.831688045952</v>
      </c>
      <c r="G150" s="52">
        <v>2176.7929933870796</v>
      </c>
      <c r="H150" s="52"/>
      <c r="I150" s="99"/>
      <c r="J150" s="52">
        <f t="shared" si="6"/>
        <v>129.76542209210578</v>
      </c>
      <c r="K150" s="38">
        <f t="shared" si="5"/>
        <v>99.6434683530439</v>
      </c>
      <c r="L150" s="25">
        <v>25.6</v>
      </c>
      <c r="M150" s="25">
        <v>16.8</v>
      </c>
      <c r="N150" s="53">
        <v>144.9632549561133</v>
      </c>
      <c r="O150" s="110">
        <v>186.94</v>
      </c>
      <c r="P150" s="14">
        <f t="shared" si="7"/>
        <v>8.557244547601174</v>
      </c>
    </row>
    <row r="151" spans="1:25">
      <c r="A151" s="12"/>
      <c r="B151" s="49">
        <v>43556</v>
      </c>
      <c r="C151" s="50">
        <v>7619</v>
      </c>
      <c r="D151" s="102"/>
      <c r="E151" s="22">
        <v>22.598339602262023</v>
      </c>
      <c r="F151" s="52">
        <v>3037.0724978125622</v>
      </c>
      <c r="G151" s="52">
        <v>2167.7465665024233</v>
      </c>
      <c r="H151" s="52"/>
      <c r="I151" s="99"/>
      <c r="J151" s="52">
        <f t="shared" si="6"/>
        <v>134.39361259570418</v>
      </c>
      <c r="K151" s="38">
        <f t="shared" si="5"/>
        <v>95.925037177750824</v>
      </c>
      <c r="L151" s="25">
        <v>24.3</v>
      </c>
      <c r="M151" s="25">
        <v>15</v>
      </c>
      <c r="N151" s="53">
        <v>149.91622140468317</v>
      </c>
      <c r="O151" s="110">
        <v>191.11</v>
      </c>
      <c r="P151" s="14">
        <f t="shared" si="7"/>
        <v>8.456816003458524</v>
      </c>
    </row>
    <row r="152" spans="1:25" ht="16.5">
      <c r="A152" s="12"/>
      <c r="B152" s="49">
        <v>43586</v>
      </c>
      <c r="C152" s="50">
        <v>8409</v>
      </c>
      <c r="D152" s="102"/>
      <c r="E152" s="22">
        <v>23.289638561734218</v>
      </c>
      <c r="F152" s="52">
        <v>3001.9696250835586</v>
      </c>
      <c r="G152" s="52">
        <v>2208.2151209583026</v>
      </c>
      <c r="H152" s="52"/>
      <c r="I152" s="99"/>
      <c r="J152" s="52">
        <f t="shared" si="6"/>
        <v>128.89721826838101</v>
      </c>
      <c r="K152" s="38">
        <f t="shared" si="5"/>
        <v>94.815345249130914</v>
      </c>
      <c r="L152" s="25">
        <v>20.100000000000001</v>
      </c>
      <c r="M152" s="25">
        <v>12</v>
      </c>
      <c r="N152" s="53">
        <v>164.13569907640948</v>
      </c>
      <c r="O152" s="110">
        <v>196.51</v>
      </c>
      <c r="P152" s="14">
        <f t="shared" si="7"/>
        <v>8.4376577798366341</v>
      </c>
      <c r="Q152" s="6"/>
      <c r="R152" s="6"/>
      <c r="S152" s="6"/>
      <c r="T152" s="6"/>
      <c r="U152" s="6"/>
      <c r="V152" s="6"/>
      <c r="W152" s="6"/>
      <c r="X152" s="6"/>
      <c r="Y152" s="6"/>
    </row>
    <row r="153" spans="1:25">
      <c r="A153" s="12"/>
      <c r="B153" s="49">
        <v>43617</v>
      </c>
      <c r="C153" s="50">
        <v>8795</v>
      </c>
      <c r="D153" s="102"/>
      <c r="E153" s="22">
        <v>23.922652196041479</v>
      </c>
      <c r="F153" s="52">
        <v>3358.514899056946</v>
      </c>
      <c r="G153" s="52">
        <v>2199.7445402018188</v>
      </c>
      <c r="H153" s="52"/>
      <c r="I153" s="99"/>
      <c r="J153" s="52">
        <f t="shared" si="6"/>
        <v>140.3905750723026</v>
      </c>
      <c r="K153" s="38">
        <f t="shared" si="5"/>
        <v>91.952368916930297</v>
      </c>
      <c r="L153" s="25">
        <v>17.8</v>
      </c>
      <c r="M153" s="25">
        <v>11.3</v>
      </c>
      <c r="N153" s="53">
        <v>150.85897173948126</v>
      </c>
      <c r="O153" s="110">
        <v>200.44</v>
      </c>
      <c r="P153" s="14">
        <f t="shared" si="7"/>
        <v>8.3786696540765302</v>
      </c>
    </row>
    <row r="154" spans="1:25">
      <c r="A154" s="12"/>
      <c r="B154" s="49">
        <v>43647</v>
      </c>
      <c r="C154" s="50">
        <v>10065</v>
      </c>
      <c r="D154" s="102"/>
      <c r="E154" s="22">
        <v>24.448439924599445</v>
      </c>
      <c r="F154" s="52">
        <v>3421.4096309168958</v>
      </c>
      <c r="G154" s="52">
        <v>2173.37113050481</v>
      </c>
      <c r="H154" s="52"/>
      <c r="I154" s="99"/>
      <c r="J154" s="52">
        <f t="shared" si="6"/>
        <v>139.94388359620257</v>
      </c>
      <c r="K154" s="38">
        <f t="shared" si="5"/>
        <v>88.896106958465481</v>
      </c>
      <c r="L154" s="25">
        <v>15.9</v>
      </c>
      <c r="M154" s="25">
        <v>11.7</v>
      </c>
      <c r="N154" s="53">
        <v>146.77702963481357</v>
      </c>
      <c r="O154" s="110">
        <v>209.9</v>
      </c>
      <c r="P154" s="14">
        <f t="shared" si="7"/>
        <v>8.5854148832132058</v>
      </c>
    </row>
    <row r="155" spans="1:25">
      <c r="A155" s="12"/>
      <c r="B155" s="49">
        <v>43678</v>
      </c>
      <c r="C155" s="50">
        <v>9403</v>
      </c>
      <c r="D155" s="102"/>
      <c r="E155" s="22">
        <v>25.415127764373242</v>
      </c>
      <c r="F155" s="52">
        <v>4005.069224850798</v>
      </c>
      <c r="G155" s="52">
        <v>2247.5923458051852</v>
      </c>
      <c r="H155" s="52"/>
      <c r="I155" s="99"/>
      <c r="J155" s="52">
        <f t="shared" si="6"/>
        <v>157.58603545031465</v>
      </c>
      <c r="K155" s="38">
        <f t="shared" si="5"/>
        <v>88.435217270709344</v>
      </c>
      <c r="L155" s="25">
        <v>17.100000000000001</v>
      </c>
      <c r="M155" s="25">
        <v>8.6</v>
      </c>
      <c r="N155" s="53">
        <v>141.27693467862437</v>
      </c>
      <c r="O155" s="110">
        <v>215.02</v>
      </c>
      <c r="P155" s="14">
        <f t="shared" si="7"/>
        <v>8.4603155252051749</v>
      </c>
    </row>
    <row r="156" spans="1:25" ht="16.5">
      <c r="A156" s="12"/>
      <c r="B156" s="49">
        <v>43709</v>
      </c>
      <c r="C156" s="50">
        <v>8197</v>
      </c>
      <c r="D156" s="102"/>
      <c r="E156" s="22">
        <v>26.910976350612639</v>
      </c>
      <c r="F156" s="52">
        <v>4188.4787796701175</v>
      </c>
      <c r="G156" s="52">
        <v>2279.0194635267653</v>
      </c>
      <c r="H156" s="52"/>
      <c r="I156" s="99"/>
      <c r="J156" s="52">
        <f t="shared" si="6"/>
        <v>155.64202224029546</v>
      </c>
      <c r="K156" s="38">
        <f t="shared" si="5"/>
        <v>84.68735707817909</v>
      </c>
      <c r="L156" s="25">
        <v>20.399999999999999</v>
      </c>
      <c r="M156" s="25">
        <v>10.4</v>
      </c>
      <c r="N156" s="53">
        <v>134.87706648740885</v>
      </c>
      <c r="O156" s="110">
        <v>220.77</v>
      </c>
      <c r="P156" s="14">
        <f t="shared" si="7"/>
        <v>8.2037157301048307</v>
      </c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12"/>
      <c r="B157" s="49">
        <v>43739</v>
      </c>
      <c r="C157" s="50">
        <v>8229</v>
      </c>
      <c r="D157" s="102"/>
      <c r="E157" s="22">
        <v>27.797284537229039</v>
      </c>
      <c r="F157" s="52">
        <v>3944.4435029638521</v>
      </c>
      <c r="G157" s="52">
        <v>2274.4571254081002</v>
      </c>
      <c r="H157" s="52"/>
      <c r="I157" s="99"/>
      <c r="J157" s="52">
        <f t="shared" si="6"/>
        <v>141.90031755371785</v>
      </c>
      <c r="K157" s="38">
        <f t="shared" si="5"/>
        <v>81.822996860067704</v>
      </c>
      <c r="L157" s="25">
        <v>22</v>
      </c>
      <c r="M157" s="25">
        <v>13</v>
      </c>
      <c r="N157" s="53">
        <v>141.63933664082197</v>
      </c>
      <c r="O157" s="110">
        <v>227.92</v>
      </c>
      <c r="P157" s="14">
        <f t="shared" si="7"/>
        <v>8.1993620526042967</v>
      </c>
    </row>
    <row r="158" spans="1:25">
      <c r="A158" s="12"/>
      <c r="B158" s="49">
        <v>43770</v>
      </c>
      <c r="C158" s="50">
        <v>8516</v>
      </c>
      <c r="D158" s="102"/>
      <c r="E158" s="22">
        <v>28.97993037888785</v>
      </c>
      <c r="F158" s="52">
        <v>3839.0483321851784</v>
      </c>
      <c r="G158" s="52">
        <v>2291.1490219734296</v>
      </c>
      <c r="H158" s="52"/>
      <c r="I158" s="99"/>
      <c r="J158" s="52">
        <f t="shared" si="6"/>
        <v>132.47265545475435</v>
      </c>
      <c r="K158" s="38">
        <f t="shared" si="5"/>
        <v>79.05985252616594</v>
      </c>
      <c r="L158" s="25">
        <v>27.8</v>
      </c>
      <c r="M158" s="25">
        <v>17.600000000000001</v>
      </c>
      <c r="N158" s="53">
        <v>137.77182967936736</v>
      </c>
      <c r="O158" s="110">
        <v>233.32</v>
      </c>
      <c r="P158" s="14">
        <f t="shared" si="7"/>
        <v>8.0510890450577399</v>
      </c>
    </row>
    <row r="159" spans="1:25">
      <c r="A159" s="12"/>
      <c r="B159" s="49">
        <v>43800</v>
      </c>
      <c r="C159" s="50">
        <v>9304</v>
      </c>
      <c r="D159" s="102"/>
      <c r="E159" s="22">
        <v>30.064854163996245</v>
      </c>
      <c r="F159" s="52">
        <v>3745.174664363547</v>
      </c>
      <c r="G159" s="52">
        <v>2278.3065779011436</v>
      </c>
      <c r="H159" s="52"/>
      <c r="I159" s="99"/>
      <c r="J159" s="52">
        <f t="shared" si="6"/>
        <v>124.56985967517281</v>
      </c>
      <c r="K159" s="38">
        <f t="shared" si="5"/>
        <v>75.779731558767992</v>
      </c>
      <c r="L159" s="25">
        <v>29.5</v>
      </c>
      <c r="M159" s="25">
        <v>18</v>
      </c>
      <c r="N159" s="53">
        <v>135.76515449379053</v>
      </c>
      <c r="O159" s="116">
        <v>239.44</v>
      </c>
      <c r="P159" s="14">
        <f t="shared" si="7"/>
        <v>7.9641164628278194</v>
      </c>
    </row>
    <row r="160" spans="1:25">
      <c r="A160" s="12"/>
      <c r="B160" s="49">
        <v>43831</v>
      </c>
      <c r="C160" s="70">
        <v>10088</v>
      </c>
      <c r="D160" s="94">
        <v>0.83699999999999997</v>
      </c>
      <c r="E160" s="62">
        <v>30.742183737983048</v>
      </c>
      <c r="F160" s="64">
        <v>3591.9</v>
      </c>
      <c r="G160" s="64">
        <v>2249.7207421551184</v>
      </c>
      <c r="H160" s="64"/>
      <c r="I160" s="100">
        <f>AVERAGE(G160:G171)/AVERAGE(F160:F171)</f>
        <v>0.54051722892889109</v>
      </c>
      <c r="J160" s="64">
        <f t="shared" si="6"/>
        <v>116.83945521287356</v>
      </c>
      <c r="K160" s="66">
        <f t="shared" si="5"/>
        <v>73.180251648015144</v>
      </c>
      <c r="L160" s="29">
        <v>30</v>
      </c>
      <c r="M160" s="29">
        <v>20.2</v>
      </c>
      <c r="N160" s="59">
        <v>133.89108598173945</v>
      </c>
      <c r="O160" s="110">
        <v>253.78</v>
      </c>
      <c r="P160" s="15">
        <f t="shared" si="7"/>
        <v>8.2551064739895459</v>
      </c>
    </row>
    <row r="161" spans="1:16">
      <c r="A161" s="12"/>
      <c r="B161" s="49">
        <v>43862</v>
      </c>
      <c r="C161" s="71">
        <v>8970</v>
      </c>
      <c r="D161" s="95"/>
      <c r="E161" s="51">
        <v>31.361217379830361</v>
      </c>
      <c r="F161" s="52">
        <v>4068.3</v>
      </c>
      <c r="G161" s="52">
        <v>2291.4512506305337</v>
      </c>
      <c r="H161" s="52"/>
      <c r="I161" s="99"/>
      <c r="J161" s="52">
        <f t="shared" si="6"/>
        <v>129.72391826270382</v>
      </c>
      <c r="K161" s="38">
        <f t="shared" si="5"/>
        <v>73.066399906537313</v>
      </c>
      <c r="L161" s="25">
        <v>29.6</v>
      </c>
      <c r="M161" s="25">
        <v>19.3</v>
      </c>
      <c r="N161" s="53">
        <v>128.97363870114273</v>
      </c>
      <c r="O161" s="112">
        <v>263.55</v>
      </c>
      <c r="P161" s="14">
        <f t="shared" si="7"/>
        <v>8.4036916299524602</v>
      </c>
    </row>
    <row r="162" spans="1:16">
      <c r="A162" s="12"/>
      <c r="B162" s="49">
        <v>43891</v>
      </c>
      <c r="C162" s="71">
        <v>9353</v>
      </c>
      <c r="D162" s="95"/>
      <c r="E162" s="51">
        <v>32.409769849198881</v>
      </c>
      <c r="F162" s="52">
        <v>3897.9</v>
      </c>
      <c r="G162" s="52">
        <v>2264.5788181332127</v>
      </c>
      <c r="H162" s="52"/>
      <c r="I162" s="99"/>
      <c r="J162" s="52">
        <f t="shared" si="6"/>
        <v>120.26928972765754</v>
      </c>
      <c r="K162" s="38">
        <f t="shared" si="5"/>
        <v>69.87333846152535</v>
      </c>
      <c r="L162" s="25">
        <v>28.6</v>
      </c>
      <c r="M162" s="25">
        <v>20.100000000000001</v>
      </c>
      <c r="N162" s="53">
        <v>128.21106089354464</v>
      </c>
      <c r="O162" s="17">
        <v>271.58</v>
      </c>
      <c r="P162" s="23">
        <f t="shared" si="7"/>
        <v>8.379572001394914</v>
      </c>
    </row>
    <row r="163" spans="1:16">
      <c r="A163" s="12"/>
      <c r="B163" s="49">
        <v>43922</v>
      </c>
      <c r="C163" s="71">
        <v>7133</v>
      </c>
      <c r="D163" s="95"/>
      <c r="E163" s="51">
        <v>32.894805581526875</v>
      </c>
      <c r="F163" s="52">
        <v>3640.5</v>
      </c>
      <c r="G163" s="52">
        <v>2260.5951284766688</v>
      </c>
      <c r="H163" s="52"/>
      <c r="I163" s="99"/>
      <c r="J163" s="52">
        <f t="shared" si="6"/>
        <v>110.67096873326525</v>
      </c>
      <c r="K163" s="38">
        <f t="shared" si="5"/>
        <v>68.721948298918605</v>
      </c>
      <c r="L163" s="25">
        <v>22.8</v>
      </c>
      <c r="M163" s="25">
        <v>13.6</v>
      </c>
      <c r="N163" s="53">
        <v>113.29503493419894</v>
      </c>
      <c r="O163" s="17">
        <v>272.02999999999997</v>
      </c>
      <c r="P163" s="23">
        <f t="shared" si="7"/>
        <v>8.2696947189974299</v>
      </c>
    </row>
    <row r="164" spans="1:16">
      <c r="A164" s="12"/>
      <c r="B164" s="49">
        <v>43952</v>
      </c>
      <c r="C164" s="71">
        <v>8112</v>
      </c>
      <c r="D164" s="95"/>
      <c r="E164" s="51">
        <v>33.402285672007551</v>
      </c>
      <c r="F164" s="52">
        <v>3773.5</v>
      </c>
      <c r="G164" s="52">
        <v>2234.2725940475302</v>
      </c>
      <c r="H164" s="52"/>
      <c r="I164" s="99"/>
      <c r="J164" s="52">
        <f t="shared" si="6"/>
        <v>112.97131091727485</v>
      </c>
      <c r="K164" s="38">
        <f t="shared" si="5"/>
        <v>66.889811553223737</v>
      </c>
      <c r="L164" s="25">
        <v>20.399999999999999</v>
      </c>
      <c r="M164" s="25">
        <v>11</v>
      </c>
      <c r="N164" s="53">
        <v>131.02956940322571</v>
      </c>
      <c r="O164" s="17">
        <v>271.83999999999997</v>
      </c>
      <c r="P164" s="23">
        <f t="shared" si="7"/>
        <v>8.1383652205517407</v>
      </c>
    </row>
    <row r="165" spans="1:16">
      <c r="A165" s="12"/>
      <c r="B165" s="49">
        <v>43983</v>
      </c>
      <c r="C165" s="71">
        <v>9227</v>
      </c>
      <c r="D165" s="95"/>
      <c r="E165" s="51">
        <v>34.151679031102738</v>
      </c>
      <c r="F165" s="52">
        <v>4507.8</v>
      </c>
      <c r="G165" s="52">
        <v>2216.0006721575483</v>
      </c>
      <c r="H165" s="52"/>
      <c r="I165" s="99"/>
      <c r="J165" s="52">
        <f t="shared" si="6"/>
        <v>131.99351035990472</v>
      </c>
      <c r="K165" s="38">
        <f t="shared" si="5"/>
        <v>64.887019760855225</v>
      </c>
      <c r="L165" s="25">
        <v>16.899999999999999</v>
      </c>
      <c r="M165" s="25">
        <v>9.1</v>
      </c>
      <c r="N165" s="53">
        <v>132.52196457221334</v>
      </c>
      <c r="O165" s="17">
        <v>273.47000000000003</v>
      </c>
      <c r="P165" s="23">
        <f t="shared" si="7"/>
        <v>8.0075125955284499</v>
      </c>
    </row>
    <row r="166" spans="1:16">
      <c r="A166" s="12"/>
      <c r="B166" s="49">
        <v>44013</v>
      </c>
      <c r="C166" s="71">
        <v>10523</v>
      </c>
      <c r="D166" s="95"/>
      <c r="E166" s="51">
        <v>34.812238978322341</v>
      </c>
      <c r="F166" s="52">
        <v>4749.5</v>
      </c>
      <c r="G166" s="52">
        <v>2194</v>
      </c>
      <c r="H166" s="52"/>
      <c r="I166" s="99"/>
      <c r="J166" s="52">
        <f t="shared" si="6"/>
        <v>136.43190266956182</v>
      </c>
      <c r="K166" s="38">
        <f t="shared" si="5"/>
        <v>63.023811865884547</v>
      </c>
      <c r="L166" s="25">
        <v>15.1</v>
      </c>
      <c r="M166" s="25">
        <v>6.7</v>
      </c>
      <c r="N166" s="53">
        <v>127.46368725773839</v>
      </c>
      <c r="O166" s="17">
        <v>278.37</v>
      </c>
      <c r="P166" s="23">
        <f t="shared" si="7"/>
        <v>7.9963256650438836</v>
      </c>
    </row>
    <row r="167" spans="1:16">
      <c r="A167" s="12"/>
      <c r="B167" s="49">
        <v>44044</v>
      </c>
      <c r="C167" s="71">
        <v>9009</v>
      </c>
      <c r="D167" s="95"/>
      <c r="E167" s="51">
        <v>35.752207849198875</v>
      </c>
      <c r="F167" s="52">
        <v>4684.6000000000004</v>
      </c>
      <c r="G167" s="52">
        <v>2230</v>
      </c>
      <c r="H167" s="52"/>
      <c r="I167" s="99"/>
      <c r="J167" s="52">
        <f t="shared" si="6"/>
        <v>131.02967010483442</v>
      </c>
      <c r="K167" s="38">
        <f t="shared" si="5"/>
        <v>62.373770297097025</v>
      </c>
      <c r="L167" s="25">
        <v>19</v>
      </c>
      <c r="M167" s="25">
        <v>9.1999999999999993</v>
      </c>
      <c r="N167" s="53">
        <v>125.18389282738723</v>
      </c>
      <c r="O167" s="17">
        <v>283.92</v>
      </c>
      <c r="P167" s="23">
        <f t="shared" si="7"/>
        <v>7.9413277411443</v>
      </c>
    </row>
    <row r="168" spans="1:16">
      <c r="A168" s="12"/>
      <c r="B168" s="49">
        <v>44075</v>
      </c>
      <c r="C168" s="71">
        <v>8332</v>
      </c>
      <c r="D168" s="95"/>
      <c r="E168" s="51">
        <v>36.765969442035818</v>
      </c>
      <c r="F168" s="52">
        <v>4254.6000000000004</v>
      </c>
      <c r="G168" s="52">
        <v>2266</v>
      </c>
      <c r="H168" s="52"/>
      <c r="I168" s="99"/>
      <c r="J168" s="52">
        <f t="shared" si="6"/>
        <v>115.72114280048244</v>
      </c>
      <c r="K168" s="38">
        <f t="shared" si="5"/>
        <v>61.633081743499545</v>
      </c>
      <c r="L168" s="25">
        <v>19.3</v>
      </c>
      <c r="M168" s="25">
        <v>9.8000000000000007</v>
      </c>
      <c r="N168" s="53">
        <v>127.17507923786738</v>
      </c>
      <c r="O168" s="17">
        <v>291.02</v>
      </c>
      <c r="P168" s="23">
        <f t="shared" si="7"/>
        <v>7.9154719545424701</v>
      </c>
    </row>
    <row r="169" spans="1:16">
      <c r="A169" s="12"/>
      <c r="B169" s="49">
        <v>44105</v>
      </c>
      <c r="C169" s="71">
        <v>8187</v>
      </c>
      <c r="D169" s="95"/>
      <c r="E169" s="51">
        <v>38.148726465598493</v>
      </c>
      <c r="F169" s="52">
        <v>4047.4</v>
      </c>
      <c r="G169" s="52">
        <v>2260</v>
      </c>
      <c r="H169" s="52"/>
      <c r="I169" s="99"/>
      <c r="J169" s="52">
        <f t="shared" si="6"/>
        <v>106.09528482293734</v>
      </c>
      <c r="K169" s="38">
        <f t="shared" si="5"/>
        <v>59.241820353767459</v>
      </c>
      <c r="L169" s="25">
        <v>22.1</v>
      </c>
      <c r="M169" s="25">
        <v>12.4</v>
      </c>
      <c r="N169" s="53">
        <v>131.34551191339392</v>
      </c>
      <c r="O169" s="17">
        <v>302.94</v>
      </c>
      <c r="P169" s="23">
        <f t="shared" si="7"/>
        <v>7.9410252468895193</v>
      </c>
    </row>
    <row r="170" spans="1:16">
      <c r="A170" s="12"/>
      <c r="B170" s="49">
        <v>44136</v>
      </c>
      <c r="C170" s="71">
        <v>8182</v>
      </c>
      <c r="D170" s="95"/>
      <c r="E170" s="51">
        <v>39.354113660697458</v>
      </c>
      <c r="F170" s="52">
        <v>4161.8</v>
      </c>
      <c r="G170" s="52">
        <v>2279</v>
      </c>
      <c r="H170" s="52"/>
      <c r="I170" s="99"/>
      <c r="J170" s="52">
        <f t="shared" si="6"/>
        <v>105.75260405766288</v>
      </c>
      <c r="K170" s="38">
        <f t="shared" si="5"/>
        <v>57.910083292665121</v>
      </c>
      <c r="L170" s="25">
        <v>26.5</v>
      </c>
      <c r="M170" s="25">
        <v>17.3</v>
      </c>
      <c r="N170" s="53">
        <v>132.06865947630095</v>
      </c>
      <c r="O170" s="17">
        <v>312.92</v>
      </c>
      <c r="P170" s="23">
        <f t="shared" si="7"/>
        <v>7.951392393128903</v>
      </c>
    </row>
    <row r="171" spans="1:16">
      <c r="A171" s="12"/>
      <c r="B171" s="49">
        <v>44166</v>
      </c>
      <c r="C171" s="72">
        <v>9452</v>
      </c>
      <c r="D171" s="96"/>
      <c r="E171" s="56">
        <v>40.93046918378888</v>
      </c>
      <c r="F171" s="57">
        <v>4579.2</v>
      </c>
      <c r="G171" s="57">
        <v>2257</v>
      </c>
      <c r="H171" s="57"/>
      <c r="I171" s="101"/>
      <c r="J171" s="57">
        <f t="shared" si="6"/>
        <v>111.87753503235335</v>
      </c>
      <c r="K171" s="58">
        <f t="shared" si="5"/>
        <v>55.142294848013087</v>
      </c>
      <c r="L171" s="26">
        <v>29</v>
      </c>
      <c r="M171" s="26">
        <v>18</v>
      </c>
      <c r="N171" s="53">
        <v>133.85435135243554</v>
      </c>
      <c r="O171" s="30">
        <v>318.42</v>
      </c>
      <c r="P171" s="23">
        <f t="shared" si="7"/>
        <v>7.7795345704494148</v>
      </c>
    </row>
    <row r="172" spans="1:16">
      <c r="A172" s="12"/>
      <c r="B172" s="49">
        <v>44197</v>
      </c>
      <c r="C172" s="50">
        <v>9993</v>
      </c>
      <c r="D172" s="95">
        <v>0.82499999999999996</v>
      </c>
      <c r="E172" s="51">
        <v>42.587755922714422</v>
      </c>
      <c r="F172" s="52">
        <v>5045.7</v>
      </c>
      <c r="G172" s="52">
        <v>2248.5694907668089</v>
      </c>
      <c r="H172" s="52"/>
      <c r="I172" s="99">
        <f>AVERAGE(G172:G183)/AVERAGE(F172:F183)</f>
        <v>0.37055078219523563</v>
      </c>
      <c r="J172" s="52">
        <f t="shared" si="6"/>
        <v>118.4777147956943</v>
      </c>
      <c r="K172" s="38">
        <f t="shared" si="5"/>
        <v>52.798496705188491</v>
      </c>
      <c r="L172" s="25">
        <v>30.4</v>
      </c>
      <c r="M172" s="25">
        <v>20.6</v>
      </c>
      <c r="N172" s="59">
        <v>131.78733961513223</v>
      </c>
      <c r="O172" s="17">
        <v>328.84</v>
      </c>
      <c r="P172" s="27">
        <f t="shared" si="7"/>
        <v>7.7214681279933624</v>
      </c>
    </row>
    <row r="173" spans="1:16">
      <c r="A173" s="12"/>
      <c r="B173" s="49">
        <v>44228</v>
      </c>
      <c r="C173" s="50">
        <v>8279</v>
      </c>
      <c r="D173" s="95"/>
      <c r="E173" s="51">
        <v>44.110111338360042</v>
      </c>
      <c r="F173" s="52">
        <v>5387</v>
      </c>
      <c r="G173" s="52">
        <v>2294.1918505700633</v>
      </c>
      <c r="H173" s="52"/>
      <c r="I173" s="99"/>
      <c r="J173" s="52">
        <f t="shared" si="6"/>
        <v>122.12619366741961</v>
      </c>
      <c r="K173" s="38">
        <f t="shared" si="5"/>
        <v>52.010565853524284</v>
      </c>
      <c r="L173" s="25">
        <v>28.5</v>
      </c>
      <c r="M173" s="25">
        <v>18.8</v>
      </c>
      <c r="N173" s="53">
        <v>126.50509019532753</v>
      </c>
      <c r="O173" s="17">
        <v>343.06</v>
      </c>
      <c r="P173" s="23">
        <f t="shared" si="7"/>
        <v>7.7773551140792598</v>
      </c>
    </row>
    <row r="174" spans="1:16">
      <c r="A174" s="12"/>
      <c r="B174" s="49">
        <v>44256</v>
      </c>
      <c r="C174" s="50">
        <v>8995</v>
      </c>
      <c r="D174" s="95"/>
      <c r="E174" s="51">
        <v>46.232163881244112</v>
      </c>
      <c r="F174" s="52">
        <v>5477.6</v>
      </c>
      <c r="G174" s="52">
        <v>2276.771183760708</v>
      </c>
      <c r="H174" s="52"/>
      <c r="I174" s="99"/>
      <c r="J174" s="52">
        <f t="shared" si="6"/>
        <v>118.48028602057718</v>
      </c>
      <c r="K174" s="38">
        <f t="shared" si="5"/>
        <v>49.246476751748354</v>
      </c>
      <c r="L174" s="25">
        <v>26.3</v>
      </c>
      <c r="M174" s="25">
        <v>18.100000000000001</v>
      </c>
      <c r="N174" s="53">
        <v>146.22281070506861</v>
      </c>
      <c r="O174" s="17">
        <v>360.28</v>
      </c>
      <c r="P174" s="23">
        <f t="shared" si="7"/>
        <v>7.7928431151404887</v>
      </c>
    </row>
    <row r="175" spans="1:16">
      <c r="A175" s="12"/>
      <c r="B175" s="49">
        <v>44287</v>
      </c>
      <c r="C175" s="50">
        <v>7836</v>
      </c>
      <c r="D175" s="95"/>
      <c r="E175" s="51">
        <v>48.118571877474082</v>
      </c>
      <c r="F175" s="52">
        <v>6463.6</v>
      </c>
      <c r="G175" s="52">
        <v>2633.3312865524831</v>
      </c>
      <c r="H175" s="52"/>
      <c r="I175" s="99"/>
      <c r="J175" s="52">
        <f t="shared" si="6"/>
        <v>134.32651360598314</v>
      </c>
      <c r="K175" s="38">
        <f t="shared" si="5"/>
        <v>54.725881999528625</v>
      </c>
      <c r="L175" s="25">
        <v>24.9</v>
      </c>
      <c r="M175" s="25">
        <v>16.5</v>
      </c>
      <c r="N175" s="53">
        <v>147.33268333922817</v>
      </c>
      <c r="O175" s="17">
        <v>371.84</v>
      </c>
      <c r="P175" s="23">
        <f t="shared" si="7"/>
        <v>7.7275776377326517</v>
      </c>
    </row>
    <row r="176" spans="1:16">
      <c r="A176" s="12"/>
      <c r="B176" s="49">
        <v>44317</v>
      </c>
      <c r="C176" s="50">
        <v>9037</v>
      </c>
      <c r="D176" s="95"/>
      <c r="E176" s="51">
        <v>49.717541470311033</v>
      </c>
      <c r="F176" s="52">
        <v>6977.6</v>
      </c>
      <c r="G176" s="52">
        <v>2543.0504965273008</v>
      </c>
      <c r="H176" s="52"/>
      <c r="I176" s="99"/>
      <c r="J176" s="52">
        <f t="shared" si="6"/>
        <v>140.3448318973434</v>
      </c>
      <c r="K176" s="38">
        <f t="shared" si="5"/>
        <v>51.149964807610012</v>
      </c>
      <c r="L176" s="25">
        <v>19.2</v>
      </c>
      <c r="M176" s="25">
        <v>9.4</v>
      </c>
      <c r="N176" s="53">
        <v>151.22120928865391</v>
      </c>
      <c r="O176" s="17">
        <v>382.42</v>
      </c>
      <c r="P176" s="23">
        <f t="shared" si="7"/>
        <v>7.6918525874487012</v>
      </c>
    </row>
    <row r="177" spans="1:25">
      <c r="A177" s="12"/>
      <c r="B177" s="49">
        <v>44348</v>
      </c>
      <c r="C177" s="50">
        <v>10114</v>
      </c>
      <c r="D177" s="95"/>
      <c r="E177" s="51">
        <v>51.295848676720084</v>
      </c>
      <c r="F177" s="52">
        <v>8251.9</v>
      </c>
      <c r="G177" s="52">
        <v>2494.1757858761052</v>
      </c>
      <c r="H177" s="52"/>
      <c r="I177" s="99"/>
      <c r="J177" s="52">
        <f t="shared" si="6"/>
        <v>160.86876838719721</v>
      </c>
      <c r="K177" s="38">
        <f t="shared" si="5"/>
        <v>48.623345752500491</v>
      </c>
      <c r="L177" s="25">
        <v>15.6</v>
      </c>
      <c r="M177" s="25">
        <v>8.1999999999999993</v>
      </c>
      <c r="N177" s="53">
        <v>149.0314734592007</v>
      </c>
      <c r="O177" s="17">
        <v>391.16</v>
      </c>
      <c r="P177" s="23">
        <f t="shared" si="7"/>
        <v>7.6255683469668885</v>
      </c>
    </row>
    <row r="178" spans="1:25">
      <c r="A178" s="12"/>
      <c r="B178" s="49">
        <v>44378</v>
      </c>
      <c r="C178" s="50">
        <v>10452</v>
      </c>
      <c r="D178" s="95"/>
      <c r="E178" s="51">
        <v>52.833202354382671</v>
      </c>
      <c r="F178" s="52">
        <v>8483.6</v>
      </c>
      <c r="G178" s="52">
        <v>2480.6514788936338</v>
      </c>
      <c r="H178" s="52"/>
      <c r="I178" s="99"/>
      <c r="J178" s="52">
        <f t="shared" si="6"/>
        <v>160.57326873914658</v>
      </c>
      <c r="K178" s="38">
        <f t="shared" si="5"/>
        <v>46.952510322097794</v>
      </c>
      <c r="L178" s="25">
        <v>16.899999999999999</v>
      </c>
      <c r="M178" s="25">
        <v>7.9</v>
      </c>
      <c r="N178" s="53">
        <v>142.61204067276429</v>
      </c>
      <c r="O178" s="17">
        <v>410.37</v>
      </c>
      <c r="P178" s="23">
        <f t="shared" si="7"/>
        <v>7.7672747763312247</v>
      </c>
      <c r="Q178" s="4"/>
      <c r="R178" s="4"/>
      <c r="S178" s="4"/>
      <c r="T178" s="4"/>
      <c r="U178" s="4"/>
      <c r="V178" s="4"/>
      <c r="W178" s="3"/>
    </row>
    <row r="179" spans="1:25">
      <c r="A179" s="12"/>
      <c r="B179" s="49">
        <v>44409</v>
      </c>
      <c r="C179" s="50">
        <v>9657</v>
      </c>
      <c r="D179" s="95"/>
      <c r="E179" s="51">
        <v>54.137382910461845</v>
      </c>
      <c r="F179" s="52">
        <v>8411.5</v>
      </c>
      <c r="G179" s="52">
        <v>2661.8458505561784</v>
      </c>
      <c r="H179" s="52"/>
      <c r="I179" s="99"/>
      <c r="J179" s="52">
        <f t="shared" si="6"/>
        <v>155.37322914023812</v>
      </c>
      <c r="K179" s="38">
        <f t="shared" si="5"/>
        <v>49.168351099620423</v>
      </c>
      <c r="L179" s="25">
        <v>18.399999999999999</v>
      </c>
      <c r="M179" s="25">
        <v>8</v>
      </c>
      <c r="N179" s="53">
        <v>141.16092967821189</v>
      </c>
      <c r="O179" s="17">
        <v>423.41</v>
      </c>
      <c r="P179" s="23">
        <f t="shared" si="7"/>
        <v>7.8210282292418984</v>
      </c>
      <c r="S179" s="2"/>
      <c r="T179" s="2"/>
      <c r="V179" s="2"/>
      <c r="W179" s="2"/>
    </row>
    <row r="180" spans="1:25">
      <c r="A180" s="12"/>
      <c r="B180" s="49">
        <v>44440</v>
      </c>
      <c r="C180" s="50">
        <v>8386</v>
      </c>
      <c r="D180" s="95"/>
      <c r="E180" s="51">
        <v>56.057521085768158</v>
      </c>
      <c r="F180" s="52">
        <v>7698.1</v>
      </c>
      <c r="G180" s="52">
        <v>2733.1308350712884</v>
      </c>
      <c r="H180" s="52"/>
      <c r="I180" s="99"/>
      <c r="J180" s="52">
        <f t="shared" si="6"/>
        <v>137.32501635635808</v>
      </c>
      <c r="K180" s="38">
        <f t="shared" si="5"/>
        <v>48.755827623729395</v>
      </c>
      <c r="L180" s="25">
        <v>19.5</v>
      </c>
      <c r="M180" s="25">
        <v>12.5</v>
      </c>
      <c r="N180" s="53">
        <v>141.48189828621389</v>
      </c>
      <c r="O180" s="17">
        <v>440.34</v>
      </c>
      <c r="P180" s="23">
        <f t="shared" si="7"/>
        <v>7.8551457765368999</v>
      </c>
      <c r="Q180" s="2"/>
      <c r="R180" s="2"/>
      <c r="S180" s="2"/>
      <c r="T180" s="2"/>
      <c r="U180" s="2"/>
      <c r="V180" s="2"/>
      <c r="W180" s="2"/>
    </row>
    <row r="181" spans="1:25">
      <c r="A181" s="12"/>
      <c r="B181" s="49">
        <v>44470</v>
      </c>
      <c r="C181" s="50">
        <v>8539</v>
      </c>
      <c r="D181" s="95"/>
      <c r="E181" s="51">
        <v>58.028657594721977</v>
      </c>
      <c r="F181" s="52">
        <v>6685.6</v>
      </c>
      <c r="G181" s="52">
        <v>2753.4749731681736</v>
      </c>
      <c r="H181" s="52"/>
      <c r="I181" s="99"/>
      <c r="J181" s="52">
        <f t="shared" si="6"/>
        <v>115.21203965621449</v>
      </c>
      <c r="K181" s="38">
        <f t="shared" ref="K181:K195" si="8">G181/E181</f>
        <v>47.450261427702181</v>
      </c>
      <c r="L181" s="25">
        <v>24.3</v>
      </c>
      <c r="M181" s="25">
        <v>13.3</v>
      </c>
      <c r="N181" s="53">
        <v>140.43308914043209</v>
      </c>
      <c r="O181" s="17">
        <v>458.07</v>
      </c>
      <c r="P181" s="23">
        <f t="shared" si="7"/>
        <v>7.8938582932455077</v>
      </c>
      <c r="Q181" s="2"/>
      <c r="R181" s="2"/>
      <c r="S181" s="2"/>
      <c r="T181" s="2"/>
      <c r="V181" s="2"/>
      <c r="W181" s="2"/>
    </row>
    <row r="182" spans="1:25">
      <c r="A182" s="12"/>
      <c r="B182" s="49">
        <v>44501</v>
      </c>
      <c r="C182" s="50">
        <v>8608</v>
      </c>
      <c r="D182" s="95"/>
      <c r="E182" s="51">
        <v>59.496471947219618</v>
      </c>
      <c r="F182" s="52">
        <v>6536.6</v>
      </c>
      <c r="G182" s="52">
        <v>2769.5503928607432</v>
      </c>
      <c r="H182" s="52"/>
      <c r="I182" s="99"/>
      <c r="J182" s="52">
        <f t="shared" si="6"/>
        <v>109.86533799514591</v>
      </c>
      <c r="K182" s="38">
        <f t="shared" si="8"/>
        <v>46.549825598359192</v>
      </c>
      <c r="L182" s="25">
        <v>26.8</v>
      </c>
      <c r="M182" s="25">
        <v>16.399999999999999</v>
      </c>
      <c r="N182" s="53">
        <v>144.67046476244903</v>
      </c>
      <c r="O182" s="17">
        <v>476.11</v>
      </c>
      <c r="P182" s="23">
        <f t="shared" si="7"/>
        <v>8.0023232372898629</v>
      </c>
      <c r="Q182" s="2"/>
      <c r="R182" s="2"/>
      <c r="S182" s="2"/>
      <c r="T182" s="2"/>
      <c r="U182" s="2"/>
      <c r="V182" s="2"/>
      <c r="W182" s="2"/>
    </row>
    <row r="183" spans="1:25">
      <c r="A183" s="12"/>
      <c r="B183" s="49">
        <v>44531</v>
      </c>
      <c r="C183" s="50">
        <v>10558</v>
      </c>
      <c r="D183" s="95"/>
      <c r="E183" s="51">
        <v>61.781118803016028</v>
      </c>
      <c r="F183" s="52">
        <v>7053.7</v>
      </c>
      <c r="G183" s="57">
        <v>2671.505759993086</v>
      </c>
      <c r="H183" s="57"/>
      <c r="I183" s="101"/>
      <c r="J183" s="57">
        <f t="shared" si="6"/>
        <v>114.1724225242689</v>
      </c>
      <c r="K183" s="58">
        <f t="shared" si="8"/>
        <v>43.241459717020675</v>
      </c>
      <c r="L183" s="26">
        <v>29.5</v>
      </c>
      <c r="M183" s="26">
        <v>20.5</v>
      </c>
      <c r="N183" s="53">
        <v>148.14921177358877</v>
      </c>
      <c r="O183" s="30">
        <v>488.33</v>
      </c>
      <c r="P183" s="23">
        <f t="shared" si="7"/>
        <v>7.9041948326801865</v>
      </c>
    </row>
    <row r="184" spans="1:25">
      <c r="A184" s="12"/>
      <c r="B184" s="60">
        <v>44562</v>
      </c>
      <c r="C184" s="61">
        <v>11264</v>
      </c>
      <c r="D184" s="94">
        <v>0.83099999999999996</v>
      </c>
      <c r="E184" s="62">
        <v>64.175558452403408</v>
      </c>
      <c r="F184" s="64">
        <v>7779.8560813838903</v>
      </c>
      <c r="G184" s="52">
        <v>2632.3032117519342</v>
      </c>
      <c r="H184" s="52"/>
      <c r="I184" s="99">
        <f>AVERAGE(G184:G195)/AVERAGE(F184:F195)</f>
        <v>0.40144926563235761</v>
      </c>
      <c r="J184" s="52">
        <f t="shared" si="6"/>
        <v>121.22771143711849</v>
      </c>
      <c r="K184" s="38">
        <f t="shared" si="8"/>
        <v>41.017223304791564</v>
      </c>
      <c r="L184" s="25">
        <v>31</v>
      </c>
      <c r="M184" s="25">
        <v>21.5</v>
      </c>
      <c r="N184" s="59">
        <v>138.18765818951601</v>
      </c>
      <c r="O184" s="17">
        <v>506.68</v>
      </c>
      <c r="P184" s="27">
        <f t="shared" si="7"/>
        <v>7.8952176220762533</v>
      </c>
      <c r="Q184" s="8"/>
      <c r="R184" s="8"/>
      <c r="S184" s="8"/>
      <c r="T184" s="8"/>
      <c r="U184" s="8"/>
      <c r="V184" s="8"/>
    </row>
    <row r="185" spans="1:25">
      <c r="A185" s="12"/>
      <c r="B185" s="49">
        <v>44593</v>
      </c>
      <c r="C185" s="50">
        <v>8797</v>
      </c>
      <c r="D185" s="95"/>
      <c r="E185" s="51">
        <v>67.188193792648462</v>
      </c>
      <c r="F185" s="52">
        <v>8882.5590740546304</v>
      </c>
      <c r="G185" s="52">
        <v>2926.8896781586363</v>
      </c>
      <c r="H185" s="52"/>
      <c r="I185" s="99"/>
      <c r="J185" s="52">
        <f t="shared" si="6"/>
        <v>132.20416523574613</v>
      </c>
      <c r="K185" s="38">
        <f t="shared" si="8"/>
        <v>43.562559326887104</v>
      </c>
      <c r="L185" s="25">
        <v>28.1</v>
      </c>
      <c r="M185" s="25">
        <v>18.3</v>
      </c>
      <c r="N185" s="53">
        <v>136.88135938029293</v>
      </c>
      <c r="O185" s="17">
        <v>522.55999999999995</v>
      </c>
      <c r="P185" s="23">
        <f t="shared" si="7"/>
        <v>7.7775568965685897</v>
      </c>
    </row>
    <row r="186" spans="1:25" ht="16.5">
      <c r="A186" s="12"/>
      <c r="B186" s="49">
        <v>44621</v>
      </c>
      <c r="C186" s="50">
        <v>8873</v>
      </c>
      <c r="D186" s="95"/>
      <c r="E186" s="51">
        <v>71.709151521206437</v>
      </c>
      <c r="F186" s="52">
        <v>8763.5006738768006</v>
      </c>
      <c r="G186" s="52">
        <v>3650.9489831164065</v>
      </c>
      <c r="H186" s="52"/>
      <c r="I186" s="99"/>
      <c r="J186" s="52">
        <f t="shared" si="6"/>
        <v>122.20895782437454</v>
      </c>
      <c r="K186" s="38">
        <f t="shared" si="8"/>
        <v>50.913292176337031</v>
      </c>
      <c r="L186" s="25">
        <v>26</v>
      </c>
      <c r="M186" s="25">
        <v>15.6</v>
      </c>
      <c r="N186" s="53">
        <v>152.77849424030023</v>
      </c>
      <c r="O186" s="17">
        <v>561.16</v>
      </c>
      <c r="P186" s="23">
        <f t="shared" si="7"/>
        <v>7.8255004848864926</v>
      </c>
      <c r="Q186" s="6"/>
      <c r="R186" s="6"/>
      <c r="S186" s="6"/>
      <c r="T186" s="6"/>
      <c r="U186" s="6"/>
      <c r="V186" s="6"/>
      <c r="W186" s="6"/>
      <c r="X186" s="6"/>
      <c r="Y186" s="6"/>
    </row>
    <row r="187" spans="1:25">
      <c r="A187" s="12"/>
      <c r="B187" s="49">
        <v>44652</v>
      </c>
      <c r="C187" s="50">
        <v>8098</v>
      </c>
      <c r="D187" s="95"/>
      <c r="E187" s="51">
        <v>76.045632748350627</v>
      </c>
      <c r="F187" s="52">
        <v>9458.2471708624944</v>
      </c>
      <c r="G187" s="52">
        <v>3681.4724018117813</v>
      </c>
      <c r="H187" s="52"/>
      <c r="I187" s="99"/>
      <c r="J187" s="52">
        <f t="shared" si="6"/>
        <v>124.37594151082446</v>
      </c>
      <c r="K187" s="38">
        <f t="shared" si="8"/>
        <v>48.411358664007302</v>
      </c>
      <c r="L187" s="25">
        <v>23</v>
      </c>
      <c r="M187" s="25">
        <v>13</v>
      </c>
      <c r="N187" s="53">
        <v>155.80015085785476</v>
      </c>
      <c r="O187" s="17">
        <v>589.01</v>
      </c>
      <c r="P187" s="23">
        <f t="shared" si="7"/>
        <v>7.7454809528529456</v>
      </c>
    </row>
    <row r="188" spans="1:25">
      <c r="A188" s="12"/>
      <c r="B188" s="49">
        <v>44682</v>
      </c>
      <c r="C188" s="50">
        <v>9672</v>
      </c>
      <c r="D188" s="95"/>
      <c r="E188" s="51">
        <v>79.886110631479767</v>
      </c>
      <c r="F188" s="52">
        <v>11946.976023253963</v>
      </c>
      <c r="G188" s="52">
        <v>4280.2279522148319</v>
      </c>
      <c r="H188" s="52"/>
      <c r="I188" s="99"/>
      <c r="J188" s="52">
        <f t="shared" si="6"/>
        <v>149.5501023746944</v>
      </c>
      <c r="K188" s="38">
        <f t="shared" si="8"/>
        <v>53.579125562387482</v>
      </c>
      <c r="L188" s="25">
        <v>18.5</v>
      </c>
      <c r="M188" s="25">
        <v>9.1</v>
      </c>
      <c r="N188" s="53">
        <v>162.9543623382875</v>
      </c>
      <c r="O188" s="17">
        <v>625.63</v>
      </c>
      <c r="P188" s="23">
        <f t="shared" si="7"/>
        <v>7.8315240916668865</v>
      </c>
    </row>
    <row r="189" spans="1:25">
      <c r="A189" s="12"/>
      <c r="B189" s="49">
        <v>44713</v>
      </c>
      <c r="C189" s="50">
        <v>11118</v>
      </c>
      <c r="D189" s="95"/>
      <c r="E189" s="51">
        <v>84.116256938737067</v>
      </c>
      <c r="F189" s="52">
        <v>15260.459646895511</v>
      </c>
      <c r="G189" s="52">
        <v>4714.6185933169199</v>
      </c>
      <c r="H189" s="52"/>
      <c r="I189" s="99"/>
      <c r="J189" s="52">
        <f t="shared" si="6"/>
        <v>181.42104989300577</v>
      </c>
      <c r="K189" s="38">
        <f t="shared" si="8"/>
        <v>56.048839604817843</v>
      </c>
      <c r="L189" s="25">
        <v>15.3</v>
      </c>
      <c r="M189" s="25">
        <v>6.2</v>
      </c>
      <c r="N189" s="53">
        <v>159.37500261641122</v>
      </c>
      <c r="O189" s="17">
        <v>655.94</v>
      </c>
      <c r="P189" s="23">
        <f t="shared" si="7"/>
        <v>7.7980169811613163</v>
      </c>
    </row>
    <row r="190" spans="1:25">
      <c r="A190" s="12"/>
      <c r="B190" s="49">
        <v>44743</v>
      </c>
      <c r="C190" s="50">
        <v>10698</v>
      </c>
      <c r="D190" s="95"/>
      <c r="E190" s="51">
        <v>90.346072516493891</v>
      </c>
      <c r="F190" s="52">
        <v>16693.274876296637</v>
      </c>
      <c r="G190" s="52">
        <v>4777.8499601602571</v>
      </c>
      <c r="H190" s="52"/>
      <c r="I190" s="99"/>
      <c r="J190" s="52">
        <f t="shared" si="6"/>
        <v>184.77034376064387</v>
      </c>
      <c r="K190" s="38">
        <f t="shared" si="8"/>
        <v>52.883870068485784</v>
      </c>
      <c r="L190" s="25">
        <v>16.399999999999999</v>
      </c>
      <c r="M190" s="25">
        <v>8.8000000000000007</v>
      </c>
      <c r="N190" s="53">
        <v>151.24154152192673</v>
      </c>
      <c r="O190" s="17">
        <v>692.32</v>
      </c>
      <c r="P190" s="23">
        <f t="shared" si="7"/>
        <v>7.6629783754419174</v>
      </c>
    </row>
    <row r="191" spans="1:25">
      <c r="A191" s="12"/>
      <c r="B191" s="49">
        <v>44774</v>
      </c>
      <c r="C191" s="50">
        <v>9825</v>
      </c>
      <c r="D191" s="95"/>
      <c r="E191" s="51">
        <v>96.643496950047151</v>
      </c>
      <c r="F191" s="52">
        <v>14082.662255987589</v>
      </c>
      <c r="G191" s="52">
        <v>4883.7640089475817</v>
      </c>
      <c r="H191" s="52"/>
      <c r="I191" s="99"/>
      <c r="J191" s="52">
        <f t="shared" si="6"/>
        <v>145.7176395765832</v>
      </c>
      <c r="K191" s="38">
        <f t="shared" si="8"/>
        <v>50.533808927380697</v>
      </c>
      <c r="L191" s="25">
        <v>18.5</v>
      </c>
      <c r="M191" s="25">
        <v>9</v>
      </c>
      <c r="N191" s="53">
        <v>150.22824051435535</v>
      </c>
      <c r="O191" s="17">
        <v>737.46</v>
      </c>
      <c r="P191" s="23">
        <f t="shared" si="7"/>
        <v>7.630725535326774</v>
      </c>
    </row>
    <row r="192" spans="1:25">
      <c r="A192" s="12"/>
      <c r="B192" s="49">
        <v>44805</v>
      </c>
      <c r="C192" s="50">
        <v>8354</v>
      </c>
      <c r="D192" s="95"/>
      <c r="E192" s="51">
        <v>102.60207097455233</v>
      </c>
      <c r="F192" s="52">
        <v>12464.447864197489</v>
      </c>
      <c r="G192" s="52">
        <v>5751.3068633868061</v>
      </c>
      <c r="H192" s="52"/>
      <c r="I192" s="99"/>
      <c r="J192" s="52">
        <f t="shared" si="6"/>
        <v>121.48339449492163</v>
      </c>
      <c r="K192" s="38">
        <f t="shared" si="8"/>
        <v>56.054490993785713</v>
      </c>
      <c r="L192" s="25">
        <v>20.9</v>
      </c>
      <c r="M192" s="25">
        <v>10.8</v>
      </c>
      <c r="N192" s="53">
        <v>148.13278912908135</v>
      </c>
      <c r="O192" s="17">
        <v>787.08</v>
      </c>
      <c r="P192" s="23">
        <f t="shared" si="7"/>
        <v>7.6711901867479257</v>
      </c>
    </row>
    <row r="193" spans="1:16">
      <c r="A193" s="12"/>
      <c r="B193" s="49">
        <v>44835</v>
      </c>
      <c r="C193" s="50">
        <v>8247</v>
      </c>
      <c r="D193" s="95"/>
      <c r="E193" s="51">
        <v>109.11458363807731</v>
      </c>
      <c r="F193" s="52">
        <v>8470.3776822579348</v>
      </c>
      <c r="G193" s="52">
        <v>6050.2576014417473</v>
      </c>
      <c r="H193" s="52"/>
      <c r="I193" s="99"/>
      <c r="J193" s="52">
        <f t="shared" si="6"/>
        <v>77.628282121786498</v>
      </c>
      <c r="K193" s="38">
        <f t="shared" si="8"/>
        <v>55.448661395344516</v>
      </c>
      <c r="L193" s="25">
        <v>23.3</v>
      </c>
      <c r="M193" s="25">
        <v>13</v>
      </c>
      <c r="N193" s="53">
        <v>146.29244233484559</v>
      </c>
      <c r="O193" s="17">
        <v>827.54</v>
      </c>
      <c r="P193" s="23">
        <f t="shared" si="7"/>
        <v>7.5841374489854756</v>
      </c>
    </row>
    <row r="194" spans="1:16">
      <c r="A194" s="12"/>
      <c r="B194" s="49">
        <v>44866</v>
      </c>
      <c r="C194" s="50">
        <v>9286</v>
      </c>
      <c r="D194" s="95"/>
      <c r="E194" s="51">
        <v>114.47881705749298</v>
      </c>
      <c r="F194" s="52">
        <v>11268.235719354487</v>
      </c>
      <c r="G194" s="52">
        <v>6335.4927882080465</v>
      </c>
      <c r="H194" s="52"/>
      <c r="I194" s="99"/>
      <c r="J194" s="52">
        <f t="shared" si="6"/>
        <v>98.430749102651973</v>
      </c>
      <c r="K194" s="38">
        <f t="shared" si="8"/>
        <v>55.342053237903983</v>
      </c>
      <c r="L194" s="25">
        <v>28.3</v>
      </c>
      <c r="M194" s="25">
        <v>17.7</v>
      </c>
      <c r="N194" s="53">
        <v>147.79129518606496</v>
      </c>
      <c r="O194" s="17">
        <v>883.06</v>
      </c>
      <c r="P194" s="23">
        <f t="shared" si="7"/>
        <v>7.7137414824658261</v>
      </c>
    </row>
    <row r="195" spans="1:16">
      <c r="A195" s="12"/>
      <c r="B195" s="49">
        <v>44896</v>
      </c>
      <c r="C195" s="50">
        <v>11034</v>
      </c>
      <c r="D195" s="95"/>
      <c r="E195" s="51">
        <v>120.34540739868052</v>
      </c>
      <c r="F195" s="52">
        <v>13970.44083151954</v>
      </c>
      <c r="G195" s="52">
        <v>6132.7905151771629</v>
      </c>
      <c r="H195" s="52"/>
      <c r="I195" s="99"/>
      <c r="J195" s="73">
        <f t="shared" si="6"/>
        <v>116.08619833109404</v>
      </c>
      <c r="K195" s="74">
        <f t="shared" si="8"/>
        <v>50.959904891596246</v>
      </c>
      <c r="L195" s="31">
        <v>30.5</v>
      </c>
      <c r="M195" s="31">
        <v>19.7</v>
      </c>
      <c r="N195" s="75">
        <v>145.72897768163699</v>
      </c>
      <c r="O195" s="32">
        <v>929.56</v>
      </c>
      <c r="P195" s="33">
        <f t="shared" si="7"/>
        <v>7.7241003216728625</v>
      </c>
    </row>
    <row r="196" spans="1:16">
      <c r="B196" s="97" t="s">
        <v>20</v>
      </c>
      <c r="C196" s="97"/>
      <c r="D196" s="97"/>
      <c r="E196" s="97"/>
      <c r="F196" s="97"/>
      <c r="G196" s="97"/>
      <c r="H196" s="97"/>
      <c r="I196" s="97"/>
      <c r="J196" s="76"/>
      <c r="K196" s="76"/>
      <c r="P196" s="77"/>
    </row>
    <row r="197" spans="1:16">
      <c r="B197" s="98"/>
      <c r="C197" s="98"/>
      <c r="D197" s="98"/>
      <c r="E197" s="98"/>
      <c r="F197" s="98"/>
      <c r="G197" s="98"/>
      <c r="H197" s="98"/>
      <c r="I197" s="98"/>
      <c r="J197" s="76"/>
      <c r="K197" s="76"/>
    </row>
    <row r="198" spans="1:16">
      <c r="B198" s="98"/>
      <c r="C198" s="98"/>
      <c r="D198" s="98"/>
      <c r="E198" s="98"/>
      <c r="F198" s="98"/>
      <c r="G198" s="98"/>
      <c r="H198" s="98"/>
      <c r="I198" s="98"/>
      <c r="J198" s="76"/>
      <c r="K198" s="76"/>
    </row>
    <row r="199" spans="1:16">
      <c r="B199" s="98"/>
      <c r="C199" s="98"/>
      <c r="D199" s="98"/>
      <c r="E199" s="98"/>
      <c r="F199" s="98"/>
      <c r="G199" s="98"/>
      <c r="H199" s="98"/>
      <c r="I199" s="98"/>
      <c r="J199" s="76"/>
      <c r="K199" s="76"/>
    </row>
    <row r="200" spans="1:16">
      <c r="B200" s="98"/>
      <c r="C200" s="98"/>
      <c r="D200" s="98"/>
      <c r="E200" s="98"/>
      <c r="F200" s="98"/>
      <c r="G200" s="98"/>
      <c r="H200" s="98"/>
      <c r="I200" s="98"/>
      <c r="J200" s="76"/>
      <c r="K200" s="76"/>
    </row>
    <row r="201" spans="1:16">
      <c r="B201" s="98"/>
      <c r="C201" s="98"/>
      <c r="D201" s="98"/>
      <c r="E201" s="98"/>
      <c r="F201" s="98"/>
      <c r="G201" s="98"/>
      <c r="H201" s="98"/>
      <c r="I201" s="98"/>
      <c r="J201" s="76"/>
      <c r="K201" s="76"/>
    </row>
  </sheetData>
  <mergeCells count="34">
    <mergeCell ref="I136:I147"/>
    <mergeCell ref="I52:I63"/>
    <mergeCell ref="I64:I75"/>
    <mergeCell ref="B196:I201"/>
    <mergeCell ref="I148:I159"/>
    <mergeCell ref="I160:I171"/>
    <mergeCell ref="I172:I183"/>
    <mergeCell ref="I184:I195"/>
    <mergeCell ref="D148:D159"/>
    <mergeCell ref="D184:D195"/>
    <mergeCell ref="D172:D183"/>
    <mergeCell ref="D160:D171"/>
    <mergeCell ref="I100:I111"/>
    <mergeCell ref="I76:I87"/>
    <mergeCell ref="D136:D147"/>
    <mergeCell ref="D4:D15"/>
    <mergeCell ref="D16:D27"/>
    <mergeCell ref="D28:D39"/>
    <mergeCell ref="D40:D51"/>
    <mergeCell ref="D52:D63"/>
    <mergeCell ref="D124:D135"/>
    <mergeCell ref="D64:D75"/>
    <mergeCell ref="D76:D87"/>
    <mergeCell ref="D88:D99"/>
    <mergeCell ref="D100:D111"/>
    <mergeCell ref="D112:D123"/>
    <mergeCell ref="I112:I123"/>
    <mergeCell ref="I124:I135"/>
    <mergeCell ref="N2:P2"/>
    <mergeCell ref="C2:D2"/>
    <mergeCell ref="F2:I2"/>
    <mergeCell ref="J2:K2"/>
    <mergeCell ref="I88:I99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</dc:creator>
  <cp:keywords/>
  <dc:description/>
  <cp:lastModifiedBy>Julian Poletti</cp:lastModifiedBy>
  <cp:revision/>
  <dcterms:created xsi:type="dcterms:W3CDTF">2023-07-04T22:19:57Z</dcterms:created>
  <dcterms:modified xsi:type="dcterms:W3CDTF">2023-07-16T22:40:00Z</dcterms:modified>
  <cp:category/>
  <cp:contentStatus/>
</cp:coreProperties>
</file>