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ane/school/semesters/fall_2016/softEng/workspace/FinalProjectCPSW/"/>
    </mc:Choice>
  </mc:AlternateContent>
  <bookViews>
    <workbookView xWindow="2520" yWindow="1920" windowWidth="25600" windowHeight="166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M2" i="1"/>
  <c r="J2" i="1"/>
  <c r="B3" i="1"/>
  <c r="L3" i="1"/>
  <c r="B4" i="1"/>
  <c r="L4" i="1"/>
  <c r="B5" i="1"/>
  <c r="L5" i="1"/>
  <c r="B6" i="1"/>
  <c r="L6" i="1"/>
  <c r="B7" i="1"/>
  <c r="L7" i="1"/>
  <c r="B8" i="1"/>
  <c r="L8" i="1"/>
  <c r="B9" i="1"/>
  <c r="L9" i="1"/>
  <c r="B10" i="1"/>
  <c r="L10" i="1"/>
  <c r="K3" i="1"/>
  <c r="K4" i="1"/>
  <c r="K5" i="1"/>
  <c r="K6" i="1"/>
  <c r="K7" i="1"/>
  <c r="K8" i="1"/>
  <c r="K9" i="1"/>
  <c r="K10" i="1"/>
  <c r="I3" i="1"/>
  <c r="I4" i="1"/>
  <c r="I5" i="1"/>
  <c r="I6" i="1"/>
  <c r="I7" i="1"/>
  <c r="I8" i="1"/>
  <c r="I9" i="1"/>
  <c r="I10" i="1"/>
  <c r="L2" i="1"/>
  <c r="I2" i="1"/>
  <c r="K2" i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<sst xmlns="http://schemas.openxmlformats.org/spreadsheetml/2006/main" count="13" uniqueCount="12">
  <si>
    <t>Theta</t>
  </si>
  <si>
    <t>V0</t>
  </si>
  <si>
    <t>Time</t>
  </si>
  <si>
    <t>Gravity</t>
  </si>
  <si>
    <t>Xf</t>
  </si>
  <si>
    <t>X1</t>
  </si>
  <si>
    <t>Y1</t>
  </si>
  <si>
    <t>X2</t>
  </si>
  <si>
    <t>Y2</t>
  </si>
  <si>
    <t>Degrees</t>
  </si>
  <si>
    <t>LauncherX</t>
  </si>
  <si>
    <t>LauncherY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</si>
</sst>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3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C4" sqref="C4"/>
    </sheetView>
  </sheetViews>
  <sheetFormatPr baseColWidth="10" defaultRowHeight="16" x14ac:dyDescent="0.2"/>
  <cols>
    <col min="10" max="10" width="12.83203125" bestFit="1" customWidth="1"/>
  </cols>
  <sheetData>
    <row r="1" spans="1:13" x14ac:dyDescent="0.2">
      <c r="A1" t="s">
        <v>9</v>
      </c>
      <c r="B1" t="s">
        <v>0</v>
      </c>
      <c r="C1" t="s">
        <v>1</v>
      </c>
      <c r="D1" t="s">
        <v>10</v>
      </c>
      <c r="E1" t="s">
        <v>11</v>
      </c>
      <c r="F1" t="s">
        <v>2</v>
      </c>
      <c r="G1" t="s">
        <v>3</v>
      </c>
      <c r="H1" t="s">
        <v>5</v>
      </c>
      <c r="I1" t="s">
        <v>6</v>
      </c>
      <c r="J1" t="s">
        <v>4</v>
      </c>
      <c r="K1" t="s">
        <v>7</v>
      </c>
      <c r="L1" t="s">
        <v>8</v>
      </c>
      <c r="M1" t="s">
        <v>4</v>
      </c>
    </row>
    <row r="2" spans="1:13" x14ac:dyDescent="0.2">
      <c r="A2">
        <v>30</v>
      </c>
      <c r="B2">
        <f>A2*3.14159265/180</f>
        <v>0.52359877500000007</v>
      </c>
      <c r="C2">
        <v>25</v>
      </c>
      <c r="D2">
        <v>8</v>
      </c>
      <c r="E2">
        <v>3</v>
      </c>
      <c r="F2">
        <v>2</v>
      </c>
      <c r="G2">
        <v>9.81</v>
      </c>
      <c r="H2" s="1">
        <f>$C$2*COS($B2)*$F$2+$D$2</f>
        <v>51.301270204179403</v>
      </c>
      <c r="I2" s="1">
        <f>C$2*SIN($B2)*$F$2-$G$2*($F$2)^2/2+$E$2</f>
        <v>8.3799999740929003</v>
      </c>
      <c r="J2" s="2">
        <f xml:space="preserve"> 2*$C$2^2*COS($B2)*SIN($B2)/$G$2+$D$2</f>
        <v>63.174911008291268</v>
      </c>
      <c r="K2" s="1">
        <f>$C$3*COS($B2)*$F$2+$D$2</f>
        <v>73.817930710352698</v>
      </c>
      <c r="L2" s="1">
        <f>F$2*SIN($B2)*$F$2-$G$2*($F$2)^2/2+$E$2</f>
        <v>-14.620000002072569</v>
      </c>
      <c r="M2" s="2">
        <f xml:space="preserve"> 2*$C$3^2*COS($B2)*SIN($B2)/$G$2+$D$2</f>
        <v>135.47611439355614</v>
      </c>
    </row>
    <row r="3" spans="1:13" x14ac:dyDescent="0.2">
      <c r="A3">
        <v>57</v>
      </c>
      <c r="B3">
        <f>A3*3.14159265/180</f>
        <v>0.9948376725000001</v>
      </c>
      <c r="C3">
        <v>38</v>
      </c>
      <c r="H3" s="1">
        <f t="shared" ref="H3:H10" si="0">$C$2*COS($B3)*$F$2+$D$2</f>
        <v>35.231951798420035</v>
      </c>
      <c r="I3" s="1">
        <f t="shared" ref="I3:I10" si="1">C$2*SIN($B3)*$F$2-$G$2*($F$2)^2/2+$E$2</f>
        <v>25.313528366314795</v>
      </c>
      <c r="J3" s="2"/>
      <c r="K3" s="1">
        <f t="shared" ref="K3:K10" si="2">$C$3*COS($B3)*$F$2+$D$2</f>
        <v>49.39256673359845</v>
      </c>
      <c r="L3" s="1">
        <f t="shared" ref="L3:L10" si="3">F$2*SIN($B3)*$F$2-$G$2*($F$2)^2/2+$E$2</f>
        <v>-13.265317730694818</v>
      </c>
      <c r="M3" s="2"/>
    </row>
    <row r="4" spans="1:13" x14ac:dyDescent="0.2">
      <c r="A4">
        <v>10</v>
      </c>
      <c r="B4">
        <f t="shared" ref="B4:B10" si="4">A4*3.14159265/180</f>
        <v>0.17453292500000001</v>
      </c>
      <c r="H4" s="1">
        <f t="shared" si="0"/>
        <v>57.240387652341958</v>
      </c>
      <c r="I4" s="1">
        <f t="shared" si="1"/>
        <v>-7.9375911264736381</v>
      </c>
      <c r="J4" s="2"/>
      <c r="K4" s="1">
        <f t="shared" si="2"/>
        <v>82.845389231559778</v>
      </c>
      <c r="L4" s="1">
        <f t="shared" si="3"/>
        <v>-15.925407290117892</v>
      </c>
      <c r="M4" s="2"/>
    </row>
    <row r="5" spans="1:13" x14ac:dyDescent="0.2">
      <c r="A5">
        <v>20</v>
      </c>
      <c r="B5">
        <f t="shared" si="4"/>
        <v>0.34906585000000001</v>
      </c>
      <c r="H5" s="1">
        <f t="shared" si="0"/>
        <v>54.984631046116426</v>
      </c>
      <c r="I5" s="1">
        <f t="shared" si="1"/>
        <v>0.48100714754286855</v>
      </c>
      <c r="J5" s="2"/>
      <c r="K5" s="1">
        <f t="shared" si="2"/>
        <v>79.416639190096973</v>
      </c>
      <c r="L5" s="1">
        <f t="shared" si="3"/>
        <v>-15.251919428196572</v>
      </c>
      <c r="M5" s="2"/>
    </row>
    <row r="6" spans="1:13" x14ac:dyDescent="0.2">
      <c r="A6">
        <v>45</v>
      </c>
      <c r="B6">
        <f t="shared" si="4"/>
        <v>0.78539816249999994</v>
      </c>
      <c r="H6" s="1">
        <f t="shared" si="0"/>
        <v>43.355339091056969</v>
      </c>
      <c r="I6" s="1">
        <f t="shared" si="1"/>
        <v>18.735339027597785</v>
      </c>
      <c r="J6" s="2"/>
      <c r="K6" s="1">
        <f t="shared" si="2"/>
        <v>61.740115418406596</v>
      </c>
      <c r="L6" s="1">
        <f t="shared" si="3"/>
        <v>-13.791572877792177</v>
      </c>
      <c r="M6" s="2"/>
    </row>
    <row r="7" spans="1:13" x14ac:dyDescent="0.2">
      <c r="A7">
        <v>60</v>
      </c>
      <c r="B7">
        <f t="shared" si="4"/>
        <v>1.0471975500000001</v>
      </c>
      <c r="H7" s="1">
        <f t="shared" si="0"/>
        <v>33.000000051814197</v>
      </c>
      <c r="I7" s="1">
        <f t="shared" si="1"/>
        <v>26.681270159306994</v>
      </c>
      <c r="J7" s="2"/>
      <c r="K7" s="1">
        <f t="shared" si="2"/>
        <v>46.00000007875758</v>
      </c>
      <c r="L7" s="1">
        <f t="shared" si="3"/>
        <v>-13.155898387255441</v>
      </c>
      <c r="M7" s="2"/>
    </row>
    <row r="8" spans="1:13" x14ac:dyDescent="0.2">
      <c r="A8">
        <v>75</v>
      </c>
      <c r="B8">
        <f t="shared" si="4"/>
        <v>1.3089969375000001</v>
      </c>
      <c r="H8" s="1">
        <f t="shared" si="0"/>
        <v>20.940952327365075</v>
      </c>
      <c r="I8" s="1">
        <f t="shared" si="1"/>
        <v>31.67629129509702</v>
      </c>
      <c r="J8" s="2"/>
      <c r="K8" s="1">
        <f t="shared" si="2"/>
        <v>27.670247537594911</v>
      </c>
      <c r="L8" s="1">
        <f t="shared" si="3"/>
        <v>-12.756296696392239</v>
      </c>
      <c r="M8" s="2"/>
    </row>
    <row r="9" spans="1:13" x14ac:dyDescent="0.2">
      <c r="A9">
        <v>80</v>
      </c>
      <c r="B9">
        <f t="shared" si="4"/>
        <v>1.3962634</v>
      </c>
      <c r="H9" s="1">
        <f t="shared" si="0"/>
        <v>16.682408961907765</v>
      </c>
      <c r="I9" s="1">
        <f t="shared" si="1"/>
        <v>32.62038763675794</v>
      </c>
      <c r="J9" s="2"/>
      <c r="K9" s="1">
        <f t="shared" si="2"/>
        <v>21.197261622099802</v>
      </c>
      <c r="L9" s="1">
        <f t="shared" si="3"/>
        <v>-12.680768989059366</v>
      </c>
      <c r="M9" s="2"/>
    </row>
    <row r="10" spans="1:13" x14ac:dyDescent="0.2">
      <c r="A10">
        <v>90</v>
      </c>
      <c r="B10">
        <f t="shared" si="4"/>
        <v>1.5707963249999999</v>
      </c>
      <c r="H10" s="1">
        <f t="shared" si="0"/>
        <v>8.0000000897448373</v>
      </c>
      <c r="I10" s="1">
        <f t="shared" si="1"/>
        <v>33.379999999999995</v>
      </c>
      <c r="J10" s="2"/>
      <c r="K10" s="1">
        <f t="shared" si="2"/>
        <v>8.0000001364121527</v>
      </c>
      <c r="L10" s="1">
        <f t="shared" si="3"/>
        <v>-12.620000000000001</v>
      </c>
      <c r="M10" s="2"/>
    </row>
    <row r="11" spans="1:13" x14ac:dyDescent="0.2">
      <c r="H11" s="1"/>
      <c r="I11" s="1"/>
      <c r="J11" s="2"/>
      <c r="K11" s="1"/>
      <c r="L11" s="1"/>
      <c r="M11" s="2"/>
    </row>
    <row r="12" spans="1:13" x14ac:dyDescent="0.2">
      <c r="J12" s="2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Watson</dc:creator>
  <cp:lastModifiedBy>Microsoft Office User</cp:lastModifiedBy>
  <dcterms:created xsi:type="dcterms:W3CDTF">2016-11-22T01:52:44Z</dcterms:created>
  <dcterms:modified xsi:type="dcterms:W3CDTF">2016-12-01T21:27:57Z</dcterms:modified>
</cp:coreProperties>
</file>