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ane/school/semesters/fall_2016/softEng/workspace/FinalProjectCPSW/"/>
    </mc:Choice>
  </mc:AlternateContent>
  <bookViews>
    <workbookView xWindow="2520" yWindow="1920" windowWidth="25600" windowHeight="166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2" i="1"/>
  <c r="J3" i="1"/>
  <c r="J4" i="1"/>
  <c r="J5" i="1"/>
  <c r="J6" i="1"/>
  <c r="J7" i="1"/>
  <c r="J8" i="1"/>
  <c r="J9" i="1"/>
  <c r="J10" i="1"/>
  <c r="J2" i="1"/>
  <c r="L3" i="1"/>
  <c r="L4" i="1"/>
  <c r="L5" i="1"/>
  <c r="L6" i="1"/>
  <c r="B7" i="1"/>
  <c r="L7" i="1"/>
  <c r="L8" i="1"/>
  <c r="L9" i="1"/>
  <c r="L10" i="1"/>
  <c r="K3" i="1"/>
  <c r="K4" i="1"/>
  <c r="K5" i="1"/>
  <c r="K6" i="1"/>
  <c r="K7" i="1"/>
  <c r="K8" i="1"/>
  <c r="K9" i="1"/>
  <c r="K10" i="1"/>
  <c r="I3" i="1"/>
  <c r="I4" i="1"/>
  <c r="I5" i="1"/>
  <c r="I6" i="1"/>
  <c r="I7" i="1"/>
  <c r="I8" i="1"/>
  <c r="I9" i="1"/>
  <c r="I10" i="1"/>
  <c r="L2" i="1"/>
  <c r="I2" i="1"/>
  <c r="K2" i="1"/>
  <c r="H3" i="1"/>
  <c r="H4" i="1"/>
  <c r="H5" i="1"/>
  <c r="H6" i="1"/>
  <c r="H7" i="1"/>
  <c r="H8" i="1"/>
  <c r="H9" i="1"/>
  <c r="H10" i="1"/>
  <c r="H2" i="1"/>
  <c r="B4" i="1"/>
  <c r="B5" i="1"/>
  <c r="B6" i="1"/>
  <c r="B8" i="1"/>
  <c r="B9" i="1"/>
  <c r="B10" i="1"/>
  <c r="B3" i="1"/>
  <c r="B2" i="1"/>
</calcChain>
</file>

<file path=xl/sharedStrings.xml><?xml version="1.0" encoding="utf-8"?>
<sst xmlns="http://schemas.openxmlformats.org/spreadsheetml/2006/main" count="13" uniqueCount="12">
  <si>
    <t>Theta</t>
  </si>
  <si>
    <t>V0</t>
  </si>
  <si>
    <t>Time</t>
  </si>
  <si>
    <t>Gravity</t>
  </si>
  <si>
    <t>Xf</t>
  </si>
  <si>
    <t>X1</t>
  </si>
  <si>
    <t>Y1</t>
  </si>
  <si>
    <t>X2</t>
  </si>
  <si>
    <t>Y2</t>
  </si>
  <si>
    <t>Degrees</t>
  </si>
  <si>
    <t>LauncherX</t>
  </si>
  <si>
    <t>LauncherY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</si>
</sst>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3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I10" sqref="I10"/>
    </sheetView>
  </sheetViews>
  <sheetFormatPr baseColWidth="10" defaultRowHeight="16" x14ac:dyDescent="0.2"/>
  <cols>
    <col min="10" max="10" width="12.83203125" bestFit="1" customWidth="1"/>
  </cols>
  <sheetData>
    <row r="1" spans="1:13" x14ac:dyDescent="0.2">
      <c r="A1" t="s">
        <v>9</v>
      </c>
      <c r="B1" t="s">
        <v>0</v>
      </c>
      <c r="C1" t="s">
        <v>1</v>
      </c>
      <c r="D1" t="s">
        <v>10</v>
      </c>
      <c r="E1" t="s">
        <v>11</v>
      </c>
      <c r="F1" t="s">
        <v>2</v>
      </c>
      <c r="G1" t="s">
        <v>3</v>
      </c>
      <c r="H1" t="s">
        <v>5</v>
      </c>
      <c r="I1" t="s">
        <v>6</v>
      </c>
      <c r="J1" t="s">
        <v>4</v>
      </c>
      <c r="K1" t="s">
        <v>7</v>
      </c>
      <c r="L1" t="s">
        <v>8</v>
      </c>
      <c r="M1" t="s">
        <v>4</v>
      </c>
    </row>
    <row r="2" spans="1:13" x14ac:dyDescent="0.2">
      <c r="A2">
        <v>30</v>
      </c>
      <c r="B2">
        <f>A2*3.14159265/180</f>
        <v>0.52359877500000007</v>
      </c>
      <c r="C2">
        <v>25</v>
      </c>
      <c r="D2">
        <v>8</v>
      </c>
      <c r="E2">
        <v>3</v>
      </c>
      <c r="F2">
        <v>0.5</v>
      </c>
      <c r="G2">
        <v>9.81</v>
      </c>
      <c r="H2" s="1">
        <f>$C$2*COS($B2)*$F$2+$D$2</f>
        <v>18.825317551044851</v>
      </c>
      <c r="I2" s="1">
        <f>C$2*SIN($B2)*$F$2-$G$2*($F$2)^2/2+$E$2</f>
        <v>8.023749993523225</v>
      </c>
      <c r="J2" s="2">
        <f xml:space="preserve"> 2*$C$2^2*COS($B2)*SIN($B2)/$G$2+$D$2</f>
        <v>63.174911008291268</v>
      </c>
      <c r="K2" s="1">
        <f>$C$3*COS($B2)*$F$2+$D$2</f>
        <v>24.71429029881325</v>
      </c>
      <c r="L2" s="1">
        <f>F$2*SIN($B2)*$F$2-$G$2*($F$2)^2/2+$E$2</f>
        <v>1.8987499998704644</v>
      </c>
      <c r="M2" s="2">
        <f xml:space="preserve"> 2*$C$3^2*COS($B2)*SIN($B2)/$G$2+$D$2</f>
        <v>139.53345664946187</v>
      </c>
    </row>
    <row r="3" spans="1:13" x14ac:dyDescent="0.2">
      <c r="A3">
        <v>57</v>
      </c>
      <c r="B3">
        <f>A3*3.14159265/180</f>
        <v>0.9948376725000001</v>
      </c>
      <c r="C3">
        <v>38.6</v>
      </c>
      <c r="H3" s="1">
        <f t="shared" ref="H3:H11" si="0">$C$2*COS($B3)*$F$2+$D$2</f>
        <v>14.807987949605009</v>
      </c>
      <c r="I3" s="1">
        <f t="shared" ref="I3:I11" si="1">C$2*SIN($B3)*$F$2-$G$2*($F$2)^2/2+$E$2</f>
        <v>12.257132091578699</v>
      </c>
      <c r="J3" s="2">
        <f t="shared" ref="J3:J12" si="2" xml:space="preserve"> 2*$C$2^2*COS($B3)*SIN($B3)/$G$2+$D$2</f>
        <v>66.20243747243444</v>
      </c>
      <c r="K3" s="1">
        <f t="shared" ref="K3:K11" si="3">$C$3*COS($B3)*$F$2+$D$2</f>
        <v>18.511533394190131</v>
      </c>
      <c r="L3" s="1">
        <f t="shared" ref="L3:L11" si="4">F$2*SIN($B3)*$F$2-$G$2*($F$2)^2/2+$E$2</f>
        <v>1.9834176418315739</v>
      </c>
      <c r="M3" s="2">
        <f t="shared" ref="M3:M11" si="5" xml:space="preserve"> 2*$C$3^2*COS($B3)*SIN($B3)/$G$2+$D$2</f>
        <v>146.75088597828548</v>
      </c>
    </row>
    <row r="4" spans="1:13" x14ac:dyDescent="0.2">
      <c r="A4">
        <v>10</v>
      </c>
      <c r="B4">
        <f t="shared" ref="B4:B10" si="6">A4*3.14159265/180</f>
        <v>0.17453292500000001</v>
      </c>
      <c r="H4" s="1">
        <f t="shared" si="0"/>
        <v>20.310096913085488</v>
      </c>
      <c r="I4" s="1">
        <f t="shared" si="1"/>
        <v>3.9443522183815904</v>
      </c>
      <c r="J4" s="2">
        <f t="shared" si="2"/>
        <v>29.790274143148409</v>
      </c>
      <c r="K4" s="1">
        <f t="shared" si="3"/>
        <v>27.006789633803997</v>
      </c>
      <c r="L4" s="1">
        <f t="shared" si="4"/>
        <v>1.8171620443676317</v>
      </c>
      <c r="M4" s="2">
        <f t="shared" si="5"/>
        <v>59.94661897972064</v>
      </c>
    </row>
    <row r="5" spans="1:13" x14ac:dyDescent="0.2">
      <c r="A5">
        <v>20</v>
      </c>
      <c r="B5">
        <f t="shared" si="6"/>
        <v>0.34906585000000001</v>
      </c>
      <c r="H5" s="1">
        <f t="shared" si="0"/>
        <v>19.746157761529105</v>
      </c>
      <c r="I5" s="1">
        <f t="shared" si="1"/>
        <v>6.0490017868857171</v>
      </c>
      <c r="J5" s="2">
        <f t="shared" si="2"/>
        <v>48.952319640382342</v>
      </c>
      <c r="K5" s="1">
        <f t="shared" si="3"/>
        <v>26.136067583800941</v>
      </c>
      <c r="L5" s="1">
        <f t="shared" si="4"/>
        <v>1.8592550357377142</v>
      </c>
      <c r="M5" s="2">
        <f t="shared" si="5"/>
        <v>105.62770907421452</v>
      </c>
    </row>
    <row r="6" spans="1:13" x14ac:dyDescent="0.2">
      <c r="A6">
        <v>45</v>
      </c>
      <c r="B6">
        <f t="shared" si="6"/>
        <v>0.78539816249999994</v>
      </c>
      <c r="H6" s="1">
        <f t="shared" si="0"/>
        <v>16.838834772764244</v>
      </c>
      <c r="I6" s="1">
        <f t="shared" si="1"/>
        <v>10.612584756899446</v>
      </c>
      <c r="J6" s="2">
        <f t="shared" si="2"/>
        <v>71.71049949031601</v>
      </c>
      <c r="K6" s="1">
        <f t="shared" si="3"/>
        <v>21.64716088914799</v>
      </c>
      <c r="L6" s="1">
        <f t="shared" si="4"/>
        <v>1.9505266951379889</v>
      </c>
      <c r="M6" s="2">
        <f t="shared" si="5"/>
        <v>159.88175331294599</v>
      </c>
    </row>
    <row r="7" spans="1:13" x14ac:dyDescent="0.2">
      <c r="A7">
        <v>60</v>
      </c>
      <c r="B7">
        <f t="shared" si="6"/>
        <v>1.0471975500000001</v>
      </c>
      <c r="H7" s="1">
        <f t="shared" si="0"/>
        <v>14.250000012953549</v>
      </c>
      <c r="I7" s="1">
        <f t="shared" si="1"/>
        <v>12.599067539826748</v>
      </c>
      <c r="J7" s="2">
        <f t="shared" si="2"/>
        <v>63.174911122645021</v>
      </c>
      <c r="K7" s="1">
        <f t="shared" si="3"/>
        <v>17.650000020000281</v>
      </c>
      <c r="L7" s="1">
        <f t="shared" si="4"/>
        <v>1.990256350796535</v>
      </c>
      <c r="M7" s="2">
        <f t="shared" si="5"/>
        <v>139.53345692207387</v>
      </c>
    </row>
    <row r="8" spans="1:13" x14ac:dyDescent="0.2">
      <c r="A8">
        <v>75</v>
      </c>
      <c r="B8">
        <f t="shared" si="6"/>
        <v>1.3089969375000001</v>
      </c>
      <c r="H8" s="1">
        <f t="shared" si="0"/>
        <v>11.235238081841269</v>
      </c>
      <c r="I8" s="1">
        <f t="shared" si="1"/>
        <v>13.847822823774255</v>
      </c>
      <c r="J8" s="2">
        <f t="shared" si="2"/>
        <v>39.855249910213416</v>
      </c>
      <c r="K8" s="1">
        <f t="shared" si="3"/>
        <v>12.995207598362919</v>
      </c>
      <c r="L8" s="1">
        <f t="shared" si="4"/>
        <v>2.015231456475485</v>
      </c>
      <c r="M8" s="2">
        <f t="shared" si="5"/>
        <v>83.940877049954551</v>
      </c>
    </row>
    <row r="9" spans="1:13" x14ac:dyDescent="0.2">
      <c r="A9">
        <v>80</v>
      </c>
      <c r="B9">
        <f t="shared" si="6"/>
        <v>1.3962634</v>
      </c>
      <c r="H9" s="1">
        <f t="shared" si="0"/>
        <v>10.170602240476942</v>
      </c>
      <c r="I9" s="1">
        <f t="shared" si="1"/>
        <v>14.083846909189484</v>
      </c>
      <c r="J9" s="2">
        <f t="shared" si="2"/>
        <v>29.790274358063169</v>
      </c>
      <c r="K9" s="1">
        <f t="shared" si="3"/>
        <v>11.351409859296396</v>
      </c>
      <c r="L9" s="1">
        <f t="shared" si="4"/>
        <v>2.0199519381837896</v>
      </c>
      <c r="M9" s="2">
        <f t="shared" si="5"/>
        <v>59.946619492063675</v>
      </c>
    </row>
    <row r="10" spans="1:13" x14ac:dyDescent="0.2">
      <c r="A10">
        <v>90</v>
      </c>
      <c r="B10">
        <f t="shared" si="6"/>
        <v>1.5707963249999999</v>
      </c>
      <c r="H10" s="1">
        <f t="shared" si="0"/>
        <v>8.0000000224362093</v>
      </c>
      <c r="I10" s="1">
        <f t="shared" si="1"/>
        <v>14.27375</v>
      </c>
      <c r="J10" s="2">
        <f t="shared" si="2"/>
        <v>8.0000002287075347</v>
      </c>
      <c r="K10" s="1">
        <f t="shared" si="3"/>
        <v>8.0000000346415074</v>
      </c>
      <c r="L10" s="1">
        <f t="shared" si="4"/>
        <v>2.0237499999999997</v>
      </c>
      <c r="M10" s="2">
        <f t="shared" si="5"/>
        <v>8.0000005452241272</v>
      </c>
    </row>
    <row r="11" spans="1:13" x14ac:dyDescent="0.2">
      <c r="H11" s="1"/>
      <c r="I11" s="1"/>
      <c r="J11" s="2"/>
      <c r="K11" s="1"/>
      <c r="L11" s="1"/>
      <c r="M11" s="2"/>
    </row>
    <row r="12" spans="1:13" x14ac:dyDescent="0.2">
      <c r="J12" s="2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Watson</dc:creator>
  <cp:lastModifiedBy>Microsoft Office User</cp:lastModifiedBy>
  <dcterms:created xsi:type="dcterms:W3CDTF">2016-11-22T01:52:44Z</dcterms:created>
  <dcterms:modified xsi:type="dcterms:W3CDTF">2016-12-01T19:25:38Z</dcterms:modified>
</cp:coreProperties>
</file>