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ne/school/semesters/fall_2016/softEng/workspace/FinalProjectCPSW/"/>
    </mc:Choice>
  </mc:AlternateContent>
  <bookViews>
    <workbookView xWindow="1540" yWindow="1960" windowWidth="19040" windowHeight="16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7" i="1"/>
  <c r="I7" i="1"/>
  <c r="K7" i="1"/>
  <c r="L7" i="1"/>
  <c r="B2" i="1"/>
  <c r="M2" i="1"/>
  <c r="J2" i="1"/>
  <c r="B3" i="1"/>
  <c r="L3" i="1"/>
  <c r="B4" i="1"/>
  <c r="L4" i="1"/>
  <c r="B5" i="1"/>
  <c r="L5" i="1"/>
  <c r="B6" i="1"/>
  <c r="L6" i="1"/>
  <c r="B8" i="1"/>
  <c r="L8" i="1"/>
  <c r="B9" i="1"/>
  <c r="L9" i="1"/>
  <c r="B10" i="1"/>
  <c r="L10" i="1"/>
  <c r="B11" i="1"/>
  <c r="L11" i="1"/>
  <c r="K3" i="1"/>
  <c r="K4" i="1"/>
  <c r="K5" i="1"/>
  <c r="K6" i="1"/>
  <c r="K8" i="1"/>
  <c r="K9" i="1"/>
  <c r="K10" i="1"/>
  <c r="K11" i="1"/>
  <c r="I3" i="1"/>
  <c r="I4" i="1"/>
  <c r="I5" i="1"/>
  <c r="I6" i="1"/>
  <c r="I8" i="1"/>
  <c r="I9" i="1"/>
  <c r="I10" i="1"/>
  <c r="I11" i="1"/>
  <c r="L2" i="1"/>
  <c r="I2" i="1"/>
  <c r="K2" i="1"/>
  <c r="H3" i="1"/>
  <c r="H4" i="1"/>
  <c r="H5" i="1"/>
  <c r="H6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<sst xmlns="http://schemas.openxmlformats.org/spreadsheetml/2006/main" count="13" uniqueCount="12">
  <si>
    <t>Theta</t>
  </si>
  <si>
    <t>V0</t>
  </si>
  <si>
    <t>Time</t>
  </si>
  <si>
    <t>Gravity</t>
  </si>
  <si>
    <t>Xf</t>
  </si>
  <si>
    <t>X1</t>
  </si>
  <si>
    <t>Y1</t>
  </si>
  <si>
    <t>X2</t>
  </si>
  <si>
    <t>Y2</t>
  </si>
  <si>
    <t>Degrees</t>
  </si>
  <si>
    <t>LauncherX</t>
  </si>
  <si>
    <t>LauncherY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</si>
</sst>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L8" sqref="L8"/>
    </sheetView>
  </sheetViews>
  <sheetFormatPr baseColWidth="10" defaultRowHeight="16" x14ac:dyDescent="0.2"/>
  <cols>
    <col min="10" max="10" width="12.83203125" bestFit="1" customWidth="1"/>
  </cols>
  <sheetData>
    <row r="1" spans="1:13" x14ac:dyDescent="0.2">
      <c r="A1" t="s">
        <v>9</v>
      </c>
      <c r="B1" t="s">
        <v>0</v>
      </c>
      <c r="C1" t="s">
        <v>1</v>
      </c>
      <c r="D1" t="s">
        <v>10</v>
      </c>
      <c r="E1" t="s">
        <v>11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  <c r="L1" t="s">
        <v>8</v>
      </c>
      <c r="M1" t="s">
        <v>4</v>
      </c>
    </row>
    <row r="2" spans="1:13" x14ac:dyDescent="0.2">
      <c r="A2">
        <v>30</v>
      </c>
      <c r="B2">
        <f>A2*3.14159265/180</f>
        <v>0.52359877500000007</v>
      </c>
      <c r="C2">
        <v>25</v>
      </c>
      <c r="D2">
        <v>8</v>
      </c>
      <c r="E2">
        <v>3</v>
      </c>
      <c r="F2">
        <v>0.7</v>
      </c>
      <c r="G2">
        <v>9.81</v>
      </c>
      <c r="H2" s="1">
        <f>$C$2*COS($B2)*$F$2+$D$2</f>
        <v>23.155444571462787</v>
      </c>
      <c r="I2" s="1">
        <f>C$2*SIN($B2)*$F$2-$G$2*($F$2)^2/2+$E$2</f>
        <v>9.346549990932516</v>
      </c>
      <c r="J2" s="2">
        <f xml:space="preserve"> 2*$C$2^2*COS($B2)*SIN($B2)/$G$2+$D$2</f>
        <v>63.174911008291268</v>
      </c>
      <c r="K2" s="1">
        <f>$C$3*COS($B2)*$F$2+$D$2</f>
        <v>31.036275748623442</v>
      </c>
      <c r="L2" s="1">
        <f>F$2*SIN($B2)*$F$2-$G$2*($F$2)^2/2+$E$2</f>
        <v>0.84154999974611044</v>
      </c>
      <c r="M2" s="2">
        <f xml:space="preserve"> 2*$C$3^2*COS($B2)*SIN($B2)/$G$2+$D$2</f>
        <v>135.47611439355614</v>
      </c>
    </row>
    <row r="3" spans="1:13" x14ac:dyDescent="0.2">
      <c r="A3">
        <v>57</v>
      </c>
      <c r="B3">
        <f>A3*3.14159265/180</f>
        <v>0.9948376725000001</v>
      </c>
      <c r="C3">
        <v>38</v>
      </c>
      <c r="H3" s="1">
        <f t="shared" ref="H3:H11" si="0">$C$2*COS($B3)*$F$2+$D$2</f>
        <v>17.531183129447012</v>
      </c>
      <c r="I3" s="1">
        <f t="shared" ref="I3:I11" si="1">C$2*SIN($B3)*$F$2-$G$2*($F$2)^2/2+$E$2</f>
        <v>15.273284928210177</v>
      </c>
      <c r="J3" s="2"/>
      <c r="K3" s="1">
        <f t="shared" ref="K3:K11" si="2">$C$3*COS($B3)*$F$2+$D$2</f>
        <v>22.487398356759456</v>
      </c>
      <c r="L3" s="1">
        <f t="shared" ref="L3:L11" si="3">F$2*SIN($B3)*$F$2-$G$2*($F$2)^2/2+$E$2</f>
        <v>1.0074985779898851</v>
      </c>
      <c r="M3" s="2"/>
    </row>
    <row r="4" spans="1:13" x14ac:dyDescent="0.2">
      <c r="A4">
        <v>10</v>
      </c>
      <c r="B4">
        <f t="shared" ref="B4:B11" si="4">A4*3.14159265/180</f>
        <v>0.17453292500000001</v>
      </c>
      <c r="H4" s="1">
        <f t="shared" si="0"/>
        <v>25.234135678319685</v>
      </c>
      <c r="I4" s="1">
        <f t="shared" si="1"/>
        <v>3.6353931057342268</v>
      </c>
      <c r="J4" s="2"/>
      <c r="K4" s="1">
        <f t="shared" si="2"/>
        <v>34.195886231045918</v>
      </c>
      <c r="L4" s="1">
        <f t="shared" si="3"/>
        <v>0.68163760696055853</v>
      </c>
      <c r="M4" s="2"/>
    </row>
    <row r="5" spans="1:13" x14ac:dyDescent="0.2">
      <c r="A5">
        <v>20</v>
      </c>
      <c r="B5">
        <f t="shared" si="4"/>
        <v>0.34906585000000001</v>
      </c>
      <c r="H5" s="1">
        <f t="shared" si="0"/>
        <v>24.444620866140749</v>
      </c>
      <c r="I5" s="1">
        <f t="shared" si="1"/>
        <v>6.5819025016400037</v>
      </c>
      <c r="J5" s="2"/>
      <c r="K5" s="1">
        <f t="shared" si="2"/>
        <v>32.995823716533934</v>
      </c>
      <c r="L5" s="1">
        <f t="shared" si="3"/>
        <v>0.76413987004592032</v>
      </c>
      <c r="M5" s="2"/>
    </row>
    <row r="6" spans="1:13" x14ac:dyDescent="0.2">
      <c r="A6">
        <v>45</v>
      </c>
      <c r="B6">
        <f t="shared" si="4"/>
        <v>0.78539816249999994</v>
      </c>
      <c r="H6" s="1">
        <f t="shared" si="0"/>
        <v>20.374368681869939</v>
      </c>
      <c r="I6" s="1">
        <f t="shared" si="1"/>
        <v>12.970918659659224</v>
      </c>
      <c r="J6" s="2"/>
      <c r="K6" s="1">
        <f t="shared" si="2"/>
        <v>26.809040396442306</v>
      </c>
      <c r="L6" s="1">
        <f t="shared" si="3"/>
        <v>0.94303232247045843</v>
      </c>
      <c r="M6" s="2"/>
    </row>
    <row r="7" spans="1:13" x14ac:dyDescent="0.2">
      <c r="A7">
        <v>60</v>
      </c>
      <c r="B7">
        <f t="shared" si="4"/>
        <v>1.0471975500000001</v>
      </c>
      <c r="H7" s="1">
        <f t="shared" si="0"/>
        <v>16.750000018134969</v>
      </c>
      <c r="I7" s="1">
        <f t="shared" si="1"/>
        <v>15.751994555757447</v>
      </c>
      <c r="J7" s="2"/>
      <c r="K7" s="1">
        <f t="shared" si="2"/>
        <v>21.300000027565154</v>
      </c>
      <c r="L7" s="1">
        <f t="shared" si="3"/>
        <v>1.0209024475612085</v>
      </c>
      <c r="M7" s="2"/>
    </row>
    <row r="8" spans="1:13" x14ac:dyDescent="0.2">
      <c r="A8">
        <v>65</v>
      </c>
      <c r="B8">
        <f t="shared" si="4"/>
        <v>1.1344640125000001</v>
      </c>
      <c r="H8" s="1">
        <f t="shared" si="0"/>
        <v>15.395819601022282</v>
      </c>
      <c r="I8" s="1">
        <f t="shared" si="1"/>
        <v>16.45693626355407</v>
      </c>
      <c r="J8" s="2"/>
      <c r="K8" s="1">
        <f t="shared" si="2"/>
        <v>19.241645793553872</v>
      </c>
      <c r="L8" s="1">
        <f t="shared" si="3"/>
        <v>1.0406408153795139</v>
      </c>
      <c r="M8" s="2"/>
    </row>
    <row r="9" spans="1:13" x14ac:dyDescent="0.2">
      <c r="A9">
        <v>75</v>
      </c>
      <c r="B9">
        <f t="shared" si="4"/>
        <v>1.3089969375000001</v>
      </c>
      <c r="H9" s="1">
        <f t="shared" si="0"/>
        <v>12.529333314577777</v>
      </c>
      <c r="I9" s="1">
        <f t="shared" si="1"/>
        <v>17.500251953283957</v>
      </c>
      <c r="J9" s="2"/>
      <c r="K9" s="1">
        <f t="shared" si="2"/>
        <v>14.884586638158218</v>
      </c>
      <c r="L9" s="1">
        <f t="shared" si="3"/>
        <v>1.0698536546919508</v>
      </c>
      <c r="M9" s="2"/>
    </row>
    <row r="10" spans="1:13" x14ac:dyDescent="0.2">
      <c r="A10">
        <v>80</v>
      </c>
      <c r="B10">
        <f t="shared" si="4"/>
        <v>1.3962634</v>
      </c>
      <c r="H10" s="1">
        <f t="shared" si="0"/>
        <v>11.038843136667717</v>
      </c>
      <c r="I10" s="1">
        <f t="shared" si="1"/>
        <v>17.830685672865279</v>
      </c>
      <c r="J10" s="2"/>
      <c r="K10" s="1">
        <f t="shared" si="2"/>
        <v>12.61904156773493</v>
      </c>
      <c r="L10" s="1">
        <f t="shared" si="3"/>
        <v>1.0791057988402279</v>
      </c>
      <c r="M10" s="2"/>
    </row>
    <row r="11" spans="1:13" x14ac:dyDescent="0.2">
      <c r="A11">
        <v>90</v>
      </c>
      <c r="B11">
        <f t="shared" si="4"/>
        <v>1.5707963249999999</v>
      </c>
      <c r="H11" s="1">
        <f t="shared" si="0"/>
        <v>8.0000000314106927</v>
      </c>
      <c r="I11" s="1">
        <f t="shared" si="1"/>
        <v>18.096550000000001</v>
      </c>
      <c r="J11" s="2"/>
      <c r="K11" s="1">
        <f t="shared" si="2"/>
        <v>8.000000047744253</v>
      </c>
      <c r="L11" s="1">
        <f t="shared" si="3"/>
        <v>1.0865500000000001</v>
      </c>
      <c r="M11" s="2"/>
    </row>
    <row r="12" spans="1:13" x14ac:dyDescent="0.2">
      <c r="H12" s="1"/>
      <c r="I12" s="1"/>
      <c r="J12" s="2"/>
      <c r="K12" s="1"/>
      <c r="L12" s="1"/>
      <c r="M12" s="2"/>
    </row>
    <row r="13" spans="1:13" x14ac:dyDescent="0.2">
      <c r="J13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Watson</dc:creator>
  <cp:lastModifiedBy>Microsoft Office User</cp:lastModifiedBy>
  <dcterms:created xsi:type="dcterms:W3CDTF">2016-11-22T01:52:44Z</dcterms:created>
  <dcterms:modified xsi:type="dcterms:W3CDTF">2016-12-01T23:11:01Z</dcterms:modified>
</cp:coreProperties>
</file>