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ne/school/semesters/fall_2016/softEng/workspace/FinalProjectCPSW/"/>
    </mc:Choice>
  </mc:AlternateContent>
  <bookViews>
    <workbookView xWindow="2400" yWindow="2100" windowWidth="27060" windowHeight="166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N3" i="1"/>
  <c r="N4" i="1"/>
  <c r="N5" i="1"/>
  <c r="N6" i="1"/>
  <c r="N7" i="1"/>
  <c r="N8" i="1"/>
  <c r="N9" i="1"/>
  <c r="N10" i="1"/>
  <c r="N11" i="1"/>
  <c r="N2" i="1"/>
  <c r="O2" i="1"/>
  <c r="I2" i="1"/>
  <c r="B7" i="1"/>
  <c r="H7" i="1"/>
  <c r="I7" i="1"/>
  <c r="K7" i="1"/>
  <c r="L7" i="1"/>
  <c r="B2" i="1"/>
  <c r="M2" i="1"/>
  <c r="J2" i="1"/>
  <c r="B3" i="1"/>
  <c r="L3" i="1"/>
  <c r="B4" i="1"/>
  <c r="L4" i="1"/>
  <c r="B5" i="1"/>
  <c r="L5" i="1"/>
  <c r="B6" i="1"/>
  <c r="L6" i="1"/>
  <c r="B8" i="1"/>
  <c r="L8" i="1"/>
  <c r="B9" i="1"/>
  <c r="L9" i="1"/>
  <c r="B10" i="1"/>
  <c r="L10" i="1"/>
  <c r="B11" i="1"/>
  <c r="L11" i="1"/>
  <c r="K3" i="1"/>
  <c r="K4" i="1"/>
  <c r="K5" i="1"/>
  <c r="K6" i="1"/>
  <c r="K8" i="1"/>
  <c r="K9" i="1"/>
  <c r="K10" i="1"/>
  <c r="K11" i="1"/>
  <c r="I3" i="1"/>
  <c r="I4" i="1"/>
  <c r="I5" i="1"/>
  <c r="I6" i="1"/>
  <c r="I8" i="1"/>
  <c r="I9" i="1"/>
  <c r="I10" i="1"/>
  <c r="I11" i="1"/>
  <c r="L2" i="1"/>
  <c r="K2" i="1"/>
  <c r="H3" i="1"/>
  <c r="H4" i="1"/>
  <c r="H5" i="1"/>
  <c r="H6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<sst xmlns="http://schemas.openxmlformats.org/spreadsheetml/2006/main" count="15" uniqueCount="15">
  <si>
    <t>Theta</t>
  </si>
  <si>
    <t>V0</t>
  </si>
  <si>
    <t>Time</t>
  </si>
  <si>
    <t>Gravity</t>
  </si>
  <si>
    <t>X1</t>
  </si>
  <si>
    <t>Y1</t>
  </si>
  <si>
    <t>X2</t>
  </si>
  <si>
    <t>Y2</t>
  </si>
  <si>
    <t>Degrees</t>
  </si>
  <si>
    <t>LauncherX</t>
  </si>
  <si>
    <t>LauncherY</t>
  </si>
  <si>
    <t>Xf1</t>
  </si>
  <si>
    <t>Xf2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</si>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</sst>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F3" sqref="F3"/>
    </sheetView>
  </sheetViews>
  <sheetFormatPr baseColWidth="10" defaultRowHeight="16" x14ac:dyDescent="0.2"/>
  <cols>
    <col min="10" max="10" width="12.83203125" bestFit="1" customWidth="1"/>
  </cols>
  <sheetData>
    <row r="1" spans="1:15" x14ac:dyDescent="0.2">
      <c r="A1" t="s">
        <v>8</v>
      </c>
      <c r="B1" t="s">
        <v>0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  <c r="L1" t="s">
        <v>7</v>
      </c>
      <c r="M1" t="s">
        <v>12</v>
      </c>
      <c r="N1" t="s">
        <v>13</v>
      </c>
      <c r="O1" t="s">
        <v>14</v>
      </c>
    </row>
    <row r="2" spans="1:15" x14ac:dyDescent="0.2">
      <c r="A2">
        <v>30</v>
      </c>
      <c r="B2">
        <f>A2*3.14159265/180</f>
        <v>0.52359877500000007</v>
      </c>
      <c r="C2">
        <v>25</v>
      </c>
      <c r="D2">
        <v>8</v>
      </c>
      <c r="E2">
        <v>3</v>
      </c>
      <c r="F2">
        <v>1.5</v>
      </c>
      <c r="G2">
        <v>9.81</v>
      </c>
      <c r="H2" s="1">
        <f>$C$2*COS($B2)*$F$2+$D$2</f>
        <v>40.475952653134556</v>
      </c>
      <c r="I2" s="1">
        <f>$C$2*SIN($B2)*$F$2-$G$2*($F$2)^2/2+$E$2</f>
        <v>10.713749980569675</v>
      </c>
      <c r="J2" s="2">
        <f xml:space="preserve"> 2*$C$2^2*COS($B2)*SIN($B2)/$G$2+$D$2</f>
        <v>63.174911008291268</v>
      </c>
      <c r="K2" s="1">
        <f>$C$3*COS($B2)*$F$2+$D$2</f>
        <v>57.363448032764524</v>
      </c>
      <c r="L2" s="1">
        <f>F$2*SIN($B2)*$F$2-$G$2*($F$2)^2/2+$E$2</f>
        <v>-6.9112500011658202</v>
      </c>
      <c r="M2" s="2">
        <f xml:space="preserve"> 2*$C$3^2*COS($B2)*SIN($B2)/$G$2+$D$2</f>
        <v>135.47611439355614</v>
      </c>
      <c r="N2" s="1">
        <f>$C$4*COS($B2)*$F$2+$D$2</f>
        <v>20.990381061253821</v>
      </c>
      <c r="O2" s="1">
        <f>$C$4*SIN($B2)*$F$2-$G$2*($F$2)^2/2+$E$2</f>
        <v>-0.53625000777213039</v>
      </c>
    </row>
    <row r="3" spans="1:15" x14ac:dyDescent="0.2">
      <c r="A3">
        <v>57</v>
      </c>
      <c r="B3">
        <f>A3*3.14159265/180</f>
        <v>0.9948376725000001</v>
      </c>
      <c r="C3">
        <v>38</v>
      </c>
      <c r="H3" s="1">
        <f t="shared" ref="H3:H11" si="0">$C$2*COS($B3)*$F$2+$D$2</f>
        <v>28.423963848815028</v>
      </c>
      <c r="I3" s="1">
        <f t="shared" ref="I3:I11" si="1">C$2*SIN($B3)*$F$2-$G$2*($F$2)^2/2+$E$2</f>
        <v>23.413896274736096</v>
      </c>
      <c r="J3" s="2"/>
      <c r="K3" s="1">
        <f t="shared" ref="K3:K11" si="2">$C$3*COS($B3)*$F$2+$D$2</f>
        <v>39.044425050198839</v>
      </c>
      <c r="L3" s="1">
        <f t="shared" ref="L3:L11" si="3">F$2*SIN($B3)*$F$2-$G$2*($F$2)^2/2+$E$2</f>
        <v>-6.1492412235158351</v>
      </c>
      <c r="M3" s="2"/>
      <c r="N3" s="1">
        <f t="shared" ref="N3:N11" si="4">$C$4*COS($B3)*$F$2+$D$2</f>
        <v>16.169585539526011</v>
      </c>
      <c r="O3" s="1">
        <f t="shared" ref="O3:O11" si="5">$C$4*SIN($B3)*$F$2-$G$2*($F$2)^2/2+$E$2</f>
        <v>4.5438085098944381</v>
      </c>
    </row>
    <row r="4" spans="1:15" x14ac:dyDescent="0.2">
      <c r="A4">
        <v>10</v>
      </c>
      <c r="B4">
        <f t="shared" ref="B4:B11" si="6">A4*3.14159265/180</f>
        <v>0.17453292500000001</v>
      </c>
      <c r="C4">
        <v>10</v>
      </c>
      <c r="H4" s="1">
        <f t="shared" si="0"/>
        <v>44.930290739256471</v>
      </c>
      <c r="I4" s="1">
        <f t="shared" si="1"/>
        <v>-1.5244433448552286</v>
      </c>
      <c r="J4" s="2"/>
      <c r="K4" s="1">
        <f t="shared" si="2"/>
        <v>64.134041923669827</v>
      </c>
      <c r="L4" s="1">
        <f t="shared" si="3"/>
        <v>-7.6455416006913151</v>
      </c>
      <c r="M4" s="2"/>
      <c r="N4" s="1">
        <f t="shared" si="4"/>
        <v>22.772116295702588</v>
      </c>
      <c r="O4" s="1">
        <f t="shared" si="5"/>
        <v>-5.431527337942093</v>
      </c>
    </row>
    <row r="5" spans="1:15" x14ac:dyDescent="0.2">
      <c r="A5">
        <v>20</v>
      </c>
      <c r="B5">
        <f t="shared" si="6"/>
        <v>0.34906585000000001</v>
      </c>
      <c r="H5" s="1">
        <f t="shared" si="0"/>
        <v>43.238473284587322</v>
      </c>
      <c r="I5" s="1">
        <f t="shared" si="1"/>
        <v>4.7895053606571505</v>
      </c>
      <c r="J5" s="2"/>
      <c r="K5" s="1">
        <f t="shared" si="2"/>
        <v>61.562479392572726</v>
      </c>
      <c r="L5" s="1">
        <f t="shared" si="3"/>
        <v>-7.266704678360572</v>
      </c>
      <c r="M5" s="2"/>
      <c r="N5" s="1">
        <f t="shared" si="4"/>
        <v>22.095389313834929</v>
      </c>
      <c r="O5" s="1">
        <f t="shared" si="5"/>
        <v>-2.9059478557371401</v>
      </c>
    </row>
    <row r="6" spans="1:15" x14ac:dyDescent="0.2">
      <c r="A6">
        <v>45</v>
      </c>
      <c r="B6">
        <f t="shared" si="6"/>
        <v>0.78539816249999994</v>
      </c>
      <c r="H6" s="1">
        <f t="shared" si="0"/>
        <v>34.516504318292725</v>
      </c>
      <c r="I6" s="1">
        <f t="shared" si="1"/>
        <v>18.480254270698339</v>
      </c>
      <c r="J6" s="2"/>
      <c r="K6" s="1">
        <f t="shared" si="2"/>
        <v>48.305086563804949</v>
      </c>
      <c r="L6" s="1">
        <f t="shared" si="3"/>
        <v>-6.4452597437581005</v>
      </c>
      <c r="M6" s="2"/>
      <c r="N6" s="1">
        <f t="shared" si="4"/>
        <v>18.606601727317091</v>
      </c>
      <c r="O6" s="1">
        <f t="shared" si="5"/>
        <v>2.5703517082793361</v>
      </c>
    </row>
    <row r="7" spans="1:15" x14ac:dyDescent="0.2">
      <c r="A7">
        <v>60</v>
      </c>
      <c r="B7">
        <f t="shared" si="6"/>
        <v>1.0471975500000001</v>
      </c>
      <c r="H7" s="1">
        <f t="shared" si="0"/>
        <v>26.750000038860648</v>
      </c>
      <c r="I7" s="1">
        <f t="shared" si="1"/>
        <v>24.439702619480244</v>
      </c>
      <c r="J7" s="2"/>
      <c r="K7" s="1">
        <f t="shared" si="2"/>
        <v>36.500000059068185</v>
      </c>
      <c r="L7" s="1">
        <f t="shared" si="3"/>
        <v>-6.0876928428311867</v>
      </c>
      <c r="M7" s="2"/>
      <c r="N7" s="1">
        <f t="shared" si="4"/>
        <v>15.500000015544259</v>
      </c>
      <c r="O7" s="1">
        <f t="shared" si="5"/>
        <v>4.9541310477920977</v>
      </c>
    </row>
    <row r="8" spans="1:15" x14ac:dyDescent="0.2">
      <c r="A8">
        <v>65</v>
      </c>
      <c r="B8">
        <f t="shared" si="6"/>
        <v>1.1344640125000001</v>
      </c>
      <c r="H8" s="1">
        <f t="shared" si="0"/>
        <v>23.848184859333465</v>
      </c>
      <c r="I8" s="1">
        <f t="shared" si="1"/>
        <v>25.950291993330147</v>
      </c>
      <c r="J8" s="2"/>
      <c r="K8" s="1">
        <f t="shared" si="2"/>
        <v>32.089240986186866</v>
      </c>
      <c r="L8" s="1">
        <f t="shared" si="3"/>
        <v>-5.9970574804001924</v>
      </c>
      <c r="M8" s="2"/>
      <c r="N8" s="1">
        <f t="shared" si="4"/>
        <v>14.339273943733385</v>
      </c>
      <c r="O8" s="1">
        <f t="shared" si="5"/>
        <v>5.5583667973320594</v>
      </c>
    </row>
    <row r="9" spans="1:15" x14ac:dyDescent="0.2">
      <c r="A9">
        <v>75</v>
      </c>
      <c r="B9">
        <f t="shared" si="6"/>
        <v>1.3089969375000001</v>
      </c>
      <c r="H9" s="1">
        <f t="shared" si="0"/>
        <v>17.705714245523808</v>
      </c>
      <c r="I9" s="1">
        <f t="shared" si="1"/>
        <v>28.185968471322759</v>
      </c>
      <c r="J9" s="2"/>
      <c r="K9" s="1">
        <f t="shared" si="2"/>
        <v>22.752685653196181</v>
      </c>
      <c r="L9" s="1">
        <f t="shared" si="3"/>
        <v>-5.8629168917206353</v>
      </c>
      <c r="M9" s="2"/>
      <c r="N9" s="1">
        <f t="shared" si="4"/>
        <v>11.882285698209522</v>
      </c>
      <c r="O9" s="1">
        <f t="shared" si="5"/>
        <v>6.4526373885291068</v>
      </c>
    </row>
    <row r="10" spans="1:15" x14ac:dyDescent="0.2">
      <c r="A10">
        <v>80</v>
      </c>
      <c r="B10">
        <f t="shared" si="6"/>
        <v>1.3962634</v>
      </c>
      <c r="H10" s="1">
        <f t="shared" si="0"/>
        <v>14.511806721430823</v>
      </c>
      <c r="I10" s="1">
        <f t="shared" si="1"/>
        <v>28.894040727568452</v>
      </c>
      <c r="J10" s="2"/>
      <c r="K10" s="1">
        <f t="shared" si="2"/>
        <v>17.897946216574852</v>
      </c>
      <c r="L10" s="1">
        <f t="shared" si="3"/>
        <v>-5.8204325563458941</v>
      </c>
      <c r="M10" s="2"/>
      <c r="N10" s="1">
        <f t="shared" si="4"/>
        <v>10.604722688572329</v>
      </c>
      <c r="O10" s="1">
        <f t="shared" si="5"/>
        <v>6.7358662910273814</v>
      </c>
    </row>
    <row r="11" spans="1:15" x14ac:dyDescent="0.2">
      <c r="A11">
        <v>90</v>
      </c>
      <c r="B11">
        <f t="shared" si="6"/>
        <v>1.5707963249999999</v>
      </c>
      <c r="H11" s="1">
        <f t="shared" si="0"/>
        <v>8.000000067308628</v>
      </c>
      <c r="I11" s="1">
        <f t="shared" si="1"/>
        <v>29.463749999999997</v>
      </c>
      <c r="J11" s="2"/>
      <c r="K11" s="1">
        <f t="shared" si="2"/>
        <v>8.0000001023091141</v>
      </c>
      <c r="L11" s="1">
        <f t="shared" si="3"/>
        <v>-5.7862500000000008</v>
      </c>
      <c r="M11" s="2"/>
      <c r="N11" s="1">
        <f t="shared" si="4"/>
        <v>8.0000000269234519</v>
      </c>
      <c r="O11" s="1">
        <f t="shared" si="5"/>
        <v>6.9637499999999992</v>
      </c>
    </row>
    <row r="12" spans="1:15" x14ac:dyDescent="0.2">
      <c r="H12" s="1"/>
      <c r="I12" s="1"/>
      <c r="J12" s="2"/>
      <c r="K12" s="1"/>
      <c r="L12" s="1"/>
      <c r="M12" s="2"/>
    </row>
    <row r="13" spans="1:15" x14ac:dyDescent="0.2">
      <c r="J1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Watson</dc:creator>
  <cp:lastModifiedBy>Microsoft Office User</cp:lastModifiedBy>
  <dcterms:created xsi:type="dcterms:W3CDTF">2016-11-22T01:52:44Z</dcterms:created>
  <dcterms:modified xsi:type="dcterms:W3CDTF">2016-12-02T00:58:22Z</dcterms:modified>
</cp:coreProperties>
</file>