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ane/school/semesters/fall_2016/softEng/workspace/FinalProjectCPSW/"/>
    </mc:Choice>
  </mc:AlternateContent>
  <bookViews>
    <workbookView xWindow="1540" yWindow="1960" windowWidth="27060" windowHeight="16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N3" i="1"/>
  <c r="N4" i="1"/>
  <c r="N5" i="1"/>
  <c r="N6" i="1"/>
  <c r="N7" i="1"/>
  <c r="N8" i="1"/>
  <c r="N9" i="1"/>
  <c r="N10" i="1"/>
  <c r="N11" i="1"/>
  <c r="N2" i="1"/>
  <c r="O2" i="1"/>
  <c r="I2" i="1"/>
  <c r="B7" i="1"/>
  <c r="H7" i="1"/>
  <c r="I7" i="1"/>
  <c r="K7" i="1"/>
  <c r="L7" i="1"/>
  <c r="B2" i="1"/>
  <c r="M2" i="1"/>
  <c r="J2" i="1"/>
  <c r="B3" i="1"/>
  <c r="L3" i="1"/>
  <c r="B4" i="1"/>
  <c r="L4" i="1"/>
  <c r="B5" i="1"/>
  <c r="L5" i="1"/>
  <c r="B6" i="1"/>
  <c r="L6" i="1"/>
  <c r="B8" i="1"/>
  <c r="L8" i="1"/>
  <c r="B9" i="1"/>
  <c r="L9" i="1"/>
  <c r="B10" i="1"/>
  <c r="L10" i="1"/>
  <c r="B11" i="1"/>
  <c r="L11" i="1"/>
  <c r="K3" i="1"/>
  <c r="K4" i="1"/>
  <c r="K5" i="1"/>
  <c r="K6" i="1"/>
  <c r="K8" i="1"/>
  <c r="K9" i="1"/>
  <c r="K10" i="1"/>
  <c r="K11" i="1"/>
  <c r="I3" i="1"/>
  <c r="I4" i="1"/>
  <c r="I5" i="1"/>
  <c r="I6" i="1"/>
  <c r="I8" i="1"/>
  <c r="I9" i="1"/>
  <c r="I10" i="1"/>
  <c r="I11" i="1"/>
  <c r="L2" i="1"/>
  <c r="K2" i="1"/>
  <c r="H3" i="1"/>
  <c r="H4" i="1"/>
  <c r="H5" i="1"/>
  <c r="H6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<sst xmlns="http://schemas.openxmlformats.org/spreadsheetml/2006/main" count="15" uniqueCount="15">
  <si>
    <t>Theta</t>
  </si>
  <si>
    <t>V0</t>
  </si>
  <si>
    <t>Time</t>
  </si>
  <si>
    <t>Gravity</t>
  </si>
  <si>
    <t>X1</t>
  </si>
  <si>
    <t>Y1</t>
  </si>
  <si>
    <t>X2</t>
  </si>
  <si>
    <t>Y2</t>
  </si>
  <si>
    <t>Degrees</t>
  </si>
  <si>
    <t>LauncherX</t>
  </si>
  <si>
    <t>LauncherY</t>
  </si>
  <si>
    <t>Xf1</t>
  </si>
  <si>
    <t>Xf2</t>
  </si>
  <si>
    <t>X3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</si>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</sst>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O2" sqref="O2:O11"/>
    </sheetView>
  </sheetViews>
  <sheetFormatPr baseColWidth="10" defaultRowHeight="16" x14ac:dyDescent="0.2"/>
  <cols>
    <col min="10" max="10" width="12.83203125" bestFit="1" customWidth="1"/>
  </cols>
  <sheetData>
    <row r="1" spans="1:15" x14ac:dyDescent="0.2">
      <c r="A1" t="s">
        <v>8</v>
      </c>
      <c r="B1" t="s">
        <v>0</v>
      </c>
      <c r="C1" t="s">
        <v>1</v>
      </c>
      <c r="D1" t="s">
        <v>9</v>
      </c>
      <c r="E1" t="s">
        <v>10</v>
      </c>
      <c r="F1" t="s">
        <v>2</v>
      </c>
      <c r="G1" t="s">
        <v>3</v>
      </c>
      <c r="H1" t="s">
        <v>4</v>
      </c>
      <c r="I1" t="s">
        <v>5</v>
      </c>
      <c r="J1" t="s">
        <v>11</v>
      </c>
      <c r="K1" t="s">
        <v>6</v>
      </c>
      <c r="L1" t="s">
        <v>7</v>
      </c>
      <c r="M1" t="s">
        <v>12</v>
      </c>
      <c r="N1" t="s">
        <v>13</v>
      </c>
      <c r="O1" t="s">
        <v>14</v>
      </c>
    </row>
    <row r="2" spans="1:15" x14ac:dyDescent="0.2">
      <c r="A2">
        <v>30</v>
      </c>
      <c r="B2">
        <f>A2*3.14159265/180</f>
        <v>0.52359877500000007</v>
      </c>
      <c r="C2">
        <v>25</v>
      </c>
      <c r="D2">
        <v>8</v>
      </c>
      <c r="E2">
        <v>3</v>
      </c>
      <c r="F2">
        <v>0.85</v>
      </c>
      <c r="G2">
        <v>9.81</v>
      </c>
      <c r="H2" s="1">
        <f>$C$2*COS($B2)*$F$2+$D$2</f>
        <v>26.403039836776244</v>
      </c>
      <c r="I2" s="1">
        <f>$C$2*SIN($B2)*$F$2-$G$2*($F$2)^2/2+$E$2</f>
        <v>10.081137488989484</v>
      </c>
      <c r="J2" s="2">
        <f xml:space="preserve"> 2*$C$2^2*COS($B2)*SIN($B2)/$G$2+$D$2</f>
        <v>63.174911008291268</v>
      </c>
      <c r="K2" s="1">
        <f>$C$3*COS($B2)*$F$2+$D$2</f>
        <v>35.972620551899894</v>
      </c>
      <c r="L2" s="1">
        <f>F$2*SIN($B2)*$F$2-$G$2*($F$2)^2/2+$E$2</f>
        <v>-0.18261250037435772</v>
      </c>
      <c r="M2" s="2">
        <f xml:space="preserve"> 2*$C$3^2*COS($B2)*SIN($B2)/$G$2+$D$2</f>
        <v>135.47611439355614</v>
      </c>
      <c r="N2" s="1">
        <f>$C$4*COS($B2)*$F$2+$D$2</f>
        <v>15.361215934710497</v>
      </c>
      <c r="O2" s="1">
        <f>$C$4*SIN($B2)*$F$2-$G$2*($F$2)^2/2+$E$2</f>
        <v>3.7061374955957933</v>
      </c>
    </row>
    <row r="3" spans="1:15" x14ac:dyDescent="0.2">
      <c r="A3">
        <v>57</v>
      </c>
      <c r="B3">
        <f>A3*3.14159265/180</f>
        <v>0.9948376725000001</v>
      </c>
      <c r="C3">
        <v>38</v>
      </c>
      <c r="H3" s="1">
        <f t="shared" ref="H3:H11" si="0">$C$2*COS($B3)*$F$2+$D$2</f>
        <v>19.573579514328515</v>
      </c>
      <c r="I3" s="1">
        <f t="shared" ref="I3:I11" si="1">C$2*SIN($B3)*$F$2-$G$2*($F$2)^2/2+$E$2</f>
        <v>17.277887055683788</v>
      </c>
      <c r="J3" s="2"/>
      <c r="K3" s="1">
        <f t="shared" ref="K3:K11" si="2">$C$3*COS($B3)*$F$2+$D$2</f>
        <v>25.591840861779342</v>
      </c>
      <c r="L3" s="1">
        <f t="shared" ref="L3:L11" si="3">F$2*SIN($B3)*$F$2-$G$2*($F$2)^2/2+$E$2</f>
        <v>6.2076984893248977E-2</v>
      </c>
      <c r="M3" s="2"/>
      <c r="N3" s="1">
        <f t="shared" ref="N3:N11" si="4">$C$4*COS($B3)*$F$2+$D$2</f>
        <v>12.629431805731407</v>
      </c>
      <c r="O3" s="1">
        <f t="shared" ref="O3:O11" si="5">$C$4*SIN($B3)*$F$2-$G$2*($F$2)^2/2+$E$2</f>
        <v>6.5848373222735148</v>
      </c>
    </row>
    <row r="4" spans="1:15" x14ac:dyDescent="0.2">
      <c r="A4">
        <v>10</v>
      </c>
      <c r="B4">
        <f t="shared" ref="B4:B11" si="6">A4*3.14159265/180</f>
        <v>0.17453292500000001</v>
      </c>
      <c r="C4">
        <v>10</v>
      </c>
      <c r="H4" s="1">
        <f t="shared" si="0"/>
        <v>28.927164752245332</v>
      </c>
      <c r="I4" s="1">
        <f t="shared" si="1"/>
        <v>3.1461612712487041</v>
      </c>
      <c r="J4" s="2"/>
      <c r="K4" s="1">
        <f t="shared" si="2"/>
        <v>39.809290423412904</v>
      </c>
      <c r="L4" s="1">
        <f t="shared" si="3"/>
        <v>-0.41840169177754394</v>
      </c>
      <c r="M4" s="2"/>
      <c r="N4" s="1">
        <f t="shared" si="4"/>
        <v>16.370865900898131</v>
      </c>
      <c r="O4" s="1">
        <f t="shared" si="5"/>
        <v>0.93214700849948162</v>
      </c>
    </row>
    <row r="5" spans="1:15" x14ac:dyDescent="0.2">
      <c r="A5">
        <v>20</v>
      </c>
      <c r="B5">
        <f t="shared" si="6"/>
        <v>0.34906585000000001</v>
      </c>
      <c r="H5" s="1">
        <f t="shared" si="0"/>
        <v>27.968468194599481</v>
      </c>
      <c r="I5" s="1">
        <f t="shared" si="1"/>
        <v>6.7240655377057195</v>
      </c>
      <c r="J5" s="2"/>
      <c r="K5" s="1">
        <f t="shared" si="2"/>
        <v>38.352071655791214</v>
      </c>
      <c r="L5" s="1">
        <f t="shared" si="3"/>
        <v>-0.29675294671800545</v>
      </c>
      <c r="M5" s="2"/>
      <c r="N5" s="1">
        <f t="shared" si="4"/>
        <v>15.987387277839792</v>
      </c>
      <c r="O5" s="1">
        <f t="shared" si="5"/>
        <v>2.3633087150822876</v>
      </c>
    </row>
    <row r="6" spans="1:15" x14ac:dyDescent="0.2">
      <c r="A6">
        <v>45</v>
      </c>
      <c r="B6">
        <f t="shared" si="6"/>
        <v>0.78539816249999994</v>
      </c>
      <c r="H6" s="1">
        <f t="shared" si="0"/>
        <v>23.026019113699213</v>
      </c>
      <c r="I6" s="1">
        <f t="shared" si="1"/>
        <v>14.48215658672906</v>
      </c>
      <c r="J6" s="2"/>
      <c r="K6" s="1">
        <f t="shared" si="2"/>
        <v>30.839549052822804</v>
      </c>
      <c r="L6" s="1">
        <f t="shared" si="3"/>
        <v>-3.2977851051211982E-2</v>
      </c>
      <c r="M6" s="2"/>
      <c r="N6" s="1">
        <f t="shared" si="4"/>
        <v>14.010407645479685</v>
      </c>
      <c r="O6" s="1">
        <f t="shared" si="5"/>
        <v>5.466545134691625</v>
      </c>
    </row>
    <row r="7" spans="1:15" x14ac:dyDescent="0.2">
      <c r="A7">
        <v>60</v>
      </c>
      <c r="B7">
        <f t="shared" si="6"/>
        <v>1.0471975500000001</v>
      </c>
      <c r="H7" s="1">
        <f t="shared" si="0"/>
        <v>18.625000022021034</v>
      </c>
      <c r="I7" s="1">
        <f t="shared" si="1"/>
        <v>17.859177317705473</v>
      </c>
      <c r="J7" s="2"/>
      <c r="K7" s="1">
        <f t="shared" si="2"/>
        <v>24.150000033471972</v>
      </c>
      <c r="L7" s="1">
        <f t="shared" si="3"/>
        <v>8.1840853801986135E-2</v>
      </c>
      <c r="M7" s="2"/>
      <c r="N7" s="1">
        <f t="shared" si="4"/>
        <v>12.250000008808414</v>
      </c>
      <c r="O7" s="1">
        <f t="shared" si="5"/>
        <v>6.8173534270821889</v>
      </c>
    </row>
    <row r="8" spans="1:15" x14ac:dyDescent="0.2">
      <c r="A8">
        <v>65</v>
      </c>
      <c r="B8">
        <f t="shared" si="6"/>
        <v>1.1344640125000001</v>
      </c>
      <c r="H8" s="1">
        <f t="shared" si="0"/>
        <v>16.980638086955629</v>
      </c>
      <c r="I8" s="1">
        <f t="shared" si="1"/>
        <v>18.715177962887083</v>
      </c>
      <c r="J8" s="2"/>
      <c r="K8" s="1">
        <f t="shared" si="2"/>
        <v>21.650569892172555</v>
      </c>
      <c r="L8" s="1">
        <f t="shared" si="3"/>
        <v>0.11094487573816103</v>
      </c>
      <c r="M8" s="2"/>
      <c r="N8" s="1">
        <f t="shared" si="4"/>
        <v>11.592255234782252</v>
      </c>
      <c r="O8" s="1">
        <f t="shared" si="5"/>
        <v>7.1597536851548345</v>
      </c>
    </row>
    <row r="9" spans="1:15" x14ac:dyDescent="0.2">
      <c r="A9">
        <v>75</v>
      </c>
      <c r="B9">
        <f t="shared" si="6"/>
        <v>1.3089969375000001</v>
      </c>
      <c r="H9" s="1">
        <f t="shared" si="0"/>
        <v>13.499904739130157</v>
      </c>
      <c r="I9" s="1">
        <f t="shared" si="1"/>
        <v>19.982061300416234</v>
      </c>
      <c r="J9" s="2"/>
      <c r="K9" s="1">
        <f t="shared" si="2"/>
        <v>16.359855203477835</v>
      </c>
      <c r="L9" s="1">
        <f t="shared" si="3"/>
        <v>0.15401890921415218</v>
      </c>
      <c r="M9" s="2"/>
      <c r="N9" s="1">
        <f t="shared" si="4"/>
        <v>10.199961895652063</v>
      </c>
      <c r="O9" s="1">
        <f t="shared" si="5"/>
        <v>7.6665070201664935</v>
      </c>
    </row>
    <row r="10" spans="1:15" x14ac:dyDescent="0.2">
      <c r="A10">
        <v>80</v>
      </c>
      <c r="B10">
        <f t="shared" si="6"/>
        <v>1.3962634</v>
      </c>
      <c r="H10" s="1">
        <f t="shared" si="0"/>
        <v>11.6900238088108</v>
      </c>
      <c r="I10" s="1">
        <f t="shared" si="1"/>
        <v>20.383302245622122</v>
      </c>
      <c r="J10" s="2"/>
      <c r="K10" s="1">
        <f t="shared" si="2"/>
        <v>13.608836189392417</v>
      </c>
      <c r="L10" s="1">
        <f t="shared" si="3"/>
        <v>0.1676611013511522</v>
      </c>
      <c r="M10" s="2"/>
      <c r="N10" s="1">
        <f t="shared" si="4"/>
        <v>9.4760095235243202</v>
      </c>
      <c r="O10" s="1">
        <f t="shared" si="5"/>
        <v>7.8270033982488503</v>
      </c>
    </row>
    <row r="11" spans="1:15" x14ac:dyDescent="0.2">
      <c r="A11">
        <v>90</v>
      </c>
      <c r="B11">
        <f t="shared" si="6"/>
        <v>1.5707963249999999</v>
      </c>
      <c r="H11" s="1">
        <f t="shared" si="0"/>
        <v>8.0000000381415557</v>
      </c>
      <c r="I11" s="1">
        <f t="shared" si="1"/>
        <v>20.706137500000001</v>
      </c>
      <c r="J11" s="2"/>
      <c r="K11" s="1">
        <f t="shared" si="2"/>
        <v>8.0000000579751642</v>
      </c>
      <c r="L11" s="1">
        <f t="shared" si="3"/>
        <v>0.17863749999999978</v>
      </c>
      <c r="M11" s="2"/>
      <c r="N11" s="1">
        <f t="shared" si="4"/>
        <v>8.0000000152566226</v>
      </c>
      <c r="O11" s="1">
        <f t="shared" si="5"/>
        <v>7.9561375000000005</v>
      </c>
    </row>
    <row r="12" spans="1:15" x14ac:dyDescent="0.2">
      <c r="H12" s="1"/>
      <c r="I12" s="1"/>
      <c r="J12" s="2"/>
      <c r="K12" s="1"/>
      <c r="L12" s="1"/>
      <c r="M12" s="2"/>
    </row>
    <row r="13" spans="1:15" x14ac:dyDescent="0.2">
      <c r="J13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Watson</dc:creator>
  <cp:lastModifiedBy>Microsoft Office User</cp:lastModifiedBy>
  <dcterms:created xsi:type="dcterms:W3CDTF">2016-11-22T01:52:44Z</dcterms:created>
  <dcterms:modified xsi:type="dcterms:W3CDTF">2016-12-02T00:23:35Z</dcterms:modified>
</cp:coreProperties>
</file>