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ao.godinho\Documents\MIND_SOURCE\_LAB\Repos\github\jppg\Mercury\Mercury-Database\"/>
    </mc:Choice>
  </mc:AlternateContent>
  <xr:revisionPtr revIDLastSave="0" documentId="13_ncr:1_{93667663-223C-43C9-BB3B-AF79DC4773F2}" xr6:coauthVersionLast="41" xr6:coauthVersionMax="41" xr10:uidLastSave="{00000000-0000-0000-0000-000000000000}"/>
  <bookViews>
    <workbookView xWindow="-108" yWindow="-108" windowWidth="23256" windowHeight="12576" activeTab="1" xr2:uid="{951E8F8E-1D76-4B39-B8E2-1718E7A211EB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1" i="2" l="1"/>
  <c r="E17" i="2"/>
  <c r="C17" i="2"/>
  <c r="E16" i="2"/>
  <c r="C16" i="2"/>
  <c r="F13" i="2"/>
  <c r="D13" i="2"/>
  <c r="B19" i="2"/>
  <c r="C13" i="2"/>
  <c r="B12" i="2"/>
  <c r="B11" i="2"/>
  <c r="B6" i="2"/>
  <c r="L18" i="1"/>
  <c r="L21" i="1"/>
  <c r="L17" i="1"/>
  <c r="F17" i="1"/>
  <c r="F16" i="1" l="1"/>
  <c r="D3" i="1"/>
  <c r="D4" i="1" s="1"/>
  <c r="A1" i="1"/>
  <c r="A3" i="1" l="1"/>
  <c r="A4" i="1" s="1"/>
</calcChain>
</file>

<file path=xl/sharedStrings.xml><?xml version="1.0" encoding="utf-8"?>
<sst xmlns="http://schemas.openxmlformats.org/spreadsheetml/2006/main" count="19" uniqueCount="19">
  <si>
    <t>vencimento</t>
  </si>
  <si>
    <t>iht</t>
  </si>
  <si>
    <t>premio</t>
  </si>
  <si>
    <t>prop sub ferias</t>
  </si>
  <si>
    <t>prop sub natal</t>
  </si>
  <si>
    <t>abonos suj impostos</t>
  </si>
  <si>
    <t>sub ref</t>
  </si>
  <si>
    <t>viatura</t>
  </si>
  <si>
    <t>ajudas custo</t>
  </si>
  <si>
    <t>cheque creche</t>
  </si>
  <si>
    <t>abonos isentos impostos</t>
  </si>
  <si>
    <t>total de abonos</t>
  </si>
  <si>
    <t>encargos sociais</t>
  </si>
  <si>
    <t>comunicacoes</t>
  </si>
  <si>
    <t>telemovel</t>
  </si>
  <si>
    <t>seg acid trabalho</t>
  </si>
  <si>
    <t>seguranca higiene trab</t>
  </si>
  <si>
    <t>seg saude</t>
  </si>
  <si>
    <t>custo anual actual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</si>
</sst>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10" fontId="0" fillId="0" borderId="0" xfId="0" applyNumberFormat="1"/>
    <xf numFmtId="9" fontId="0" fillId="0" borderId="0" xfId="1" applyFont="1"/>
    <xf numFmtId="0" fontId="2" fillId="3" borderId="0" xfId="0" applyFont="1" applyFill="1"/>
    <xf numFmtId="0" fontId="2" fillId="2" borderId="0" xfId="0" applyFont="1" applyFill="1"/>
    <xf numFmtId="4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1A939-1811-40D7-850B-853481FC5DC3}">
  <dimension ref="A1:L21"/>
  <sheetViews>
    <sheetView workbookViewId="0">
      <selection activeCell="N20" sqref="N20"/>
    </sheetView>
  </sheetViews>
  <sheetFormatPr defaultRowHeight="14.4" x14ac:dyDescent="0.3"/>
  <sheetData>
    <row r="1" spans="1:12" x14ac:dyDescent="0.3">
      <c r="A1">
        <f>1250+250</f>
        <v>1500</v>
      </c>
      <c r="D1">
        <v>2796.64</v>
      </c>
    </row>
    <row r="2" spans="1:12" x14ac:dyDescent="0.3">
      <c r="A2" s="1">
        <v>3.5000000000000001E-3</v>
      </c>
      <c r="D2" s="1">
        <v>3.5000000000000001E-3</v>
      </c>
    </row>
    <row r="3" spans="1:12" x14ac:dyDescent="0.3">
      <c r="A3">
        <f>A1*A2</f>
        <v>5.25</v>
      </c>
      <c r="D3">
        <f>D1*D2</f>
        <v>9.7882400000000001</v>
      </c>
    </row>
    <row r="4" spans="1:12" x14ac:dyDescent="0.3">
      <c r="A4">
        <f>A3*12</f>
        <v>63</v>
      </c>
      <c r="D4">
        <f>D3*12</f>
        <v>117.45887999999999</v>
      </c>
    </row>
    <row r="15" spans="1:12" x14ac:dyDescent="0.3">
      <c r="L15">
        <v>100</v>
      </c>
    </row>
    <row r="16" spans="1:12" x14ac:dyDescent="0.3">
      <c r="E16">
        <v>294.87</v>
      </c>
      <c r="F16">
        <f>E16/12</f>
        <v>24.572500000000002</v>
      </c>
      <c r="L16">
        <v>104</v>
      </c>
    </row>
    <row r="17" spans="6:12" x14ac:dyDescent="0.3">
      <c r="F17">
        <f>F16/2</f>
        <v>12.286250000000001</v>
      </c>
      <c r="L17">
        <f>L16/L15</f>
        <v>1.04</v>
      </c>
    </row>
    <row r="18" spans="6:12" x14ac:dyDescent="0.3">
      <c r="L18" s="2">
        <f>L17-1</f>
        <v>4.0000000000000036E-2</v>
      </c>
    </row>
    <row r="20" spans="6:12" x14ac:dyDescent="0.3">
      <c r="L20">
        <v>200</v>
      </c>
    </row>
    <row r="21" spans="6:12" x14ac:dyDescent="0.3">
      <c r="L21">
        <f>L20*L17</f>
        <v>208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6C760-3FA4-4D0C-9428-6CBB12CC4505}">
  <dimension ref="A1:F21"/>
  <sheetViews>
    <sheetView tabSelected="1" workbookViewId="0">
      <selection activeCell="H21" sqref="H21"/>
    </sheetView>
  </sheetViews>
  <sheetFormatPr defaultRowHeight="14.4" x14ac:dyDescent="0.3"/>
  <cols>
    <col min="1" max="1" width="21.44140625" bestFit="1" customWidth="1"/>
  </cols>
  <sheetData>
    <row r="1" spans="1:6" x14ac:dyDescent="0.3">
      <c r="A1" t="s">
        <v>0</v>
      </c>
      <c r="B1">
        <v>1965</v>
      </c>
    </row>
    <row r="2" spans="1:6" x14ac:dyDescent="0.3">
      <c r="A2" t="s">
        <v>1</v>
      </c>
      <c r="B2">
        <v>393</v>
      </c>
    </row>
    <row r="3" spans="1:6" x14ac:dyDescent="0.3">
      <c r="A3" t="s">
        <v>2</v>
      </c>
      <c r="B3">
        <v>78.39</v>
      </c>
    </row>
    <row r="4" spans="1:6" x14ac:dyDescent="0.3">
      <c r="A4" t="s">
        <v>3</v>
      </c>
      <c r="B4">
        <v>196.5</v>
      </c>
    </row>
    <row r="5" spans="1:6" x14ac:dyDescent="0.3">
      <c r="A5" t="s">
        <v>4</v>
      </c>
      <c r="B5">
        <v>163.75</v>
      </c>
    </row>
    <row r="6" spans="1:6" x14ac:dyDescent="0.3">
      <c r="A6" s="4" t="s">
        <v>5</v>
      </c>
      <c r="B6" s="4">
        <f>SUM(B1:B5)</f>
        <v>2796.64</v>
      </c>
    </row>
    <row r="7" spans="1:6" x14ac:dyDescent="0.3">
      <c r="A7" t="s">
        <v>6</v>
      </c>
      <c r="B7">
        <v>160.22999999999999</v>
      </c>
    </row>
    <row r="8" spans="1:6" x14ac:dyDescent="0.3">
      <c r="A8" t="s">
        <v>7</v>
      </c>
      <c r="B8">
        <v>546</v>
      </c>
    </row>
    <row r="9" spans="1:6" x14ac:dyDescent="0.3">
      <c r="A9" t="s">
        <v>8</v>
      </c>
    </row>
    <row r="10" spans="1:6" x14ac:dyDescent="0.3">
      <c r="A10" t="s">
        <v>9</v>
      </c>
    </row>
    <row r="11" spans="1:6" x14ac:dyDescent="0.3">
      <c r="A11" s="3" t="s">
        <v>10</v>
      </c>
      <c r="B11" s="3">
        <f>SUM(B7:B10)</f>
        <v>706.23</v>
      </c>
    </row>
    <row r="12" spans="1:6" x14ac:dyDescent="0.3">
      <c r="A12" t="s">
        <v>11</v>
      </c>
      <c r="B12" s="5">
        <f>B6+B11</f>
        <v>3502.87</v>
      </c>
      <c r="D12">
        <v>1729.17</v>
      </c>
    </row>
    <row r="13" spans="1:6" x14ac:dyDescent="0.3">
      <c r="A13" t="s">
        <v>12</v>
      </c>
      <c r="B13">
        <v>645.58000000000004</v>
      </c>
      <c r="C13">
        <f>B13/B6</f>
        <v>0.23084129526860808</v>
      </c>
      <c r="D13">
        <f>D12*C13</f>
        <v>399.16384253961905</v>
      </c>
      <c r="E13">
        <v>410.68</v>
      </c>
      <c r="F13">
        <f>E13/D12</f>
        <v>0.23750122891329364</v>
      </c>
    </row>
    <row r="14" spans="1:6" x14ac:dyDescent="0.3">
      <c r="A14" t="s">
        <v>13</v>
      </c>
      <c r="B14">
        <v>10.34</v>
      </c>
    </row>
    <row r="15" spans="1:6" x14ac:dyDescent="0.3">
      <c r="A15" t="s">
        <v>14</v>
      </c>
      <c r="B15">
        <v>0.03</v>
      </c>
    </row>
    <row r="16" spans="1:6" x14ac:dyDescent="0.3">
      <c r="A16" t="s">
        <v>15</v>
      </c>
      <c r="B16">
        <v>9.7899999999999991</v>
      </c>
      <c r="C16">
        <f>B16/B6</f>
        <v>3.5006293266205161E-3</v>
      </c>
      <c r="E16">
        <f>1729.17*C16</f>
        <v>6.0531832127123977</v>
      </c>
    </row>
    <row r="17" spans="1:5" x14ac:dyDescent="0.3">
      <c r="A17" t="s">
        <v>16</v>
      </c>
      <c r="B17">
        <v>2.0699999999999998</v>
      </c>
      <c r="C17">
        <f>B17/B6</f>
        <v>7.4017392299330625E-4</v>
      </c>
      <c r="E17">
        <f>1729.17*C17</f>
        <v>1.2798865424223353</v>
      </c>
    </row>
    <row r="18" spans="1:5" x14ac:dyDescent="0.3">
      <c r="A18" t="s">
        <v>17</v>
      </c>
      <c r="B18">
        <v>43.74</v>
      </c>
    </row>
    <row r="19" spans="1:5" x14ac:dyDescent="0.3">
      <c r="A19" t="s">
        <v>18</v>
      </c>
      <c r="B19" s="5">
        <f>SUM(B12:B18)</f>
        <v>4214.4199999999992</v>
      </c>
    </row>
    <row r="21" spans="1:5" x14ac:dyDescent="0.3">
      <c r="C21">
        <v>294.87</v>
      </c>
      <c r="D21">
        <f>C21/12</f>
        <v>24.572500000000002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Godinho - Mind Source</dc:creator>
  <cp:lastModifiedBy>João Godinho - Mind Source</cp:lastModifiedBy>
  <dcterms:created xsi:type="dcterms:W3CDTF">2019-10-24T11:09:13Z</dcterms:created>
  <dcterms:modified xsi:type="dcterms:W3CDTF">2019-10-24T23:06:46Z</dcterms:modified>
</cp:coreProperties>
</file>