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80" yWindow="1155" windowWidth="14220" windowHeight="5415"/>
  </bookViews>
  <sheets>
    <sheet name="Compensation" sheetId="12" r:id="rId1"/>
    <sheet name="Benefits" sheetId="2" r:id="rId2"/>
    <sheet name="{AR}01" sheetId="7" state="hidden" r:id="rId3"/>
    <sheet name="{AR}11" sheetId="9" state="hidden" r:id="rId4"/>
    <sheet name="Revenue" sheetId="1" r:id="rId5"/>
    <sheet name="Currency" sheetId="10" r:id="rId6"/>
    <sheet name="Capital" sheetId="13" r:id="rId7"/>
  </sheets>
  <definedNames>
    <definedName name="TM1REBUILDOPTION">1</definedName>
    <definedName name="TM1RPTDATARNG2" localSheetId="0">Compensation!$21:$28</definedName>
    <definedName name="TM1RPTFMTIDCOL" localSheetId="0">Compensation!$A$1:$A$8</definedName>
    <definedName name="TM1RPTFMTRNG" localSheetId="0">Compensation!$C$1:$F$8</definedName>
  </definedNames>
  <calcPr calcId="145621" concurrentCalc="0"/>
</workbook>
</file>

<file path=xl/calcChain.xml><?xml version="1.0" encoding="utf-8"?>
<calcChain xmlns="http://schemas.openxmlformats.org/spreadsheetml/2006/main">
  <c r="A28" i="12" l="1"/>
  <c r="A27" i="12"/>
  <c r="A26" i="12"/>
  <c r="A25" i="12"/>
  <c r="A24" i="12"/>
  <c r="A23" i="12"/>
  <c r="A22" i="12"/>
  <c r="C9" i="12"/>
  <c r="F20" i="12"/>
  <c r="C13" i="12"/>
  <c r="F28" i="12"/>
  <c r="E20" i="12"/>
  <c r="E28" i="12"/>
  <c r="D20" i="12"/>
  <c r="D28" i="12"/>
  <c r="F27" i="12"/>
  <c r="E27" i="12"/>
  <c r="D27" i="12"/>
  <c r="F26" i="12"/>
  <c r="E26" i="12"/>
  <c r="D26" i="12"/>
  <c r="F25" i="12"/>
  <c r="E25" i="12"/>
  <c r="D25" i="12"/>
  <c r="F24" i="12"/>
  <c r="E24" i="12"/>
  <c r="D24" i="12"/>
  <c r="F23" i="12"/>
  <c r="E23" i="12"/>
  <c r="D23" i="12"/>
  <c r="F22" i="12"/>
  <c r="E22" i="12"/>
  <c r="D22" i="12"/>
  <c r="A5" i="12"/>
  <c r="A4" i="12"/>
  <c r="A3" i="12"/>
  <c r="A2" i="12"/>
  <c r="C8" i="2"/>
  <c r="B5" i="2"/>
  <c r="E5" i="1"/>
  <c r="E13" i="12"/>
  <c r="B5" i="10"/>
  <c r="B5" i="13"/>
  <c r="C1" i="2"/>
  <c r="C10" i="2"/>
  <c r="C5" i="1"/>
  <c r="B5" i="1"/>
  <c r="D5" i="1"/>
  <c r="C1" i="1"/>
  <c r="C1" i="13"/>
  <c r="C21" i="12"/>
  <c r="F21" i="12"/>
  <c r="F16" i="12"/>
  <c r="C13" i="13"/>
  <c r="C12" i="2"/>
  <c r="E8" i="2"/>
  <c r="E21" i="12"/>
  <c r="C5" i="10"/>
  <c r="C10" i="13"/>
  <c r="E13" i="2"/>
  <c r="C11" i="2"/>
  <c r="D8" i="2"/>
  <c r="A21" i="12"/>
  <c r="C1" i="10"/>
  <c r="C9" i="13"/>
  <c r="J18" i="10"/>
  <c r="F17" i="10"/>
  <c r="J16" i="10"/>
  <c r="N14" i="10"/>
  <c r="F14" i="10"/>
  <c r="J13" i="10"/>
  <c r="N12" i="10"/>
  <c r="F12" i="10"/>
  <c r="J10" i="10"/>
  <c r="N9" i="10"/>
  <c r="D9" i="10"/>
  <c r="H8" i="10"/>
  <c r="D13" i="2"/>
  <c r="E10" i="2"/>
  <c r="I11" i="1"/>
  <c r="M10" i="1"/>
  <c r="E10" i="1"/>
  <c r="I9" i="1"/>
  <c r="M8" i="1"/>
  <c r="E8" i="1"/>
  <c r="N17" i="10"/>
  <c r="D21" i="12"/>
  <c r="E16" i="12"/>
  <c r="F17" i="12"/>
  <c r="C9" i="2"/>
  <c r="D10" i="2"/>
  <c r="E11" i="2"/>
  <c r="C13" i="2"/>
  <c r="D8" i="1"/>
  <c r="H8" i="1"/>
  <c r="L8" i="1"/>
  <c r="D9" i="1"/>
  <c r="H9" i="1"/>
  <c r="L9" i="1"/>
  <c r="D10" i="1"/>
  <c r="H10" i="1"/>
  <c r="L10" i="1"/>
  <c r="D11" i="1"/>
  <c r="H11" i="1"/>
  <c r="L11" i="1"/>
  <c r="E17" i="12"/>
  <c r="C11" i="13"/>
  <c r="C8" i="13"/>
  <c r="C12" i="13"/>
  <c r="D17" i="12"/>
  <c r="D16" i="12"/>
  <c r="E9" i="2"/>
  <c r="E12" i="2"/>
  <c r="I8" i="1"/>
  <c r="E9" i="1"/>
  <c r="M9" i="1"/>
  <c r="I10" i="1"/>
  <c r="E11" i="1"/>
  <c r="M11" i="1"/>
  <c r="J8" i="1"/>
  <c r="F9" i="1"/>
  <c r="N9" i="1"/>
  <c r="J10" i="1"/>
  <c r="F11" i="1"/>
  <c r="N11" i="1"/>
  <c r="C8" i="1"/>
  <c r="G8" i="1"/>
  <c r="K8" i="1"/>
  <c r="C9" i="1"/>
  <c r="G9" i="1"/>
  <c r="K9" i="1"/>
  <c r="C10" i="1"/>
  <c r="G10" i="1"/>
  <c r="K10" i="1"/>
  <c r="C11" i="1"/>
  <c r="G11" i="1"/>
  <c r="K11" i="1"/>
  <c r="D9" i="2"/>
  <c r="D12" i="2"/>
  <c r="D11" i="2"/>
  <c r="I8" i="10"/>
  <c r="G9" i="10"/>
  <c r="O9" i="10"/>
  <c r="K10" i="10"/>
  <c r="G12" i="10"/>
  <c r="O12" i="10"/>
  <c r="K13" i="10"/>
  <c r="G14" i="10"/>
  <c r="O14" i="10"/>
  <c r="K16" i="10"/>
  <c r="G17" i="10"/>
  <c r="O17" i="10"/>
  <c r="K18" i="10"/>
  <c r="D8" i="10"/>
  <c r="L8" i="10"/>
  <c r="J9" i="10"/>
  <c r="F10" i="10"/>
  <c r="N10" i="10"/>
  <c r="J12" i="10"/>
  <c r="F13" i="10"/>
  <c r="N13" i="10"/>
  <c r="J14" i="10"/>
  <c r="F16" i="10"/>
  <c r="N16" i="10"/>
  <c r="J17" i="10"/>
  <c r="F18" i="10"/>
  <c r="N18" i="10"/>
  <c r="E8" i="10"/>
  <c r="M8" i="10"/>
  <c r="K9" i="10"/>
  <c r="G10" i="10"/>
  <c r="O10" i="10"/>
  <c r="K12" i="10"/>
  <c r="G13" i="10"/>
  <c r="O13" i="10"/>
  <c r="K14" i="10"/>
  <c r="G16" i="10"/>
  <c r="O16" i="10"/>
  <c r="K17" i="10"/>
  <c r="G18" i="10"/>
  <c r="O18" i="10"/>
  <c r="F8" i="10"/>
  <c r="J8" i="10"/>
  <c r="N8" i="10"/>
  <c r="H9" i="10"/>
  <c r="L9" i="10"/>
  <c r="D10" i="10"/>
  <c r="H10" i="10"/>
  <c r="L10" i="10"/>
  <c r="D12" i="10"/>
  <c r="H12" i="10"/>
  <c r="L12" i="10"/>
  <c r="D13" i="10"/>
  <c r="H13" i="10"/>
  <c r="L13" i="10"/>
  <c r="D14" i="10"/>
  <c r="H14" i="10"/>
  <c r="L14" i="10"/>
  <c r="D16" i="10"/>
  <c r="H16" i="10"/>
  <c r="L16" i="10"/>
  <c r="D17" i="10"/>
  <c r="H17" i="10"/>
  <c r="L17" i="10"/>
  <c r="D18" i="10"/>
  <c r="H18" i="10"/>
  <c r="L18" i="10"/>
  <c r="E9" i="10"/>
  <c r="G8" i="10"/>
  <c r="K8" i="10"/>
  <c r="O8" i="10"/>
  <c r="I9" i="10"/>
  <c r="M9" i="10"/>
  <c r="E10" i="10"/>
  <c r="I10" i="10"/>
  <c r="M10" i="10"/>
  <c r="E12" i="10"/>
  <c r="I12" i="10"/>
  <c r="M12" i="10"/>
  <c r="E13" i="10"/>
  <c r="I13" i="10"/>
  <c r="M13" i="10"/>
  <c r="E14" i="10"/>
  <c r="I14" i="10"/>
  <c r="M14" i="10"/>
  <c r="E16" i="10"/>
  <c r="I16" i="10"/>
  <c r="M16" i="10"/>
  <c r="E17" i="10"/>
  <c r="I17" i="10"/>
  <c r="M17" i="10"/>
  <c r="E18" i="10"/>
  <c r="I18" i="10"/>
  <c r="M18" i="10"/>
  <c r="F9" i="10"/>
  <c r="F8" i="1"/>
  <c r="N8" i="1"/>
  <c r="J9" i="1"/>
  <c r="F10" i="1"/>
  <c r="N10" i="1"/>
  <c r="J11" i="1"/>
  <c r="D15" i="12"/>
  <c r="F15" i="12"/>
  <c r="E15" i="12"/>
</calcChain>
</file>

<file path=xl/sharedStrings.xml><?xml version="1.0" encoding="utf-8"?>
<sst xmlns="http://schemas.openxmlformats.org/spreadsheetml/2006/main" count="126" uniqueCount="79">
  <si>
    <t>CUBE:</t>
  </si>
  <si>
    <t>Channel</t>
  </si>
  <si>
    <t>Year</t>
  </si>
  <si>
    <t>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</si>
  <si>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</si>
  <si>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</si>
  <si>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</si>
  <si>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</si>
  <si>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</si>
  <si>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</si>
  <si>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</si>
  <si>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</si>
  <si>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</si>
  <si>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</si>
  <si>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</si>
  <si>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</si>
  <si>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Initiative Discount</t>
  </si>
  <si>
    <t>Average Unit Price</t>
  </si>
  <si>
    <t>Unit Price</t>
  </si>
  <si>
    <t>Unit Cost</t>
  </si>
  <si>
    <t>Product</t>
  </si>
  <si>
    <t>Medicare</t>
  </si>
  <si>
    <t>FICA</t>
  </si>
  <si>
    <t>FICA Limit</t>
  </si>
  <si>
    <t>Medical</t>
  </si>
  <si>
    <t>Other Benefits Rate</t>
  </si>
  <si>
    <t>Mktg</t>
  </si>
  <si>
    <t>Prod Mgmt</t>
  </si>
  <si>
    <t>Corp Com</t>
  </si>
  <si>
    <t>Fin</t>
  </si>
  <si>
    <t>Exec</t>
  </si>
  <si>
    <t>HR</t>
  </si>
  <si>
    <t>IT</t>
  </si>
  <si>
    <t>Eng</t>
  </si>
  <si>
    <t>Ops</t>
  </si>
  <si>
    <t>Trade</t>
  </si>
  <si>
    <t>Prod Dev</t>
  </si>
  <si>
    <t>Job Code Total</t>
  </si>
  <si>
    <t>Sales</t>
  </si>
  <si>
    <t>USD</t>
  </si>
  <si>
    <t>Average</t>
  </si>
  <si>
    <t>Month End</t>
  </si>
  <si>
    <t>Spot</t>
  </si>
  <si>
    <t>CDN</t>
  </si>
  <si>
    <t>GBP</t>
  </si>
  <si>
    <t>Currency</t>
  </si>
  <si>
    <t>Bonus %</t>
  </si>
  <si>
    <t>Merit %</t>
  </si>
  <si>
    <t>50P Salary</t>
  </si>
  <si>
    <t>Job Type</t>
  </si>
  <si>
    <t>Asmpt</t>
  </si>
  <si>
    <t>[End Format Range]</t>
  </si>
  <si>
    <t>N</t>
  </si>
  <si>
    <t>D</t>
  </si>
  <si>
    <t>[Begin Format Range]</t>
  </si>
  <si>
    <t>Asset Life</t>
  </si>
  <si>
    <t>1200 Furniture</t>
  </si>
  <si>
    <t>1210 Computers</t>
  </si>
  <si>
    <t>1220 Autos</t>
  </si>
  <si>
    <t>1230 Buildings</t>
  </si>
  <si>
    <t>1240 Machinery &amp; Equip</t>
  </si>
  <si>
    <t>1250 Land</t>
  </si>
  <si>
    <t>Capital</t>
  </si>
  <si>
    <t>Benefits</t>
  </si>
  <si>
    <t>Revenue</t>
  </si>
  <si>
    <t>ExchangeRate</t>
  </si>
  <si>
    <t>Job Related Compensation Assumptions</t>
  </si>
  <si>
    <t>H002 Com Mngr</t>
  </si>
  <si>
    <t>H005 Comp Dir</t>
  </si>
  <si>
    <t>H006 HR Mngr</t>
  </si>
  <si>
    <t>H007 HRIS Mngr</t>
  </si>
  <si>
    <t>H008 HR Dir</t>
  </si>
  <si>
    <t>H009 HR Gen 1</t>
  </si>
  <si>
    <t>H010 HR Gen 2</t>
  </si>
  <si>
    <t>Y1</t>
  </si>
  <si>
    <t>Y2</t>
  </si>
  <si>
    <t>Y3</t>
  </si>
  <si>
    <t>Merit Adj%  is available- and will be capped at an additional</t>
  </si>
  <si>
    <t>3% to address employee retention issue for those "at risk"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</si>
</sst>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\%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sz val="11"/>
      <color theme="0"/>
      <name val="Calibri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9"/>
      <color theme="0"/>
      <name val="Arial"/>
      <family val="2"/>
    </font>
    <font>
      <b/>
      <sz val="8"/>
      <color theme="1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2"/>
      <color theme="1"/>
      <name val="Arial"/>
      <family val="2"/>
    </font>
    <font>
      <i/>
      <sz val="9"/>
      <color rgb="FF16365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3" tint="-0.24994659260841701"/>
      </bottom>
      <diagonal/>
    </border>
    <border>
      <left/>
      <right/>
      <top style="thick">
        <color theme="3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theme="0" tint="-0.2499465926084170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0" fillId="2" borderId="0" xfId="0" applyFill="1" applyBorder="1"/>
    <xf numFmtId="0" fontId="3" fillId="3" borderId="0" xfId="0" applyFont="1" applyFill="1" applyBorder="1"/>
    <xf numFmtId="0" fontId="4" fillId="3" borderId="0" xfId="0" applyFont="1" applyFill="1" applyBorder="1"/>
    <xf numFmtId="49" fontId="5" fillId="4" borderId="0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0" fillId="0" borderId="0" xfId="0" applyBorder="1" applyAlignment="1">
      <alignment horizontal="center"/>
    </xf>
    <xf numFmtId="49" fontId="5" fillId="4" borderId="4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8" fillId="0" borderId="1" xfId="0" applyFont="1" applyFill="1" applyBorder="1"/>
    <xf numFmtId="0" fontId="8" fillId="0" borderId="0" xfId="0" applyFont="1" applyFill="1" applyBorder="1"/>
    <xf numFmtId="0" fontId="4" fillId="0" borderId="0" xfId="0" applyFont="1" applyFill="1" applyBorder="1"/>
    <xf numFmtId="0" fontId="8" fillId="0" borderId="0" xfId="0" applyFont="1" applyFill="1"/>
    <xf numFmtId="49" fontId="5" fillId="4" borderId="5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49" fontId="7" fillId="0" borderId="0" xfId="0" applyNumberFormat="1" applyFont="1" applyFill="1" applyBorder="1" applyAlignment="1">
      <alignment horizontal="left" indent="1"/>
    </xf>
    <xf numFmtId="164" fontId="6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left"/>
    </xf>
    <xf numFmtId="165" fontId="7" fillId="0" borderId="0" xfId="1" applyNumberFormat="1" applyFont="1" applyFill="1" applyBorder="1"/>
    <xf numFmtId="49" fontId="7" fillId="0" borderId="0" xfId="0" applyNumberFormat="1" applyFont="1" applyFill="1" applyBorder="1" applyAlignment="1">
      <alignment horizontal="left" indent="3"/>
    </xf>
    <xf numFmtId="49" fontId="7" fillId="0" borderId="0" xfId="0" applyNumberFormat="1" applyFont="1" applyFill="1" applyBorder="1" applyAlignment="1">
      <alignment horizontal="left" indent="2"/>
    </xf>
    <xf numFmtId="0" fontId="8" fillId="0" borderId="0" xfId="0" applyFont="1"/>
    <xf numFmtId="0" fontId="11" fillId="0" borderId="0" xfId="0" applyFont="1"/>
    <xf numFmtId="0" fontId="11" fillId="0" borderId="3" xfId="0" applyFont="1" applyBorder="1" applyAlignment="1"/>
    <xf numFmtId="2" fontId="11" fillId="0" borderId="3" xfId="0" applyNumberFormat="1" applyFont="1" applyBorder="1"/>
    <xf numFmtId="0" fontId="11" fillId="0" borderId="0" xfId="0" applyFont="1" applyBorder="1" applyAlignment="1"/>
    <xf numFmtId="2" fontId="11" fillId="0" borderId="0" xfId="0" applyNumberFormat="1" applyFont="1" applyBorder="1"/>
    <xf numFmtId="38" fontId="11" fillId="0" borderId="0" xfId="0" applyNumberFormat="1" applyFont="1" applyBorder="1"/>
    <xf numFmtId="0" fontId="8" fillId="0" borderId="0" xfId="0" applyFont="1" applyBorder="1" applyAlignment="1">
      <alignment horizontal="center"/>
    </xf>
    <xf numFmtId="4" fontId="11" fillId="0" borderId="0" xfId="0" applyNumberFormat="1" applyFont="1" applyBorder="1"/>
    <xf numFmtId="9" fontId="11" fillId="0" borderId="3" xfId="2" applyFont="1" applyBorder="1"/>
    <xf numFmtId="0" fontId="13" fillId="0" borderId="3" xfId="0" applyFont="1" applyBorder="1" applyAlignment="1"/>
    <xf numFmtId="2" fontId="11" fillId="0" borderId="3" xfId="0" applyNumberFormat="1" applyFont="1" applyBorder="1" applyAlignment="1">
      <alignment horizontal="center"/>
    </xf>
    <xf numFmtId="0" fontId="14" fillId="0" borderId="0" xfId="0" applyFont="1" applyBorder="1" applyAlignment="1"/>
    <xf numFmtId="2" fontId="11" fillId="0" borderId="0" xfId="0" applyNumberFormat="1" applyFont="1" applyBorder="1" applyAlignment="1">
      <alignment horizontal="center"/>
    </xf>
    <xf numFmtId="0" fontId="13" fillId="0" borderId="0" xfId="0" applyFont="1" applyBorder="1" applyAlignment="1"/>
    <xf numFmtId="0" fontId="15" fillId="0" borderId="6" xfId="0" applyNumberFormat="1" applyFont="1" applyFill="1" applyBorder="1" applyAlignment="1" applyProtection="1">
      <alignment horizontal="center" vertical="center"/>
    </xf>
    <xf numFmtId="0" fontId="12" fillId="0" borderId="0" xfId="0" applyFont="1"/>
    <xf numFmtId="0" fontId="11" fillId="0" borderId="0" xfId="0" applyFont="1" applyBorder="1" applyAlignment="1">
      <alignment horizontal="left" indent="1"/>
    </xf>
    <xf numFmtId="0" fontId="11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vertical="center"/>
    </xf>
    <xf numFmtId="0" fontId="16" fillId="0" borderId="0" xfId="0" applyFont="1" applyFill="1"/>
    <xf numFmtId="0" fontId="16" fillId="0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17" fillId="2" borderId="0" xfId="0" applyFont="1" applyFill="1" applyBorder="1"/>
    <xf numFmtId="0" fontId="17" fillId="0" borderId="0" xfId="0" applyFont="1"/>
    <xf numFmtId="0" fontId="17" fillId="2" borderId="0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Fill="1"/>
    <xf numFmtId="0" fontId="9" fillId="4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</cellXfs>
  <cellStyles count="3">
    <cellStyle name="Comma 2" xfId="1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6365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0"/>
  <ax:ocxPr ax:name="_ExtentX" ax:value="3969"/>
  <ax:ocxPr ax:name="_ExtentY" ax:value="1588"/>
  <ax:ocxPr ax:name="_StockProps" ax:value="0"/>
  <ax:ocxPr ax:name="ServerName" ax:value="Smartco"/>
  <ax:ocxPr ax:name="ProcessName" ax:value="load_jc_asmpt"/>
  <ax:ocxPr ax:name="Name" ax:value=""/>
  <ax:ocxPr ax:name="Type" ax:value=""/>
  <ax:ocxPr ax:name="Value" ax:value=""/>
  <ax:ocxPr ax:name="Prompt" ax:value=""/>
  <ax:ocxPr ax:name="BackColor" ax:value="6043158"/>
  <ax:ocxPr ax:name="ForeColor" ax:value="16777215"/>
  <ax:ocxPr ax:name="Font">
    <ax:font ax:persistence="persistPropertyBag">
      <ax:ocxPr ax:name="Name" ax:value="Arial"/>
      <ax:ocxPr ax:name="Size" ax:value="8.25"/>
      <ax:ocxPr ax:name="Charset" ax:value="0"/>
      <ax:ocxPr ax:name="Weight" ax:value="7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0"/>
  <ax:ocxPr ax:name="ProcessNameFormula" ax:value=""/>
  <ax:ocxPr ax:name="ProcessParamFormula" ax:value=""/>
  <ax:ocxPr ax:name="ProcessImage">
    <ax:picture r:id="rId1"/>
  </ax:ocxPr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Input\Contributor"/>
  <ax:ocxPr ax:name="TargetWorksheetName" ax:value="AllocationRates"/>
  <ax:ocxPr ax:name="AutoTitles" ax:value="-1"/>
  <ax:ocxPr ax:name="ReplaceWindow" ax:value="0"/>
  <ax:ocxPr ax:name="IsMappingFormula" ax:value="0"/>
  <ax:ocxPr ax:name="TargetTypes" ax:value="0"/>
  <ax:ocxPr ax:name="TargetObjects" ax:value="Employee"/>
  <ax:ocxPr ax:name="TargetSubsets" ax:value=""/>
  <ax:ocxPr ax:name="TargetAliases" ax:value=""/>
  <ax:ocxPr ax:name="TargetValues" ax:value=""/>
  <ax:ocxPr ax:name="SourceTypes" ax:value="1"/>
  <ax:ocxPr ax:name="SourceObjects" ax:value="Employee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0"/>
  <ax:ocxPr ax:name="DoRunTI" ax:value="0"/>
  <ax:ocxPr ax:name="DoNavigate" ax:value="0"/>
  <ax:ocxPr ax:name="UseApporg" ax:value="-1"/>
  <ax:ocxPr ax:name="Version" ax:value="5"/>
  <ax:ocxPr ax:name="PreRecalc" ax:value="2"/>
  <ax:ocxPr ax:name="WorkSheetRecalc" ax:value="2"/>
  <ax:ocxPr ax:name="ProcessRecalc" ax:value="1"/>
  <ax:ocxPr ax:name="DoReCalcOnly" ax:value="-1"/>
  <ax:ocxPr ax:name="UseReferenceForServerName" ax:value="0"/>
  <ax:ocxPr ax:name="ResizeButtonToCaption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752475</xdr:colOff>
          <xdr:row>9</xdr:row>
          <xdr:rowOff>28575</xdr:rowOff>
        </xdr:from>
        <xdr:to>
          <xdr:col>7</xdr:col>
          <xdr:colOff>504825</xdr:colOff>
          <xdr:row>9</xdr:row>
          <xdr:rowOff>257175</xdr:rowOff>
        </xdr:to>
        <xdr:sp macro="" textlink="">
          <xdr:nvSpPr>
            <xdr:cNvPr id="6145" name="TIButton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LL28"/>
  <sheetViews>
    <sheetView showGridLines="0" tabSelected="1" topLeftCell="B10" workbookViewId="0">
      <selection activeCell="C28" sqref="C28"/>
    </sheetView>
  </sheetViews>
  <sheetFormatPr defaultRowHeight="12" x14ac:dyDescent="0.2"/>
  <cols>
    <col min="1" max="1" width="2.7109375" style="9" hidden="1" customWidth="1"/>
    <col min="2" max="2" width="1.42578125" style="9" customWidth="1"/>
    <col min="3" max="3" width="30.7109375" style="9" bestFit="1" customWidth="1"/>
    <col min="4" max="6" width="12.42578125" style="9" customWidth="1"/>
    <col min="7" max="16384" width="9.140625" style="9"/>
  </cols>
  <sheetData>
    <row r="1" spans="1:14" hidden="1" x14ac:dyDescent="0.2">
      <c r="A1" s="15" t="s">
        <v>54</v>
      </c>
      <c r="B1" s="15"/>
      <c r="C1" s="15"/>
      <c r="D1" s="15"/>
      <c r="E1" s="15"/>
      <c r="F1" s="15"/>
    </row>
    <row r="2" spans="1:14" hidden="1" x14ac:dyDescent="0.2">
      <c r="A2" s="15">
        <f>0</f>
        <v>0</v>
      </c>
      <c r="B2" s="15"/>
      <c r="C2" s="20"/>
      <c r="D2" s="19"/>
      <c r="E2" s="19"/>
      <c r="F2" s="19"/>
    </row>
    <row r="3" spans="1:14" hidden="1" x14ac:dyDescent="0.2">
      <c r="A3" s="15">
        <f>1</f>
        <v>1</v>
      </c>
      <c r="B3" s="15"/>
      <c r="C3" s="21"/>
      <c r="D3" s="19"/>
      <c r="E3" s="19"/>
      <c r="F3" s="19"/>
    </row>
    <row r="4" spans="1:14" hidden="1" x14ac:dyDescent="0.2">
      <c r="A4" s="15">
        <f>2</f>
        <v>2</v>
      </c>
      <c r="B4" s="15"/>
      <c r="C4" s="20"/>
      <c r="D4" s="19"/>
      <c r="E4" s="19"/>
      <c r="F4" s="19"/>
    </row>
    <row r="5" spans="1:14" hidden="1" x14ac:dyDescent="0.2">
      <c r="A5" s="15">
        <f>3</f>
        <v>3</v>
      </c>
      <c r="B5" s="15"/>
      <c r="C5" s="20"/>
      <c r="D5" s="19"/>
      <c r="E5" s="19"/>
      <c r="F5" s="19"/>
    </row>
    <row r="6" spans="1:14" hidden="1" x14ac:dyDescent="0.2">
      <c r="A6" s="15" t="s">
        <v>53</v>
      </c>
      <c r="B6" s="15"/>
      <c r="C6" s="20"/>
      <c r="D6" s="19"/>
      <c r="E6" s="19"/>
      <c r="F6" s="19"/>
    </row>
    <row r="7" spans="1:14" hidden="1" x14ac:dyDescent="0.2">
      <c r="A7" s="15" t="s">
        <v>52</v>
      </c>
      <c r="B7" s="15"/>
      <c r="C7" s="20"/>
      <c r="D7" s="19"/>
      <c r="E7" s="19"/>
      <c r="F7" s="19"/>
    </row>
    <row r="8" spans="1:14" hidden="1" x14ac:dyDescent="0.2">
      <c r="A8" s="9" t="s">
        <v>51</v>
      </c>
    </row>
    <row r="9" spans="1:14" ht="15" hidden="1" customHeight="1" x14ac:dyDescent="0.2">
      <c r="C9" s="9" t="str">
        <f ca="1">_xll.TM1RPTVIEW("smartco:Job Code Assumptions:2", 0, _xll.TM1RPTTITLE("smartco:JobCodeAsmpt",$D$13), _xll.TM1RPTTITLE("smartco:Version",$C$13),TM1RPTFMTRNG,TM1RPTFMTIDCOL)</f>
        <v>smartco:Job Code Assumptions:2</v>
      </c>
    </row>
    <row r="10" spans="1:14" s="13" customFormat="1" ht="21" customHeight="1" thickBot="1" x14ac:dyDescent="0.3">
      <c r="A10" s="10"/>
      <c r="B10" s="11"/>
      <c r="C10" s="41" t="s">
        <v>66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12"/>
    </row>
    <row r="12" spans="1:14" ht="15" customHeight="1" x14ac:dyDescent="0.2">
      <c r="C12" s="5" t="s">
        <v>3</v>
      </c>
      <c r="D12" s="14" t="s">
        <v>50</v>
      </c>
      <c r="E12" s="51" t="s">
        <v>49</v>
      </c>
      <c r="F12" s="51"/>
    </row>
    <row r="13" spans="1:14" s="42" customFormat="1" ht="15" customHeight="1" x14ac:dyDescent="0.2">
      <c r="C13" s="43" t="str">
        <f ca="1">_xll.SUBNM("smartco:Version","Current",_xll.DBR("smartco:Calendar","Current Version","String"),"Caption_Default")</f>
        <v>Budget</v>
      </c>
      <c r="D13" s="43" t="s">
        <v>48</v>
      </c>
      <c r="E13" s="52" t="str">
        <f ca="1">_xll.SUBNM("smartco:JobType","Default","HR","Caption_Default")</f>
        <v>HR</v>
      </c>
      <c r="F13" s="52"/>
    </row>
    <row r="14" spans="1:14" s="42" customFormat="1" ht="15" customHeight="1" x14ac:dyDescent="0.2">
      <c r="C14" s="43"/>
      <c r="D14" s="43"/>
      <c r="E14" s="43"/>
      <c r="F14" s="43"/>
    </row>
    <row r="15" spans="1:14" ht="12.75" thickBot="1" x14ac:dyDescent="0.25">
      <c r="C15" s="6"/>
      <c r="D15" s="6" t="str">
        <f ca="1">D20</f>
        <v>2014</v>
      </c>
      <c r="E15" s="6" t="str">
        <f ca="1">E20</f>
        <v>2015</v>
      </c>
      <c r="F15" s="6" t="str">
        <f ca="1">F20</f>
        <v>2016</v>
      </c>
      <c r="H15" s="50" t="s">
        <v>77</v>
      </c>
    </row>
    <row r="16" spans="1:14" ht="12.75" thickTop="1" x14ac:dyDescent="0.2">
      <c r="C16" s="16" t="s">
        <v>47</v>
      </c>
      <c r="D16" s="17">
        <f ca="1">_xll.DBRW("smartco:Job Type Assumption",$E$13,D$20,$C$13,$C16)</f>
        <v>5</v>
      </c>
      <c r="E16" s="17">
        <f ca="1">_xll.DBRW("smartco:Job Type Assumption",$E$13,E$20,$C$13,$C16)</f>
        <v>5</v>
      </c>
      <c r="F16" s="17">
        <f ca="1">_xll.DBRW("smartco:Job Type Assumption",$E$13,F$20,$C$13,$C16)</f>
        <v>5</v>
      </c>
      <c r="H16" s="50" t="s">
        <v>78</v>
      </c>
    </row>
    <row r="17" spans="1:1000" x14ac:dyDescent="0.2">
      <c r="C17" s="16" t="s">
        <v>46</v>
      </c>
      <c r="D17" s="17">
        <f ca="1">_xll.DBRW("smartco:Job Type Assumption",$E$13,D$20,$C$13,$C17)</f>
        <v>3</v>
      </c>
      <c r="E17" s="17">
        <f ca="1">_xll.DBRW("smartco:Job Type Assumption",$E$13,E$20,$C$13,$C17)</f>
        <v>3</v>
      </c>
      <c r="F17" s="17">
        <f ca="1">_xll.DBRW("smartco:Job Type Assumption",$E$13,F$20,$C$13,$C17)</f>
        <v>3</v>
      </c>
    </row>
    <row r="18" spans="1:1000" x14ac:dyDescent="0.2">
      <c r="C18" s="16"/>
      <c r="D18" s="17"/>
      <c r="E18" s="17"/>
      <c r="F18" s="17"/>
    </row>
    <row r="19" spans="1:1000" hidden="1" x14ac:dyDescent="0.2">
      <c r="D19" s="9" t="s">
        <v>74</v>
      </c>
      <c r="E19" s="9" t="s">
        <v>75</v>
      </c>
      <c r="F19" s="9" t="s">
        <v>76</v>
      </c>
    </row>
    <row r="20" spans="1:1000" ht="12.75" thickBot="1" x14ac:dyDescent="0.25">
      <c r="C20" s="6"/>
      <c r="D20" s="6" t="str">
        <f ca="1">_xll.DBRA("smartco:Year",D19,"Caption_Default")</f>
        <v>2014</v>
      </c>
      <c r="E20" s="6" t="str">
        <f ca="1">_xll.DBRA("smartco:Year",E19,"Caption_Default")</f>
        <v>2015</v>
      </c>
      <c r="F20" s="6" t="str">
        <f ca="1">_xll.DBRA("smartco:Year",F19,"Caption_Default")</f>
        <v>2016</v>
      </c>
    </row>
    <row r="21" spans="1:1000" ht="12.75" thickTop="1" x14ac:dyDescent="0.2">
      <c r="A21" s="15" t="str">
        <f ca="1">IF(_xll.TM1RPTELISCONSOLIDATED($C$21,$C21),IF(_xll.TM1RPTELLEV($C$21,$C21)&lt;=3,_xll.TM1RPTELLEV($C$21,$C21),"D"),"N")</f>
        <v>N</v>
      </c>
      <c r="B21" s="15"/>
      <c r="C21" s="18" t="str">
        <f ca="1">_xll.TM1RPTROW($C$9,"smartco:jobcode",$E$13)</f>
        <v>H001 Ben Coord</v>
      </c>
      <c r="D21" s="19">
        <f ca="1">_xll.DBRW($C$9,$C21,$D$13,D$20,$C$13)</f>
        <v>106640</v>
      </c>
      <c r="E21" s="19">
        <f ca="1">_xll.DBRW($C$9,$C21,$D$13,E$20,$C$13)</f>
        <v>109892.7899374055</v>
      </c>
      <c r="F21" s="19">
        <f ca="1">_xll.DBRW($C$9,$C21,$D$13,F$20,$C$13)</f>
        <v>110084.95157330341</v>
      </c>
    </row>
    <row r="22" spans="1:1000" customFormat="1" ht="15" x14ac:dyDescent="0.25">
      <c r="A22" s="15" t="str">
        <f ca="1">IF(_xll.TM1RPTELISCONSOLIDATED($C$21,$C22),IF(_xll.TM1RPTELLEV($C$21,$C22)&lt;=3,_xll.TM1RPTELLEV($C$21,$C22),"D"),"N")</f>
        <v>N</v>
      </c>
      <c r="B22" s="15"/>
      <c r="C22" s="18" t="s">
        <v>67</v>
      </c>
      <c r="D22" s="19">
        <f ca="1">_xll.DBRW($C$9,$C22,$D$13,D$20,$C$13)</f>
        <v>103498</v>
      </c>
      <c r="E22" s="19">
        <f ca="1">_xll.DBRW($C$9,$C22,$D$13,E$20,$C$13)</f>
        <v>106671.2680635194</v>
      </c>
      <c r="F22" s="19">
        <f ca="1">_xll.DBRW($C$9,$C22,$D$13,F$20,$C$13)</f>
        <v>106010.0378440639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  <c r="IS22" s="9"/>
      <c r="IT22" s="9"/>
      <c r="IU22" s="9"/>
      <c r="IV22" s="9"/>
      <c r="IW22" s="9"/>
      <c r="IX22" s="9"/>
      <c r="IY22" s="9"/>
      <c r="IZ22" s="9"/>
      <c r="JA22" s="9"/>
      <c r="JB22" s="9"/>
      <c r="JC22" s="9"/>
      <c r="JD22" s="9"/>
      <c r="JE22" s="9"/>
      <c r="JF22" s="9"/>
      <c r="JG22" s="9"/>
      <c r="JH22" s="9"/>
      <c r="JI22" s="9"/>
      <c r="JJ22" s="9"/>
      <c r="JK22" s="9"/>
      <c r="JL22" s="9"/>
      <c r="JM22" s="9"/>
      <c r="JN22" s="9"/>
      <c r="JO22" s="9"/>
      <c r="JP22" s="9"/>
      <c r="JQ22" s="9"/>
      <c r="JR22" s="9"/>
      <c r="JS22" s="9"/>
      <c r="JT22" s="9"/>
      <c r="JU22" s="9"/>
      <c r="JV22" s="9"/>
      <c r="JW22" s="9"/>
      <c r="JX22" s="9"/>
      <c r="JY22" s="9"/>
      <c r="JZ22" s="9"/>
      <c r="KA22" s="9"/>
      <c r="KB22" s="9"/>
      <c r="KC22" s="9"/>
      <c r="KD22" s="9"/>
      <c r="KE22" s="9"/>
      <c r="KF22" s="9"/>
      <c r="KG22" s="9"/>
      <c r="KH22" s="9"/>
      <c r="KI22" s="9"/>
      <c r="KJ22" s="9"/>
      <c r="KK22" s="9"/>
      <c r="KL22" s="9"/>
      <c r="KM22" s="9"/>
      <c r="KN22" s="9"/>
      <c r="KO22" s="9"/>
      <c r="KP22" s="9"/>
      <c r="KQ22" s="9"/>
      <c r="KR22" s="9"/>
      <c r="KS22" s="9"/>
      <c r="KT22" s="9"/>
      <c r="KU22" s="9"/>
      <c r="KV22" s="9"/>
      <c r="KW22" s="9"/>
      <c r="KX22" s="9"/>
      <c r="KY22" s="9"/>
      <c r="KZ22" s="9"/>
      <c r="LA22" s="9"/>
      <c r="LB22" s="9"/>
      <c r="LC22" s="9"/>
      <c r="LD22" s="9"/>
      <c r="LE22" s="9"/>
      <c r="LF22" s="9"/>
      <c r="LG22" s="9"/>
      <c r="LH22" s="9"/>
      <c r="LI22" s="9"/>
      <c r="LJ22" s="9"/>
      <c r="LK22" s="9"/>
      <c r="LL22" s="9"/>
      <c r="LM22" s="9"/>
      <c r="LN22" s="9"/>
      <c r="LO22" s="9"/>
      <c r="LP22" s="9"/>
      <c r="LQ22" s="9"/>
      <c r="LR22" s="9"/>
      <c r="LS22" s="9"/>
      <c r="LT22" s="9"/>
      <c r="LU22" s="9"/>
      <c r="LV22" s="9"/>
      <c r="LW22" s="9"/>
      <c r="LX22" s="9"/>
      <c r="LY22" s="9"/>
      <c r="LZ22" s="9"/>
      <c r="MA22" s="9"/>
      <c r="MB22" s="9"/>
      <c r="MC22" s="9"/>
      <c r="MD22" s="9"/>
      <c r="ME22" s="9"/>
      <c r="MF22" s="9"/>
      <c r="MG22" s="9"/>
      <c r="MH22" s="9"/>
      <c r="MI22" s="9"/>
      <c r="MJ22" s="9"/>
      <c r="MK22" s="9"/>
      <c r="ML22" s="9"/>
      <c r="MM22" s="9"/>
      <c r="MN22" s="9"/>
      <c r="MO22" s="9"/>
      <c r="MP22" s="9"/>
      <c r="MQ22" s="9"/>
      <c r="MR22" s="9"/>
      <c r="MS22" s="9"/>
      <c r="MT22" s="9"/>
      <c r="MU22" s="9"/>
      <c r="MV22" s="9"/>
      <c r="MW22" s="9"/>
      <c r="MX22" s="9"/>
      <c r="MY22" s="9"/>
      <c r="MZ22" s="9"/>
      <c r="NA22" s="9"/>
      <c r="NB22" s="9"/>
      <c r="NC22" s="9"/>
      <c r="ND22" s="9"/>
      <c r="NE22" s="9"/>
      <c r="NF22" s="9"/>
      <c r="NG22" s="9"/>
      <c r="NH22" s="9"/>
      <c r="NI22" s="9"/>
      <c r="NJ22" s="9"/>
      <c r="NK22" s="9"/>
      <c r="NL22" s="9"/>
      <c r="NM22" s="9"/>
      <c r="NN22" s="9"/>
      <c r="NO22" s="9"/>
      <c r="NP22" s="9"/>
      <c r="NQ22" s="9"/>
      <c r="NR22" s="9"/>
      <c r="NS22" s="9"/>
      <c r="NT22" s="9"/>
      <c r="NU22" s="9"/>
      <c r="NV22" s="9"/>
      <c r="NW22" s="9"/>
      <c r="NX22" s="9"/>
      <c r="NY22" s="9"/>
      <c r="NZ22" s="9"/>
      <c r="OA22" s="9"/>
      <c r="OB22" s="9"/>
      <c r="OC22" s="9"/>
      <c r="OD22" s="9"/>
      <c r="OE22" s="9"/>
      <c r="OF22" s="9"/>
      <c r="OG22" s="9"/>
      <c r="OH22" s="9"/>
      <c r="OI22" s="9"/>
      <c r="OJ22" s="9"/>
      <c r="OK22" s="9"/>
      <c r="OL22" s="9"/>
      <c r="OM22" s="9"/>
      <c r="ON22" s="9"/>
      <c r="OO22" s="9"/>
      <c r="OP22" s="9"/>
      <c r="OQ22" s="9"/>
      <c r="OR22" s="9"/>
      <c r="OS22" s="9"/>
      <c r="OT22" s="9"/>
      <c r="OU22" s="9"/>
      <c r="OV22" s="9"/>
      <c r="OW22" s="9"/>
      <c r="OX22" s="9"/>
      <c r="OY22" s="9"/>
      <c r="OZ22" s="9"/>
      <c r="PA22" s="9"/>
      <c r="PB22" s="9"/>
      <c r="PC22" s="9"/>
      <c r="PD22" s="9"/>
      <c r="PE22" s="9"/>
      <c r="PF22" s="9"/>
      <c r="PG22" s="9"/>
      <c r="PH22" s="9"/>
      <c r="PI22" s="9"/>
      <c r="PJ22" s="9"/>
      <c r="PK22" s="9"/>
      <c r="PL22" s="9"/>
      <c r="PM22" s="9"/>
      <c r="PN22" s="9"/>
      <c r="PO22" s="9"/>
      <c r="PP22" s="9"/>
      <c r="PQ22" s="9"/>
      <c r="PR22" s="9"/>
      <c r="PS22" s="9"/>
      <c r="PT22" s="9"/>
      <c r="PU22" s="9"/>
      <c r="PV22" s="9"/>
      <c r="PW22" s="9"/>
      <c r="PX22" s="9"/>
      <c r="PY22" s="9"/>
      <c r="PZ22" s="9"/>
      <c r="QA22" s="9"/>
      <c r="QB22" s="9"/>
      <c r="QC22" s="9"/>
      <c r="QD22" s="9"/>
      <c r="QE22" s="9"/>
      <c r="QF22" s="9"/>
      <c r="QG22" s="9"/>
      <c r="QH22" s="9"/>
      <c r="QI22" s="9"/>
      <c r="QJ22" s="9"/>
      <c r="QK22" s="9"/>
      <c r="QL22" s="9"/>
      <c r="QM22" s="9"/>
      <c r="QN22" s="9"/>
      <c r="QO22" s="9"/>
      <c r="QP22" s="9"/>
      <c r="QQ22" s="9"/>
      <c r="QR22" s="9"/>
      <c r="QS22" s="9"/>
      <c r="QT22" s="9"/>
      <c r="QU22" s="9"/>
      <c r="QV22" s="9"/>
      <c r="QW22" s="9"/>
      <c r="QX22" s="9"/>
      <c r="QY22" s="9"/>
      <c r="QZ22" s="9"/>
      <c r="RA22" s="9"/>
      <c r="RB22" s="9"/>
      <c r="RC22" s="9"/>
      <c r="RD22" s="9"/>
      <c r="RE22" s="9"/>
      <c r="RF22" s="9"/>
      <c r="RG22" s="9"/>
      <c r="RH22" s="9"/>
      <c r="RI22" s="9"/>
      <c r="RJ22" s="9"/>
      <c r="RK22" s="9"/>
      <c r="RL22" s="9"/>
      <c r="RM22" s="9"/>
      <c r="RN22" s="9"/>
      <c r="RO22" s="9"/>
      <c r="RP22" s="9"/>
      <c r="RQ22" s="9"/>
      <c r="RR22" s="9"/>
      <c r="RS22" s="9"/>
      <c r="RT22" s="9"/>
      <c r="RU22" s="9"/>
      <c r="RV22" s="9"/>
      <c r="RW22" s="9"/>
      <c r="RX22" s="9"/>
      <c r="RY22" s="9"/>
      <c r="RZ22" s="9"/>
      <c r="SA22" s="9"/>
      <c r="SB22" s="9"/>
      <c r="SC22" s="9"/>
      <c r="SD22" s="9"/>
      <c r="SE22" s="9"/>
      <c r="SF22" s="9"/>
      <c r="SG22" s="9"/>
      <c r="SH22" s="9"/>
      <c r="SI22" s="9"/>
      <c r="SJ22" s="9"/>
      <c r="SK22" s="9"/>
      <c r="SL22" s="9"/>
      <c r="SM22" s="9"/>
      <c r="SN22" s="9"/>
      <c r="SO22" s="9"/>
      <c r="SP22" s="9"/>
      <c r="SQ22" s="9"/>
      <c r="SR22" s="9"/>
      <c r="SS22" s="9"/>
      <c r="ST22" s="9"/>
      <c r="SU22" s="9"/>
      <c r="SV22" s="9"/>
      <c r="SW22" s="9"/>
      <c r="SX22" s="9"/>
      <c r="SY22" s="9"/>
      <c r="SZ22" s="9"/>
      <c r="TA22" s="9"/>
      <c r="TB22" s="9"/>
      <c r="TC22" s="9"/>
      <c r="TD22" s="9"/>
      <c r="TE22" s="9"/>
      <c r="TF22" s="9"/>
      <c r="TG22" s="9"/>
      <c r="TH22" s="9"/>
      <c r="TI22" s="9"/>
      <c r="TJ22" s="9"/>
      <c r="TK22" s="9"/>
      <c r="TL22" s="9"/>
      <c r="TM22" s="9"/>
      <c r="TN22" s="9"/>
      <c r="TO22" s="9"/>
      <c r="TP22" s="9"/>
      <c r="TQ22" s="9"/>
      <c r="TR22" s="9"/>
      <c r="TS22" s="9"/>
      <c r="TT22" s="9"/>
      <c r="TU22" s="9"/>
      <c r="TV22" s="9"/>
      <c r="TW22" s="9"/>
      <c r="TX22" s="9"/>
      <c r="TY22" s="9"/>
      <c r="TZ22" s="9"/>
      <c r="UA22" s="9"/>
      <c r="UB22" s="9"/>
      <c r="UC22" s="9"/>
      <c r="UD22" s="9"/>
      <c r="UE22" s="9"/>
      <c r="UF22" s="9"/>
      <c r="UG22" s="9"/>
      <c r="UH22" s="9"/>
      <c r="UI22" s="9"/>
      <c r="UJ22" s="9"/>
      <c r="UK22" s="9"/>
      <c r="UL22" s="9"/>
      <c r="UM22" s="9"/>
      <c r="UN22" s="9"/>
      <c r="UO22" s="9"/>
      <c r="UP22" s="9"/>
      <c r="UQ22" s="9"/>
      <c r="UR22" s="9"/>
      <c r="US22" s="9"/>
      <c r="UT22" s="9"/>
      <c r="UU22" s="9"/>
      <c r="UV22" s="9"/>
      <c r="UW22" s="9"/>
      <c r="UX22" s="9"/>
      <c r="UY22" s="9"/>
      <c r="UZ22" s="9"/>
      <c r="VA22" s="9"/>
      <c r="VB22" s="9"/>
      <c r="VC22" s="9"/>
      <c r="VD22" s="9"/>
      <c r="VE22" s="9"/>
      <c r="VF22" s="9"/>
      <c r="VG22" s="9"/>
      <c r="VH22" s="9"/>
      <c r="VI22" s="9"/>
      <c r="VJ22" s="9"/>
      <c r="VK22" s="9"/>
      <c r="VL22" s="9"/>
      <c r="VM22" s="9"/>
      <c r="VN22" s="9"/>
      <c r="VO22" s="9"/>
      <c r="VP22" s="9"/>
      <c r="VQ22" s="9"/>
      <c r="VR22" s="9"/>
      <c r="VS22" s="9"/>
      <c r="VT22" s="9"/>
      <c r="VU22" s="9"/>
      <c r="VV22" s="9"/>
      <c r="VW22" s="9"/>
      <c r="VX22" s="9"/>
      <c r="VY22" s="9"/>
      <c r="VZ22" s="9"/>
      <c r="WA22" s="9"/>
      <c r="WB22" s="9"/>
      <c r="WC22" s="9"/>
      <c r="WD22" s="9"/>
      <c r="WE22" s="9"/>
      <c r="WF22" s="9"/>
      <c r="WG22" s="9"/>
      <c r="WH22" s="9"/>
      <c r="WI22" s="9"/>
      <c r="WJ22" s="9"/>
      <c r="WK22" s="9"/>
      <c r="WL22" s="9"/>
      <c r="WM22" s="9"/>
      <c r="WN22" s="9"/>
      <c r="WO22" s="9"/>
      <c r="WP22" s="9"/>
      <c r="WQ22" s="9"/>
      <c r="WR22" s="9"/>
      <c r="WS22" s="9"/>
      <c r="WT22" s="9"/>
      <c r="WU22" s="9"/>
      <c r="WV22" s="9"/>
      <c r="WW22" s="9"/>
      <c r="WX22" s="9"/>
      <c r="WY22" s="9"/>
      <c r="WZ22" s="9"/>
      <c r="XA22" s="9"/>
      <c r="XB22" s="9"/>
      <c r="XC22" s="9"/>
      <c r="XD22" s="9"/>
      <c r="XE22" s="9"/>
      <c r="XF22" s="9"/>
      <c r="XG22" s="9"/>
      <c r="XH22" s="9"/>
      <c r="XI22" s="9"/>
      <c r="XJ22" s="9"/>
      <c r="XK22" s="9"/>
      <c r="XL22" s="9"/>
      <c r="XM22" s="9"/>
      <c r="XN22" s="9"/>
      <c r="XO22" s="9"/>
      <c r="XP22" s="9"/>
      <c r="XQ22" s="9"/>
      <c r="XR22" s="9"/>
      <c r="XS22" s="9"/>
      <c r="XT22" s="9"/>
      <c r="XU22" s="9"/>
      <c r="XV22" s="9"/>
      <c r="XW22" s="9"/>
      <c r="XX22" s="9"/>
      <c r="XY22" s="9"/>
      <c r="XZ22" s="9"/>
      <c r="YA22" s="9"/>
      <c r="YB22" s="9"/>
      <c r="YC22" s="9"/>
      <c r="YD22" s="9"/>
      <c r="YE22" s="9"/>
      <c r="YF22" s="9"/>
      <c r="YG22" s="9"/>
      <c r="YH22" s="9"/>
      <c r="YI22" s="9"/>
      <c r="YJ22" s="9"/>
      <c r="YK22" s="9"/>
      <c r="YL22" s="9"/>
      <c r="YM22" s="9"/>
      <c r="YN22" s="9"/>
      <c r="YO22" s="9"/>
      <c r="YP22" s="9"/>
      <c r="YQ22" s="9"/>
      <c r="YR22" s="9"/>
      <c r="YS22" s="9"/>
      <c r="YT22" s="9"/>
      <c r="YU22" s="9"/>
      <c r="YV22" s="9"/>
      <c r="YW22" s="9"/>
      <c r="YX22" s="9"/>
      <c r="YY22" s="9"/>
      <c r="YZ22" s="9"/>
      <c r="ZA22" s="9"/>
      <c r="ZB22" s="9"/>
      <c r="ZC22" s="9"/>
      <c r="ZD22" s="9"/>
      <c r="ZE22" s="9"/>
      <c r="ZF22" s="9"/>
      <c r="ZG22" s="9"/>
      <c r="ZH22" s="9"/>
      <c r="ZI22" s="9"/>
      <c r="ZJ22" s="9"/>
      <c r="ZK22" s="9"/>
      <c r="ZL22" s="9"/>
      <c r="ZM22" s="9"/>
      <c r="ZN22" s="9"/>
      <c r="ZO22" s="9"/>
      <c r="ZP22" s="9"/>
      <c r="ZQ22" s="9"/>
      <c r="ZR22" s="9"/>
      <c r="ZS22" s="9"/>
      <c r="ZT22" s="9"/>
      <c r="ZU22" s="9"/>
      <c r="ZV22" s="9"/>
      <c r="ZW22" s="9"/>
      <c r="ZX22" s="9"/>
      <c r="ZY22" s="9"/>
      <c r="ZZ22" s="9"/>
      <c r="AAA22" s="9"/>
      <c r="AAB22" s="9"/>
      <c r="AAC22" s="9"/>
      <c r="AAD22" s="9"/>
      <c r="AAE22" s="9"/>
      <c r="AAF22" s="9"/>
      <c r="AAG22" s="9"/>
      <c r="AAH22" s="9"/>
      <c r="AAI22" s="9"/>
      <c r="AAJ22" s="9"/>
      <c r="AAK22" s="9"/>
      <c r="AAL22" s="9"/>
      <c r="AAM22" s="9"/>
      <c r="AAN22" s="9"/>
      <c r="AAO22" s="9"/>
      <c r="AAP22" s="9"/>
      <c r="AAQ22" s="9"/>
      <c r="AAR22" s="9"/>
      <c r="AAS22" s="9"/>
      <c r="AAT22" s="9"/>
      <c r="AAU22" s="9"/>
      <c r="AAV22" s="9"/>
      <c r="AAW22" s="9"/>
      <c r="AAX22" s="9"/>
      <c r="AAY22" s="9"/>
      <c r="AAZ22" s="9"/>
      <c r="ABA22" s="9"/>
      <c r="ABB22" s="9"/>
      <c r="ABC22" s="9"/>
      <c r="ABD22" s="9"/>
      <c r="ABE22" s="9"/>
      <c r="ABF22" s="9"/>
      <c r="ABG22" s="9"/>
      <c r="ABH22" s="9"/>
      <c r="ABI22" s="9"/>
      <c r="ABJ22" s="9"/>
      <c r="ABK22" s="9"/>
      <c r="ABL22" s="9"/>
      <c r="ABM22" s="9"/>
      <c r="ABN22" s="9"/>
      <c r="ABO22" s="9"/>
      <c r="ABP22" s="9"/>
      <c r="ABQ22" s="9"/>
      <c r="ABR22" s="9"/>
      <c r="ABS22" s="9"/>
      <c r="ABT22" s="9"/>
      <c r="ABU22" s="9"/>
      <c r="ABV22" s="9"/>
      <c r="ABW22" s="9"/>
      <c r="ABX22" s="9"/>
      <c r="ABY22" s="9"/>
      <c r="ABZ22" s="9"/>
      <c r="ACA22" s="9"/>
      <c r="ACB22" s="9"/>
      <c r="ACC22" s="9"/>
      <c r="ACD22" s="9"/>
      <c r="ACE22" s="9"/>
      <c r="ACF22" s="9"/>
      <c r="ACG22" s="9"/>
      <c r="ACH22" s="9"/>
      <c r="ACI22" s="9"/>
      <c r="ACJ22" s="9"/>
      <c r="ACK22" s="9"/>
      <c r="ACL22" s="9"/>
      <c r="ACM22" s="9"/>
      <c r="ACN22" s="9"/>
      <c r="ACO22" s="9"/>
      <c r="ACP22" s="9"/>
      <c r="ACQ22" s="9"/>
      <c r="ACR22" s="9"/>
      <c r="ACS22" s="9"/>
      <c r="ACT22" s="9"/>
      <c r="ACU22" s="9"/>
      <c r="ACV22" s="9"/>
      <c r="ACW22" s="9"/>
      <c r="ACX22" s="9"/>
      <c r="ACY22" s="9"/>
      <c r="ACZ22" s="9"/>
      <c r="ADA22" s="9"/>
      <c r="ADB22" s="9"/>
      <c r="ADC22" s="9"/>
      <c r="ADD22" s="9"/>
      <c r="ADE22" s="9"/>
      <c r="ADF22" s="9"/>
      <c r="ADG22" s="9"/>
      <c r="ADH22" s="9"/>
      <c r="ADI22" s="9"/>
      <c r="ADJ22" s="9"/>
      <c r="ADK22" s="9"/>
      <c r="ADL22" s="9"/>
      <c r="ADM22" s="9"/>
      <c r="ADN22" s="9"/>
      <c r="ADO22" s="9"/>
      <c r="ADP22" s="9"/>
      <c r="ADQ22" s="9"/>
      <c r="ADR22" s="9"/>
      <c r="ADS22" s="9"/>
      <c r="ADT22" s="9"/>
      <c r="ADU22" s="9"/>
      <c r="ADV22" s="9"/>
      <c r="ADW22" s="9"/>
      <c r="ADX22" s="9"/>
      <c r="ADY22" s="9"/>
      <c r="ADZ22" s="9"/>
      <c r="AEA22" s="9"/>
      <c r="AEB22" s="9"/>
      <c r="AEC22" s="9"/>
      <c r="AED22" s="9"/>
      <c r="AEE22" s="9"/>
      <c r="AEF22" s="9"/>
      <c r="AEG22" s="9"/>
      <c r="AEH22" s="9"/>
      <c r="AEI22" s="9"/>
      <c r="AEJ22" s="9"/>
      <c r="AEK22" s="9"/>
      <c r="AEL22" s="9"/>
      <c r="AEM22" s="9"/>
      <c r="AEN22" s="9"/>
      <c r="AEO22" s="9"/>
      <c r="AEP22" s="9"/>
      <c r="AEQ22" s="9"/>
      <c r="AER22" s="9"/>
      <c r="AES22" s="9"/>
      <c r="AET22" s="9"/>
      <c r="AEU22" s="9"/>
      <c r="AEV22" s="9"/>
      <c r="AEW22" s="9"/>
      <c r="AEX22" s="9"/>
      <c r="AEY22" s="9"/>
      <c r="AEZ22" s="9"/>
      <c r="AFA22" s="9"/>
      <c r="AFB22" s="9"/>
      <c r="AFC22" s="9"/>
      <c r="AFD22" s="9"/>
      <c r="AFE22" s="9"/>
      <c r="AFF22" s="9"/>
      <c r="AFG22" s="9"/>
      <c r="AFH22" s="9"/>
      <c r="AFI22" s="9"/>
      <c r="AFJ22" s="9"/>
      <c r="AFK22" s="9"/>
      <c r="AFL22" s="9"/>
      <c r="AFM22" s="9"/>
      <c r="AFN22" s="9"/>
      <c r="AFO22" s="9"/>
      <c r="AFP22" s="9"/>
      <c r="AFQ22" s="9"/>
      <c r="AFR22" s="9"/>
      <c r="AFS22" s="9"/>
      <c r="AFT22" s="9"/>
      <c r="AFU22" s="9"/>
      <c r="AFV22" s="9"/>
      <c r="AFW22" s="9"/>
      <c r="AFX22" s="9"/>
      <c r="AFY22" s="9"/>
      <c r="AFZ22" s="9"/>
      <c r="AGA22" s="9"/>
      <c r="AGB22" s="9"/>
      <c r="AGC22" s="9"/>
      <c r="AGD22" s="9"/>
      <c r="AGE22" s="9"/>
      <c r="AGF22" s="9"/>
      <c r="AGG22" s="9"/>
      <c r="AGH22" s="9"/>
      <c r="AGI22" s="9"/>
      <c r="AGJ22" s="9"/>
      <c r="AGK22" s="9"/>
      <c r="AGL22" s="9"/>
      <c r="AGM22" s="9"/>
      <c r="AGN22" s="9"/>
      <c r="AGO22" s="9"/>
      <c r="AGP22" s="9"/>
      <c r="AGQ22" s="9"/>
      <c r="AGR22" s="9"/>
      <c r="AGS22" s="9"/>
      <c r="AGT22" s="9"/>
      <c r="AGU22" s="9"/>
      <c r="AGV22" s="9"/>
      <c r="AGW22" s="9"/>
      <c r="AGX22" s="9"/>
      <c r="AGY22" s="9"/>
      <c r="AGZ22" s="9"/>
      <c r="AHA22" s="9"/>
      <c r="AHB22" s="9"/>
      <c r="AHC22" s="9"/>
      <c r="AHD22" s="9"/>
      <c r="AHE22" s="9"/>
      <c r="AHF22" s="9"/>
      <c r="AHG22" s="9"/>
      <c r="AHH22" s="9"/>
      <c r="AHI22" s="9"/>
      <c r="AHJ22" s="9"/>
      <c r="AHK22" s="9"/>
      <c r="AHL22" s="9"/>
      <c r="AHM22" s="9"/>
      <c r="AHN22" s="9"/>
      <c r="AHO22" s="9"/>
      <c r="AHP22" s="9"/>
      <c r="AHQ22" s="9"/>
      <c r="AHR22" s="9"/>
      <c r="AHS22" s="9"/>
      <c r="AHT22" s="9"/>
      <c r="AHU22" s="9"/>
      <c r="AHV22" s="9"/>
      <c r="AHW22" s="9"/>
      <c r="AHX22" s="9"/>
      <c r="AHY22" s="9"/>
      <c r="AHZ22" s="9"/>
      <c r="AIA22" s="9"/>
      <c r="AIB22" s="9"/>
      <c r="AIC22" s="9"/>
      <c r="AID22" s="9"/>
      <c r="AIE22" s="9"/>
      <c r="AIF22" s="9"/>
      <c r="AIG22" s="9"/>
      <c r="AIH22" s="9"/>
      <c r="AII22" s="9"/>
      <c r="AIJ22" s="9"/>
      <c r="AIK22" s="9"/>
      <c r="AIL22" s="9"/>
      <c r="AIM22" s="9"/>
      <c r="AIN22" s="9"/>
      <c r="AIO22" s="9"/>
      <c r="AIP22" s="9"/>
      <c r="AIQ22" s="9"/>
      <c r="AIR22" s="9"/>
      <c r="AIS22" s="9"/>
      <c r="AIT22" s="9"/>
      <c r="AIU22" s="9"/>
      <c r="AIV22" s="9"/>
      <c r="AIW22" s="9"/>
      <c r="AIX22" s="9"/>
      <c r="AIY22" s="9"/>
      <c r="AIZ22" s="9"/>
      <c r="AJA22" s="9"/>
      <c r="AJB22" s="9"/>
      <c r="AJC22" s="9"/>
      <c r="AJD22" s="9"/>
      <c r="AJE22" s="9"/>
      <c r="AJF22" s="9"/>
      <c r="AJG22" s="9"/>
      <c r="AJH22" s="9"/>
      <c r="AJI22" s="9"/>
      <c r="AJJ22" s="9"/>
      <c r="AJK22" s="9"/>
      <c r="AJL22" s="9"/>
      <c r="AJM22" s="9"/>
      <c r="AJN22" s="9"/>
      <c r="AJO22" s="9"/>
      <c r="AJP22" s="9"/>
      <c r="AJQ22" s="9"/>
      <c r="AJR22" s="9"/>
      <c r="AJS22" s="9"/>
      <c r="AJT22" s="9"/>
      <c r="AJU22" s="9"/>
      <c r="AJV22" s="9"/>
      <c r="AJW22" s="9"/>
      <c r="AJX22" s="9"/>
      <c r="AJY22" s="9"/>
      <c r="AJZ22" s="9"/>
      <c r="AKA22" s="9"/>
      <c r="AKB22" s="9"/>
      <c r="AKC22" s="9"/>
      <c r="AKD22" s="9"/>
      <c r="AKE22" s="9"/>
      <c r="AKF22" s="9"/>
      <c r="AKG22" s="9"/>
      <c r="AKH22" s="9"/>
      <c r="AKI22" s="9"/>
      <c r="AKJ22" s="9"/>
      <c r="AKK22" s="9"/>
      <c r="AKL22" s="9"/>
      <c r="AKM22" s="9"/>
      <c r="AKN22" s="9"/>
      <c r="AKO22" s="9"/>
      <c r="AKP22" s="9"/>
      <c r="AKQ22" s="9"/>
      <c r="AKR22" s="9"/>
      <c r="AKS22" s="9"/>
      <c r="AKT22" s="9"/>
      <c r="AKU22" s="9"/>
      <c r="AKV22" s="9"/>
      <c r="AKW22" s="9"/>
      <c r="AKX22" s="9"/>
      <c r="AKY22" s="9"/>
      <c r="AKZ22" s="9"/>
      <c r="ALA22" s="9"/>
      <c r="ALB22" s="9"/>
      <c r="ALC22" s="9"/>
      <c r="ALD22" s="9"/>
      <c r="ALE22" s="9"/>
      <c r="ALF22" s="9"/>
      <c r="ALG22" s="9"/>
      <c r="ALH22" s="9"/>
      <c r="ALI22" s="9"/>
      <c r="ALJ22" s="9"/>
      <c r="ALK22" s="9"/>
      <c r="ALL22" s="9"/>
    </row>
    <row r="23" spans="1:1000" customFormat="1" ht="15" x14ac:dyDescent="0.25">
      <c r="A23" s="15" t="str">
        <f ca="1">IF(_xll.TM1RPTELISCONSOLIDATED($C$21,$C23),IF(_xll.TM1RPTELLEV($C$21,$C23)&lt;=3,_xll.TM1RPTELLEV($C$21,$C23),"D"),"N")</f>
        <v>N</v>
      </c>
      <c r="B23" s="15"/>
      <c r="C23" s="18" t="s">
        <v>68</v>
      </c>
      <c r="D23" s="19">
        <f ca="1">_xll.DBRW($C$9,$C23,$D$13,D$20,$C$13)</f>
        <v>100305</v>
      </c>
      <c r="E23" s="19">
        <f ca="1">_xll.DBRW($C$9,$C23,$D$13,E$20,$C$13)</f>
        <v>103631.44216286141</v>
      </c>
      <c r="F23" s="19">
        <f ca="1">_xll.DBRW($C$9,$C23,$D$13,F$20,$C$13)</f>
        <v>102764.77514651669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  <c r="IS23" s="9"/>
      <c r="IT23" s="9"/>
      <c r="IU23" s="9"/>
      <c r="IV23" s="9"/>
      <c r="IW23" s="9"/>
      <c r="IX23" s="9"/>
      <c r="IY23" s="9"/>
      <c r="IZ23" s="9"/>
      <c r="JA23" s="9"/>
      <c r="JB23" s="9"/>
      <c r="JC23" s="9"/>
      <c r="JD23" s="9"/>
      <c r="JE23" s="9"/>
      <c r="JF23" s="9"/>
      <c r="JG23" s="9"/>
      <c r="JH23" s="9"/>
      <c r="JI23" s="9"/>
      <c r="JJ23" s="9"/>
      <c r="JK23" s="9"/>
      <c r="JL23" s="9"/>
      <c r="JM23" s="9"/>
      <c r="JN23" s="9"/>
      <c r="JO23" s="9"/>
      <c r="JP23" s="9"/>
      <c r="JQ23" s="9"/>
      <c r="JR23" s="9"/>
      <c r="JS23" s="9"/>
      <c r="JT23" s="9"/>
      <c r="JU23" s="9"/>
      <c r="JV23" s="9"/>
      <c r="JW23" s="9"/>
      <c r="JX23" s="9"/>
      <c r="JY23" s="9"/>
      <c r="JZ23" s="9"/>
      <c r="KA23" s="9"/>
      <c r="KB23" s="9"/>
      <c r="KC23" s="9"/>
      <c r="KD23" s="9"/>
      <c r="KE23" s="9"/>
      <c r="KF23" s="9"/>
      <c r="KG23" s="9"/>
      <c r="KH23" s="9"/>
      <c r="KI23" s="9"/>
      <c r="KJ23" s="9"/>
      <c r="KK23" s="9"/>
      <c r="KL23" s="9"/>
      <c r="KM23" s="9"/>
      <c r="KN23" s="9"/>
      <c r="KO23" s="9"/>
      <c r="KP23" s="9"/>
      <c r="KQ23" s="9"/>
      <c r="KR23" s="9"/>
      <c r="KS23" s="9"/>
      <c r="KT23" s="9"/>
      <c r="KU23" s="9"/>
      <c r="KV23" s="9"/>
      <c r="KW23" s="9"/>
      <c r="KX23" s="9"/>
      <c r="KY23" s="9"/>
      <c r="KZ23" s="9"/>
      <c r="LA23" s="9"/>
      <c r="LB23" s="9"/>
      <c r="LC23" s="9"/>
      <c r="LD23" s="9"/>
      <c r="LE23" s="9"/>
      <c r="LF23" s="9"/>
      <c r="LG23" s="9"/>
      <c r="LH23" s="9"/>
      <c r="LI23" s="9"/>
      <c r="LJ23" s="9"/>
      <c r="LK23" s="9"/>
      <c r="LL23" s="9"/>
      <c r="LM23" s="9"/>
      <c r="LN23" s="9"/>
      <c r="LO23" s="9"/>
      <c r="LP23" s="9"/>
      <c r="LQ23" s="9"/>
      <c r="LR23" s="9"/>
      <c r="LS23" s="9"/>
      <c r="LT23" s="9"/>
      <c r="LU23" s="9"/>
      <c r="LV23" s="9"/>
      <c r="LW23" s="9"/>
      <c r="LX23" s="9"/>
      <c r="LY23" s="9"/>
      <c r="LZ23" s="9"/>
      <c r="MA23" s="9"/>
      <c r="MB23" s="9"/>
      <c r="MC23" s="9"/>
      <c r="MD23" s="9"/>
      <c r="ME23" s="9"/>
      <c r="MF23" s="9"/>
      <c r="MG23" s="9"/>
      <c r="MH23" s="9"/>
      <c r="MI23" s="9"/>
      <c r="MJ23" s="9"/>
      <c r="MK23" s="9"/>
      <c r="ML23" s="9"/>
      <c r="MM23" s="9"/>
      <c r="MN23" s="9"/>
      <c r="MO23" s="9"/>
      <c r="MP23" s="9"/>
      <c r="MQ23" s="9"/>
      <c r="MR23" s="9"/>
      <c r="MS23" s="9"/>
      <c r="MT23" s="9"/>
      <c r="MU23" s="9"/>
      <c r="MV23" s="9"/>
      <c r="MW23" s="9"/>
      <c r="MX23" s="9"/>
      <c r="MY23" s="9"/>
      <c r="MZ23" s="9"/>
      <c r="NA23" s="9"/>
      <c r="NB23" s="9"/>
      <c r="NC23" s="9"/>
      <c r="ND23" s="9"/>
      <c r="NE23" s="9"/>
      <c r="NF23" s="9"/>
      <c r="NG23" s="9"/>
      <c r="NH23" s="9"/>
      <c r="NI23" s="9"/>
      <c r="NJ23" s="9"/>
      <c r="NK23" s="9"/>
      <c r="NL23" s="9"/>
      <c r="NM23" s="9"/>
      <c r="NN23" s="9"/>
      <c r="NO23" s="9"/>
      <c r="NP23" s="9"/>
      <c r="NQ23" s="9"/>
      <c r="NR23" s="9"/>
      <c r="NS23" s="9"/>
      <c r="NT23" s="9"/>
      <c r="NU23" s="9"/>
      <c r="NV23" s="9"/>
      <c r="NW23" s="9"/>
      <c r="NX23" s="9"/>
      <c r="NY23" s="9"/>
      <c r="NZ23" s="9"/>
      <c r="OA23" s="9"/>
      <c r="OB23" s="9"/>
      <c r="OC23" s="9"/>
      <c r="OD23" s="9"/>
      <c r="OE23" s="9"/>
      <c r="OF23" s="9"/>
      <c r="OG23" s="9"/>
      <c r="OH23" s="9"/>
      <c r="OI23" s="9"/>
      <c r="OJ23" s="9"/>
      <c r="OK23" s="9"/>
      <c r="OL23" s="9"/>
      <c r="OM23" s="9"/>
      <c r="ON23" s="9"/>
      <c r="OO23" s="9"/>
      <c r="OP23" s="9"/>
      <c r="OQ23" s="9"/>
      <c r="OR23" s="9"/>
      <c r="OS23" s="9"/>
      <c r="OT23" s="9"/>
      <c r="OU23" s="9"/>
      <c r="OV23" s="9"/>
      <c r="OW23" s="9"/>
      <c r="OX23" s="9"/>
      <c r="OY23" s="9"/>
      <c r="OZ23" s="9"/>
      <c r="PA23" s="9"/>
      <c r="PB23" s="9"/>
      <c r="PC23" s="9"/>
      <c r="PD23" s="9"/>
      <c r="PE23" s="9"/>
      <c r="PF23" s="9"/>
      <c r="PG23" s="9"/>
      <c r="PH23" s="9"/>
      <c r="PI23" s="9"/>
      <c r="PJ23" s="9"/>
      <c r="PK23" s="9"/>
      <c r="PL23" s="9"/>
      <c r="PM23" s="9"/>
      <c r="PN23" s="9"/>
      <c r="PO23" s="9"/>
      <c r="PP23" s="9"/>
      <c r="PQ23" s="9"/>
      <c r="PR23" s="9"/>
      <c r="PS23" s="9"/>
      <c r="PT23" s="9"/>
      <c r="PU23" s="9"/>
      <c r="PV23" s="9"/>
      <c r="PW23" s="9"/>
      <c r="PX23" s="9"/>
      <c r="PY23" s="9"/>
      <c r="PZ23" s="9"/>
      <c r="QA23" s="9"/>
      <c r="QB23" s="9"/>
      <c r="QC23" s="9"/>
      <c r="QD23" s="9"/>
      <c r="QE23" s="9"/>
      <c r="QF23" s="9"/>
      <c r="QG23" s="9"/>
      <c r="QH23" s="9"/>
      <c r="QI23" s="9"/>
      <c r="QJ23" s="9"/>
      <c r="QK23" s="9"/>
      <c r="QL23" s="9"/>
      <c r="QM23" s="9"/>
      <c r="QN23" s="9"/>
      <c r="QO23" s="9"/>
      <c r="QP23" s="9"/>
      <c r="QQ23" s="9"/>
      <c r="QR23" s="9"/>
      <c r="QS23" s="9"/>
      <c r="QT23" s="9"/>
      <c r="QU23" s="9"/>
      <c r="QV23" s="9"/>
      <c r="QW23" s="9"/>
      <c r="QX23" s="9"/>
      <c r="QY23" s="9"/>
      <c r="QZ23" s="9"/>
      <c r="RA23" s="9"/>
      <c r="RB23" s="9"/>
      <c r="RC23" s="9"/>
      <c r="RD23" s="9"/>
      <c r="RE23" s="9"/>
      <c r="RF23" s="9"/>
      <c r="RG23" s="9"/>
      <c r="RH23" s="9"/>
      <c r="RI23" s="9"/>
      <c r="RJ23" s="9"/>
      <c r="RK23" s="9"/>
      <c r="RL23" s="9"/>
      <c r="RM23" s="9"/>
      <c r="RN23" s="9"/>
      <c r="RO23" s="9"/>
      <c r="RP23" s="9"/>
      <c r="RQ23" s="9"/>
      <c r="RR23" s="9"/>
      <c r="RS23" s="9"/>
      <c r="RT23" s="9"/>
      <c r="RU23" s="9"/>
      <c r="RV23" s="9"/>
      <c r="RW23" s="9"/>
      <c r="RX23" s="9"/>
      <c r="RY23" s="9"/>
      <c r="RZ23" s="9"/>
      <c r="SA23" s="9"/>
      <c r="SB23" s="9"/>
      <c r="SC23" s="9"/>
      <c r="SD23" s="9"/>
      <c r="SE23" s="9"/>
      <c r="SF23" s="9"/>
      <c r="SG23" s="9"/>
      <c r="SH23" s="9"/>
      <c r="SI23" s="9"/>
      <c r="SJ23" s="9"/>
      <c r="SK23" s="9"/>
      <c r="SL23" s="9"/>
      <c r="SM23" s="9"/>
      <c r="SN23" s="9"/>
      <c r="SO23" s="9"/>
      <c r="SP23" s="9"/>
      <c r="SQ23" s="9"/>
      <c r="SR23" s="9"/>
      <c r="SS23" s="9"/>
      <c r="ST23" s="9"/>
      <c r="SU23" s="9"/>
      <c r="SV23" s="9"/>
      <c r="SW23" s="9"/>
      <c r="SX23" s="9"/>
      <c r="SY23" s="9"/>
      <c r="SZ23" s="9"/>
      <c r="TA23" s="9"/>
      <c r="TB23" s="9"/>
      <c r="TC23" s="9"/>
      <c r="TD23" s="9"/>
      <c r="TE23" s="9"/>
      <c r="TF23" s="9"/>
      <c r="TG23" s="9"/>
      <c r="TH23" s="9"/>
      <c r="TI23" s="9"/>
      <c r="TJ23" s="9"/>
      <c r="TK23" s="9"/>
      <c r="TL23" s="9"/>
      <c r="TM23" s="9"/>
      <c r="TN23" s="9"/>
      <c r="TO23" s="9"/>
      <c r="TP23" s="9"/>
      <c r="TQ23" s="9"/>
      <c r="TR23" s="9"/>
      <c r="TS23" s="9"/>
      <c r="TT23" s="9"/>
      <c r="TU23" s="9"/>
      <c r="TV23" s="9"/>
      <c r="TW23" s="9"/>
      <c r="TX23" s="9"/>
      <c r="TY23" s="9"/>
      <c r="TZ23" s="9"/>
      <c r="UA23" s="9"/>
      <c r="UB23" s="9"/>
      <c r="UC23" s="9"/>
      <c r="UD23" s="9"/>
      <c r="UE23" s="9"/>
      <c r="UF23" s="9"/>
      <c r="UG23" s="9"/>
      <c r="UH23" s="9"/>
      <c r="UI23" s="9"/>
      <c r="UJ23" s="9"/>
      <c r="UK23" s="9"/>
      <c r="UL23" s="9"/>
      <c r="UM23" s="9"/>
      <c r="UN23" s="9"/>
      <c r="UO23" s="9"/>
      <c r="UP23" s="9"/>
      <c r="UQ23" s="9"/>
      <c r="UR23" s="9"/>
      <c r="US23" s="9"/>
      <c r="UT23" s="9"/>
      <c r="UU23" s="9"/>
      <c r="UV23" s="9"/>
      <c r="UW23" s="9"/>
      <c r="UX23" s="9"/>
      <c r="UY23" s="9"/>
      <c r="UZ23" s="9"/>
      <c r="VA23" s="9"/>
      <c r="VB23" s="9"/>
      <c r="VC23" s="9"/>
      <c r="VD23" s="9"/>
      <c r="VE23" s="9"/>
      <c r="VF23" s="9"/>
      <c r="VG23" s="9"/>
      <c r="VH23" s="9"/>
      <c r="VI23" s="9"/>
      <c r="VJ23" s="9"/>
      <c r="VK23" s="9"/>
      <c r="VL23" s="9"/>
      <c r="VM23" s="9"/>
      <c r="VN23" s="9"/>
      <c r="VO23" s="9"/>
      <c r="VP23" s="9"/>
      <c r="VQ23" s="9"/>
      <c r="VR23" s="9"/>
      <c r="VS23" s="9"/>
      <c r="VT23" s="9"/>
      <c r="VU23" s="9"/>
      <c r="VV23" s="9"/>
      <c r="VW23" s="9"/>
      <c r="VX23" s="9"/>
      <c r="VY23" s="9"/>
      <c r="VZ23" s="9"/>
      <c r="WA23" s="9"/>
      <c r="WB23" s="9"/>
      <c r="WC23" s="9"/>
      <c r="WD23" s="9"/>
      <c r="WE23" s="9"/>
      <c r="WF23" s="9"/>
      <c r="WG23" s="9"/>
      <c r="WH23" s="9"/>
      <c r="WI23" s="9"/>
      <c r="WJ23" s="9"/>
      <c r="WK23" s="9"/>
      <c r="WL23" s="9"/>
      <c r="WM23" s="9"/>
      <c r="WN23" s="9"/>
      <c r="WO23" s="9"/>
      <c r="WP23" s="9"/>
      <c r="WQ23" s="9"/>
      <c r="WR23" s="9"/>
      <c r="WS23" s="9"/>
      <c r="WT23" s="9"/>
      <c r="WU23" s="9"/>
      <c r="WV23" s="9"/>
      <c r="WW23" s="9"/>
      <c r="WX23" s="9"/>
      <c r="WY23" s="9"/>
      <c r="WZ23" s="9"/>
      <c r="XA23" s="9"/>
      <c r="XB23" s="9"/>
      <c r="XC23" s="9"/>
      <c r="XD23" s="9"/>
      <c r="XE23" s="9"/>
      <c r="XF23" s="9"/>
      <c r="XG23" s="9"/>
      <c r="XH23" s="9"/>
      <c r="XI23" s="9"/>
      <c r="XJ23" s="9"/>
      <c r="XK23" s="9"/>
      <c r="XL23" s="9"/>
      <c r="XM23" s="9"/>
      <c r="XN23" s="9"/>
      <c r="XO23" s="9"/>
      <c r="XP23" s="9"/>
      <c r="XQ23" s="9"/>
      <c r="XR23" s="9"/>
      <c r="XS23" s="9"/>
      <c r="XT23" s="9"/>
      <c r="XU23" s="9"/>
      <c r="XV23" s="9"/>
      <c r="XW23" s="9"/>
      <c r="XX23" s="9"/>
      <c r="XY23" s="9"/>
      <c r="XZ23" s="9"/>
      <c r="YA23" s="9"/>
      <c r="YB23" s="9"/>
      <c r="YC23" s="9"/>
      <c r="YD23" s="9"/>
      <c r="YE23" s="9"/>
      <c r="YF23" s="9"/>
      <c r="YG23" s="9"/>
      <c r="YH23" s="9"/>
      <c r="YI23" s="9"/>
      <c r="YJ23" s="9"/>
      <c r="YK23" s="9"/>
      <c r="YL23" s="9"/>
      <c r="YM23" s="9"/>
      <c r="YN23" s="9"/>
      <c r="YO23" s="9"/>
      <c r="YP23" s="9"/>
      <c r="YQ23" s="9"/>
      <c r="YR23" s="9"/>
      <c r="YS23" s="9"/>
      <c r="YT23" s="9"/>
      <c r="YU23" s="9"/>
      <c r="YV23" s="9"/>
      <c r="YW23" s="9"/>
      <c r="YX23" s="9"/>
      <c r="YY23" s="9"/>
      <c r="YZ23" s="9"/>
      <c r="ZA23" s="9"/>
      <c r="ZB23" s="9"/>
      <c r="ZC23" s="9"/>
      <c r="ZD23" s="9"/>
      <c r="ZE23" s="9"/>
      <c r="ZF23" s="9"/>
      <c r="ZG23" s="9"/>
      <c r="ZH23" s="9"/>
      <c r="ZI23" s="9"/>
      <c r="ZJ23" s="9"/>
      <c r="ZK23" s="9"/>
      <c r="ZL23" s="9"/>
      <c r="ZM23" s="9"/>
      <c r="ZN23" s="9"/>
      <c r="ZO23" s="9"/>
      <c r="ZP23" s="9"/>
      <c r="ZQ23" s="9"/>
      <c r="ZR23" s="9"/>
      <c r="ZS23" s="9"/>
      <c r="ZT23" s="9"/>
      <c r="ZU23" s="9"/>
      <c r="ZV23" s="9"/>
      <c r="ZW23" s="9"/>
      <c r="ZX23" s="9"/>
      <c r="ZY23" s="9"/>
      <c r="ZZ23" s="9"/>
      <c r="AAA23" s="9"/>
      <c r="AAB23" s="9"/>
      <c r="AAC23" s="9"/>
      <c r="AAD23" s="9"/>
      <c r="AAE23" s="9"/>
      <c r="AAF23" s="9"/>
      <c r="AAG23" s="9"/>
      <c r="AAH23" s="9"/>
      <c r="AAI23" s="9"/>
      <c r="AAJ23" s="9"/>
      <c r="AAK23" s="9"/>
      <c r="AAL23" s="9"/>
      <c r="AAM23" s="9"/>
      <c r="AAN23" s="9"/>
      <c r="AAO23" s="9"/>
      <c r="AAP23" s="9"/>
      <c r="AAQ23" s="9"/>
      <c r="AAR23" s="9"/>
      <c r="AAS23" s="9"/>
      <c r="AAT23" s="9"/>
      <c r="AAU23" s="9"/>
      <c r="AAV23" s="9"/>
      <c r="AAW23" s="9"/>
      <c r="AAX23" s="9"/>
      <c r="AAY23" s="9"/>
      <c r="AAZ23" s="9"/>
      <c r="ABA23" s="9"/>
      <c r="ABB23" s="9"/>
      <c r="ABC23" s="9"/>
      <c r="ABD23" s="9"/>
      <c r="ABE23" s="9"/>
      <c r="ABF23" s="9"/>
      <c r="ABG23" s="9"/>
      <c r="ABH23" s="9"/>
      <c r="ABI23" s="9"/>
      <c r="ABJ23" s="9"/>
      <c r="ABK23" s="9"/>
      <c r="ABL23" s="9"/>
      <c r="ABM23" s="9"/>
      <c r="ABN23" s="9"/>
      <c r="ABO23" s="9"/>
      <c r="ABP23" s="9"/>
      <c r="ABQ23" s="9"/>
      <c r="ABR23" s="9"/>
      <c r="ABS23" s="9"/>
      <c r="ABT23" s="9"/>
      <c r="ABU23" s="9"/>
      <c r="ABV23" s="9"/>
      <c r="ABW23" s="9"/>
      <c r="ABX23" s="9"/>
      <c r="ABY23" s="9"/>
      <c r="ABZ23" s="9"/>
      <c r="ACA23" s="9"/>
      <c r="ACB23" s="9"/>
      <c r="ACC23" s="9"/>
      <c r="ACD23" s="9"/>
      <c r="ACE23" s="9"/>
      <c r="ACF23" s="9"/>
      <c r="ACG23" s="9"/>
      <c r="ACH23" s="9"/>
      <c r="ACI23" s="9"/>
      <c r="ACJ23" s="9"/>
      <c r="ACK23" s="9"/>
      <c r="ACL23" s="9"/>
      <c r="ACM23" s="9"/>
      <c r="ACN23" s="9"/>
      <c r="ACO23" s="9"/>
      <c r="ACP23" s="9"/>
      <c r="ACQ23" s="9"/>
      <c r="ACR23" s="9"/>
      <c r="ACS23" s="9"/>
      <c r="ACT23" s="9"/>
      <c r="ACU23" s="9"/>
      <c r="ACV23" s="9"/>
      <c r="ACW23" s="9"/>
      <c r="ACX23" s="9"/>
      <c r="ACY23" s="9"/>
      <c r="ACZ23" s="9"/>
      <c r="ADA23" s="9"/>
      <c r="ADB23" s="9"/>
      <c r="ADC23" s="9"/>
      <c r="ADD23" s="9"/>
      <c r="ADE23" s="9"/>
      <c r="ADF23" s="9"/>
      <c r="ADG23" s="9"/>
      <c r="ADH23" s="9"/>
      <c r="ADI23" s="9"/>
      <c r="ADJ23" s="9"/>
      <c r="ADK23" s="9"/>
      <c r="ADL23" s="9"/>
      <c r="ADM23" s="9"/>
      <c r="ADN23" s="9"/>
      <c r="ADO23" s="9"/>
      <c r="ADP23" s="9"/>
      <c r="ADQ23" s="9"/>
      <c r="ADR23" s="9"/>
      <c r="ADS23" s="9"/>
      <c r="ADT23" s="9"/>
      <c r="ADU23" s="9"/>
      <c r="ADV23" s="9"/>
      <c r="ADW23" s="9"/>
      <c r="ADX23" s="9"/>
      <c r="ADY23" s="9"/>
      <c r="ADZ23" s="9"/>
      <c r="AEA23" s="9"/>
      <c r="AEB23" s="9"/>
      <c r="AEC23" s="9"/>
      <c r="AED23" s="9"/>
      <c r="AEE23" s="9"/>
      <c r="AEF23" s="9"/>
      <c r="AEG23" s="9"/>
      <c r="AEH23" s="9"/>
      <c r="AEI23" s="9"/>
      <c r="AEJ23" s="9"/>
      <c r="AEK23" s="9"/>
      <c r="AEL23" s="9"/>
      <c r="AEM23" s="9"/>
      <c r="AEN23" s="9"/>
      <c r="AEO23" s="9"/>
      <c r="AEP23" s="9"/>
      <c r="AEQ23" s="9"/>
      <c r="AER23" s="9"/>
      <c r="AES23" s="9"/>
      <c r="AET23" s="9"/>
      <c r="AEU23" s="9"/>
      <c r="AEV23" s="9"/>
      <c r="AEW23" s="9"/>
      <c r="AEX23" s="9"/>
      <c r="AEY23" s="9"/>
      <c r="AEZ23" s="9"/>
      <c r="AFA23" s="9"/>
      <c r="AFB23" s="9"/>
      <c r="AFC23" s="9"/>
      <c r="AFD23" s="9"/>
      <c r="AFE23" s="9"/>
      <c r="AFF23" s="9"/>
      <c r="AFG23" s="9"/>
      <c r="AFH23" s="9"/>
      <c r="AFI23" s="9"/>
      <c r="AFJ23" s="9"/>
      <c r="AFK23" s="9"/>
      <c r="AFL23" s="9"/>
      <c r="AFM23" s="9"/>
      <c r="AFN23" s="9"/>
      <c r="AFO23" s="9"/>
      <c r="AFP23" s="9"/>
      <c r="AFQ23" s="9"/>
      <c r="AFR23" s="9"/>
      <c r="AFS23" s="9"/>
      <c r="AFT23" s="9"/>
      <c r="AFU23" s="9"/>
      <c r="AFV23" s="9"/>
      <c r="AFW23" s="9"/>
      <c r="AFX23" s="9"/>
      <c r="AFY23" s="9"/>
      <c r="AFZ23" s="9"/>
      <c r="AGA23" s="9"/>
      <c r="AGB23" s="9"/>
      <c r="AGC23" s="9"/>
      <c r="AGD23" s="9"/>
      <c r="AGE23" s="9"/>
      <c r="AGF23" s="9"/>
      <c r="AGG23" s="9"/>
      <c r="AGH23" s="9"/>
      <c r="AGI23" s="9"/>
      <c r="AGJ23" s="9"/>
      <c r="AGK23" s="9"/>
      <c r="AGL23" s="9"/>
      <c r="AGM23" s="9"/>
      <c r="AGN23" s="9"/>
      <c r="AGO23" s="9"/>
      <c r="AGP23" s="9"/>
      <c r="AGQ23" s="9"/>
      <c r="AGR23" s="9"/>
      <c r="AGS23" s="9"/>
      <c r="AGT23" s="9"/>
      <c r="AGU23" s="9"/>
      <c r="AGV23" s="9"/>
      <c r="AGW23" s="9"/>
      <c r="AGX23" s="9"/>
      <c r="AGY23" s="9"/>
      <c r="AGZ23" s="9"/>
      <c r="AHA23" s="9"/>
      <c r="AHB23" s="9"/>
      <c r="AHC23" s="9"/>
      <c r="AHD23" s="9"/>
      <c r="AHE23" s="9"/>
      <c r="AHF23" s="9"/>
      <c r="AHG23" s="9"/>
      <c r="AHH23" s="9"/>
      <c r="AHI23" s="9"/>
      <c r="AHJ23" s="9"/>
      <c r="AHK23" s="9"/>
      <c r="AHL23" s="9"/>
      <c r="AHM23" s="9"/>
      <c r="AHN23" s="9"/>
      <c r="AHO23" s="9"/>
      <c r="AHP23" s="9"/>
      <c r="AHQ23" s="9"/>
      <c r="AHR23" s="9"/>
      <c r="AHS23" s="9"/>
      <c r="AHT23" s="9"/>
      <c r="AHU23" s="9"/>
      <c r="AHV23" s="9"/>
      <c r="AHW23" s="9"/>
      <c r="AHX23" s="9"/>
      <c r="AHY23" s="9"/>
      <c r="AHZ23" s="9"/>
      <c r="AIA23" s="9"/>
      <c r="AIB23" s="9"/>
      <c r="AIC23" s="9"/>
      <c r="AID23" s="9"/>
      <c r="AIE23" s="9"/>
      <c r="AIF23" s="9"/>
      <c r="AIG23" s="9"/>
      <c r="AIH23" s="9"/>
      <c r="AII23" s="9"/>
      <c r="AIJ23" s="9"/>
      <c r="AIK23" s="9"/>
      <c r="AIL23" s="9"/>
      <c r="AIM23" s="9"/>
      <c r="AIN23" s="9"/>
      <c r="AIO23" s="9"/>
      <c r="AIP23" s="9"/>
      <c r="AIQ23" s="9"/>
      <c r="AIR23" s="9"/>
      <c r="AIS23" s="9"/>
      <c r="AIT23" s="9"/>
      <c r="AIU23" s="9"/>
      <c r="AIV23" s="9"/>
      <c r="AIW23" s="9"/>
      <c r="AIX23" s="9"/>
      <c r="AIY23" s="9"/>
      <c r="AIZ23" s="9"/>
      <c r="AJA23" s="9"/>
      <c r="AJB23" s="9"/>
      <c r="AJC23" s="9"/>
      <c r="AJD23" s="9"/>
      <c r="AJE23" s="9"/>
      <c r="AJF23" s="9"/>
      <c r="AJG23" s="9"/>
      <c r="AJH23" s="9"/>
      <c r="AJI23" s="9"/>
      <c r="AJJ23" s="9"/>
      <c r="AJK23" s="9"/>
      <c r="AJL23" s="9"/>
      <c r="AJM23" s="9"/>
      <c r="AJN23" s="9"/>
      <c r="AJO23" s="9"/>
      <c r="AJP23" s="9"/>
      <c r="AJQ23" s="9"/>
      <c r="AJR23" s="9"/>
      <c r="AJS23" s="9"/>
      <c r="AJT23" s="9"/>
      <c r="AJU23" s="9"/>
      <c r="AJV23" s="9"/>
      <c r="AJW23" s="9"/>
      <c r="AJX23" s="9"/>
      <c r="AJY23" s="9"/>
      <c r="AJZ23" s="9"/>
      <c r="AKA23" s="9"/>
      <c r="AKB23" s="9"/>
      <c r="AKC23" s="9"/>
      <c r="AKD23" s="9"/>
      <c r="AKE23" s="9"/>
      <c r="AKF23" s="9"/>
      <c r="AKG23" s="9"/>
      <c r="AKH23" s="9"/>
      <c r="AKI23" s="9"/>
      <c r="AKJ23" s="9"/>
      <c r="AKK23" s="9"/>
      <c r="AKL23" s="9"/>
      <c r="AKM23" s="9"/>
      <c r="AKN23" s="9"/>
      <c r="AKO23" s="9"/>
      <c r="AKP23" s="9"/>
      <c r="AKQ23" s="9"/>
      <c r="AKR23" s="9"/>
      <c r="AKS23" s="9"/>
      <c r="AKT23" s="9"/>
      <c r="AKU23" s="9"/>
      <c r="AKV23" s="9"/>
      <c r="AKW23" s="9"/>
      <c r="AKX23" s="9"/>
      <c r="AKY23" s="9"/>
      <c r="AKZ23" s="9"/>
      <c r="ALA23" s="9"/>
      <c r="ALB23" s="9"/>
      <c r="ALC23" s="9"/>
      <c r="ALD23" s="9"/>
      <c r="ALE23" s="9"/>
      <c r="ALF23" s="9"/>
      <c r="ALG23" s="9"/>
      <c r="ALH23" s="9"/>
      <c r="ALI23" s="9"/>
      <c r="ALJ23" s="9"/>
      <c r="ALK23" s="9"/>
      <c r="ALL23" s="9"/>
    </row>
    <row r="24" spans="1:1000" customFormat="1" ht="15" x14ac:dyDescent="0.25">
      <c r="A24" s="15" t="str">
        <f ca="1">IF(_xll.TM1RPTELISCONSOLIDATED($C$21,$C24),IF(_xll.TM1RPTELLEV($C$21,$C24)&lt;=3,_xll.TM1RPTELLEV($C$21,$C24),"D"),"N")</f>
        <v>N</v>
      </c>
      <c r="B24" s="15"/>
      <c r="C24" s="18" t="s">
        <v>69</v>
      </c>
      <c r="D24" s="19">
        <f ca="1">_xll.DBRW($C$9,$C24,$D$13,D$20,$C$13)</f>
        <v>107178</v>
      </c>
      <c r="E24" s="19">
        <f ca="1">_xll.DBRW($C$9,$C24,$D$13,E$20,$C$13)</f>
        <v>109872.8114317547</v>
      </c>
      <c r="F24" s="19">
        <f ca="1">_xll.DBRW($C$9,$C24,$D$13,F$20,$C$13)</f>
        <v>110836.81838678681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  <c r="GG24" s="9"/>
      <c r="GH24" s="9"/>
      <c r="GI24" s="9"/>
      <c r="GJ24" s="9"/>
      <c r="GK24" s="9"/>
      <c r="GL24" s="9"/>
      <c r="GM24" s="9"/>
      <c r="GN24" s="9"/>
      <c r="GO24" s="9"/>
      <c r="GP24" s="9"/>
      <c r="GQ24" s="9"/>
      <c r="GR24" s="9"/>
      <c r="GS24" s="9"/>
      <c r="GT24" s="9"/>
      <c r="GU24" s="9"/>
      <c r="GV24" s="9"/>
      <c r="GW24" s="9"/>
      <c r="GX24" s="9"/>
      <c r="GY24" s="9"/>
      <c r="GZ24" s="9"/>
      <c r="HA24" s="9"/>
      <c r="HB24" s="9"/>
      <c r="HC24" s="9"/>
      <c r="HD24" s="9"/>
      <c r="HE24" s="9"/>
      <c r="HF24" s="9"/>
      <c r="HG24" s="9"/>
      <c r="HH24" s="9"/>
      <c r="HI24" s="9"/>
      <c r="HJ24" s="9"/>
      <c r="HK24" s="9"/>
      <c r="HL24" s="9"/>
      <c r="HM24" s="9"/>
      <c r="HN24" s="9"/>
      <c r="HO24" s="9"/>
      <c r="HP24" s="9"/>
      <c r="HQ24" s="9"/>
      <c r="HR24" s="9"/>
      <c r="HS24" s="9"/>
      <c r="HT24" s="9"/>
      <c r="HU24" s="9"/>
      <c r="HV24" s="9"/>
      <c r="HW24" s="9"/>
      <c r="HX24" s="9"/>
      <c r="HY24" s="9"/>
      <c r="HZ24" s="9"/>
      <c r="IA24" s="9"/>
      <c r="IB24" s="9"/>
      <c r="IC24" s="9"/>
      <c r="ID24" s="9"/>
      <c r="IE24" s="9"/>
      <c r="IF24" s="9"/>
      <c r="IG24" s="9"/>
      <c r="IH24" s="9"/>
      <c r="II24" s="9"/>
      <c r="IJ24" s="9"/>
      <c r="IK24" s="9"/>
      <c r="IL24" s="9"/>
      <c r="IM24" s="9"/>
      <c r="IN24" s="9"/>
      <c r="IO24" s="9"/>
      <c r="IP24" s="9"/>
      <c r="IQ24" s="9"/>
      <c r="IR24" s="9"/>
      <c r="IS24" s="9"/>
      <c r="IT24" s="9"/>
      <c r="IU24" s="9"/>
      <c r="IV24" s="9"/>
      <c r="IW24" s="9"/>
      <c r="IX24" s="9"/>
      <c r="IY24" s="9"/>
      <c r="IZ24" s="9"/>
      <c r="JA24" s="9"/>
      <c r="JB24" s="9"/>
      <c r="JC24" s="9"/>
      <c r="JD24" s="9"/>
      <c r="JE24" s="9"/>
      <c r="JF24" s="9"/>
      <c r="JG24" s="9"/>
      <c r="JH24" s="9"/>
      <c r="JI24" s="9"/>
      <c r="JJ24" s="9"/>
      <c r="JK24" s="9"/>
      <c r="JL24" s="9"/>
      <c r="JM24" s="9"/>
      <c r="JN24" s="9"/>
      <c r="JO24" s="9"/>
      <c r="JP24" s="9"/>
      <c r="JQ24" s="9"/>
      <c r="JR24" s="9"/>
      <c r="JS24" s="9"/>
      <c r="JT24" s="9"/>
      <c r="JU24" s="9"/>
      <c r="JV24" s="9"/>
      <c r="JW24" s="9"/>
      <c r="JX24" s="9"/>
      <c r="JY24" s="9"/>
      <c r="JZ24" s="9"/>
      <c r="KA24" s="9"/>
      <c r="KB24" s="9"/>
      <c r="KC24" s="9"/>
      <c r="KD24" s="9"/>
      <c r="KE24" s="9"/>
      <c r="KF24" s="9"/>
      <c r="KG24" s="9"/>
      <c r="KH24" s="9"/>
      <c r="KI24" s="9"/>
      <c r="KJ24" s="9"/>
      <c r="KK24" s="9"/>
      <c r="KL24" s="9"/>
      <c r="KM24" s="9"/>
      <c r="KN24" s="9"/>
      <c r="KO24" s="9"/>
      <c r="KP24" s="9"/>
      <c r="KQ24" s="9"/>
      <c r="KR24" s="9"/>
      <c r="KS24" s="9"/>
      <c r="KT24" s="9"/>
      <c r="KU24" s="9"/>
      <c r="KV24" s="9"/>
      <c r="KW24" s="9"/>
      <c r="KX24" s="9"/>
      <c r="KY24" s="9"/>
      <c r="KZ24" s="9"/>
      <c r="LA24" s="9"/>
      <c r="LB24" s="9"/>
      <c r="LC24" s="9"/>
      <c r="LD24" s="9"/>
      <c r="LE24" s="9"/>
      <c r="LF24" s="9"/>
      <c r="LG24" s="9"/>
      <c r="LH24" s="9"/>
      <c r="LI24" s="9"/>
      <c r="LJ24" s="9"/>
      <c r="LK24" s="9"/>
      <c r="LL24" s="9"/>
      <c r="LM24" s="9"/>
      <c r="LN24" s="9"/>
      <c r="LO24" s="9"/>
      <c r="LP24" s="9"/>
      <c r="LQ24" s="9"/>
      <c r="LR24" s="9"/>
      <c r="LS24" s="9"/>
      <c r="LT24" s="9"/>
      <c r="LU24" s="9"/>
      <c r="LV24" s="9"/>
      <c r="LW24" s="9"/>
      <c r="LX24" s="9"/>
      <c r="LY24" s="9"/>
      <c r="LZ24" s="9"/>
      <c r="MA24" s="9"/>
      <c r="MB24" s="9"/>
      <c r="MC24" s="9"/>
      <c r="MD24" s="9"/>
      <c r="ME24" s="9"/>
      <c r="MF24" s="9"/>
      <c r="MG24" s="9"/>
      <c r="MH24" s="9"/>
      <c r="MI24" s="9"/>
      <c r="MJ24" s="9"/>
      <c r="MK24" s="9"/>
      <c r="ML24" s="9"/>
      <c r="MM24" s="9"/>
      <c r="MN24" s="9"/>
      <c r="MO24" s="9"/>
      <c r="MP24" s="9"/>
      <c r="MQ24" s="9"/>
      <c r="MR24" s="9"/>
      <c r="MS24" s="9"/>
      <c r="MT24" s="9"/>
      <c r="MU24" s="9"/>
      <c r="MV24" s="9"/>
      <c r="MW24" s="9"/>
      <c r="MX24" s="9"/>
      <c r="MY24" s="9"/>
      <c r="MZ24" s="9"/>
      <c r="NA24" s="9"/>
      <c r="NB24" s="9"/>
      <c r="NC24" s="9"/>
      <c r="ND24" s="9"/>
      <c r="NE24" s="9"/>
      <c r="NF24" s="9"/>
      <c r="NG24" s="9"/>
      <c r="NH24" s="9"/>
      <c r="NI24" s="9"/>
      <c r="NJ24" s="9"/>
      <c r="NK24" s="9"/>
      <c r="NL24" s="9"/>
      <c r="NM24" s="9"/>
      <c r="NN24" s="9"/>
      <c r="NO24" s="9"/>
      <c r="NP24" s="9"/>
      <c r="NQ24" s="9"/>
      <c r="NR24" s="9"/>
      <c r="NS24" s="9"/>
      <c r="NT24" s="9"/>
      <c r="NU24" s="9"/>
      <c r="NV24" s="9"/>
      <c r="NW24" s="9"/>
      <c r="NX24" s="9"/>
      <c r="NY24" s="9"/>
      <c r="NZ24" s="9"/>
      <c r="OA24" s="9"/>
      <c r="OB24" s="9"/>
      <c r="OC24" s="9"/>
      <c r="OD24" s="9"/>
      <c r="OE24" s="9"/>
      <c r="OF24" s="9"/>
      <c r="OG24" s="9"/>
      <c r="OH24" s="9"/>
      <c r="OI24" s="9"/>
      <c r="OJ24" s="9"/>
      <c r="OK24" s="9"/>
      <c r="OL24" s="9"/>
      <c r="OM24" s="9"/>
      <c r="ON24" s="9"/>
      <c r="OO24" s="9"/>
      <c r="OP24" s="9"/>
      <c r="OQ24" s="9"/>
      <c r="OR24" s="9"/>
      <c r="OS24" s="9"/>
      <c r="OT24" s="9"/>
      <c r="OU24" s="9"/>
      <c r="OV24" s="9"/>
      <c r="OW24" s="9"/>
      <c r="OX24" s="9"/>
      <c r="OY24" s="9"/>
      <c r="OZ24" s="9"/>
      <c r="PA24" s="9"/>
      <c r="PB24" s="9"/>
      <c r="PC24" s="9"/>
      <c r="PD24" s="9"/>
      <c r="PE24" s="9"/>
      <c r="PF24" s="9"/>
      <c r="PG24" s="9"/>
      <c r="PH24" s="9"/>
      <c r="PI24" s="9"/>
      <c r="PJ24" s="9"/>
      <c r="PK24" s="9"/>
      <c r="PL24" s="9"/>
      <c r="PM24" s="9"/>
      <c r="PN24" s="9"/>
      <c r="PO24" s="9"/>
      <c r="PP24" s="9"/>
      <c r="PQ24" s="9"/>
      <c r="PR24" s="9"/>
      <c r="PS24" s="9"/>
      <c r="PT24" s="9"/>
      <c r="PU24" s="9"/>
      <c r="PV24" s="9"/>
      <c r="PW24" s="9"/>
      <c r="PX24" s="9"/>
      <c r="PY24" s="9"/>
      <c r="PZ24" s="9"/>
      <c r="QA24" s="9"/>
      <c r="QB24" s="9"/>
      <c r="QC24" s="9"/>
      <c r="QD24" s="9"/>
      <c r="QE24" s="9"/>
      <c r="QF24" s="9"/>
      <c r="QG24" s="9"/>
      <c r="QH24" s="9"/>
      <c r="QI24" s="9"/>
      <c r="QJ24" s="9"/>
      <c r="QK24" s="9"/>
      <c r="QL24" s="9"/>
      <c r="QM24" s="9"/>
      <c r="QN24" s="9"/>
      <c r="QO24" s="9"/>
      <c r="QP24" s="9"/>
      <c r="QQ24" s="9"/>
      <c r="QR24" s="9"/>
      <c r="QS24" s="9"/>
      <c r="QT24" s="9"/>
      <c r="QU24" s="9"/>
      <c r="QV24" s="9"/>
      <c r="QW24" s="9"/>
      <c r="QX24" s="9"/>
      <c r="QY24" s="9"/>
      <c r="QZ24" s="9"/>
      <c r="RA24" s="9"/>
      <c r="RB24" s="9"/>
      <c r="RC24" s="9"/>
      <c r="RD24" s="9"/>
      <c r="RE24" s="9"/>
      <c r="RF24" s="9"/>
      <c r="RG24" s="9"/>
      <c r="RH24" s="9"/>
      <c r="RI24" s="9"/>
      <c r="RJ24" s="9"/>
      <c r="RK24" s="9"/>
      <c r="RL24" s="9"/>
      <c r="RM24" s="9"/>
      <c r="RN24" s="9"/>
      <c r="RO24" s="9"/>
      <c r="RP24" s="9"/>
      <c r="RQ24" s="9"/>
      <c r="RR24" s="9"/>
      <c r="RS24" s="9"/>
      <c r="RT24" s="9"/>
      <c r="RU24" s="9"/>
      <c r="RV24" s="9"/>
      <c r="RW24" s="9"/>
      <c r="RX24" s="9"/>
      <c r="RY24" s="9"/>
      <c r="RZ24" s="9"/>
      <c r="SA24" s="9"/>
      <c r="SB24" s="9"/>
      <c r="SC24" s="9"/>
      <c r="SD24" s="9"/>
      <c r="SE24" s="9"/>
      <c r="SF24" s="9"/>
      <c r="SG24" s="9"/>
      <c r="SH24" s="9"/>
      <c r="SI24" s="9"/>
      <c r="SJ24" s="9"/>
      <c r="SK24" s="9"/>
      <c r="SL24" s="9"/>
      <c r="SM24" s="9"/>
      <c r="SN24" s="9"/>
      <c r="SO24" s="9"/>
      <c r="SP24" s="9"/>
      <c r="SQ24" s="9"/>
      <c r="SR24" s="9"/>
      <c r="SS24" s="9"/>
      <c r="ST24" s="9"/>
      <c r="SU24" s="9"/>
      <c r="SV24" s="9"/>
      <c r="SW24" s="9"/>
      <c r="SX24" s="9"/>
      <c r="SY24" s="9"/>
      <c r="SZ24" s="9"/>
      <c r="TA24" s="9"/>
      <c r="TB24" s="9"/>
      <c r="TC24" s="9"/>
      <c r="TD24" s="9"/>
      <c r="TE24" s="9"/>
      <c r="TF24" s="9"/>
      <c r="TG24" s="9"/>
      <c r="TH24" s="9"/>
      <c r="TI24" s="9"/>
      <c r="TJ24" s="9"/>
      <c r="TK24" s="9"/>
      <c r="TL24" s="9"/>
      <c r="TM24" s="9"/>
      <c r="TN24" s="9"/>
      <c r="TO24" s="9"/>
      <c r="TP24" s="9"/>
      <c r="TQ24" s="9"/>
      <c r="TR24" s="9"/>
      <c r="TS24" s="9"/>
      <c r="TT24" s="9"/>
      <c r="TU24" s="9"/>
      <c r="TV24" s="9"/>
      <c r="TW24" s="9"/>
      <c r="TX24" s="9"/>
      <c r="TY24" s="9"/>
      <c r="TZ24" s="9"/>
      <c r="UA24" s="9"/>
      <c r="UB24" s="9"/>
      <c r="UC24" s="9"/>
      <c r="UD24" s="9"/>
      <c r="UE24" s="9"/>
      <c r="UF24" s="9"/>
      <c r="UG24" s="9"/>
      <c r="UH24" s="9"/>
      <c r="UI24" s="9"/>
      <c r="UJ24" s="9"/>
      <c r="UK24" s="9"/>
      <c r="UL24" s="9"/>
      <c r="UM24" s="9"/>
      <c r="UN24" s="9"/>
      <c r="UO24" s="9"/>
      <c r="UP24" s="9"/>
      <c r="UQ24" s="9"/>
      <c r="UR24" s="9"/>
      <c r="US24" s="9"/>
      <c r="UT24" s="9"/>
      <c r="UU24" s="9"/>
      <c r="UV24" s="9"/>
      <c r="UW24" s="9"/>
      <c r="UX24" s="9"/>
      <c r="UY24" s="9"/>
      <c r="UZ24" s="9"/>
      <c r="VA24" s="9"/>
      <c r="VB24" s="9"/>
      <c r="VC24" s="9"/>
      <c r="VD24" s="9"/>
      <c r="VE24" s="9"/>
      <c r="VF24" s="9"/>
      <c r="VG24" s="9"/>
      <c r="VH24" s="9"/>
      <c r="VI24" s="9"/>
      <c r="VJ24" s="9"/>
      <c r="VK24" s="9"/>
      <c r="VL24" s="9"/>
      <c r="VM24" s="9"/>
      <c r="VN24" s="9"/>
      <c r="VO24" s="9"/>
      <c r="VP24" s="9"/>
      <c r="VQ24" s="9"/>
      <c r="VR24" s="9"/>
      <c r="VS24" s="9"/>
      <c r="VT24" s="9"/>
      <c r="VU24" s="9"/>
      <c r="VV24" s="9"/>
      <c r="VW24" s="9"/>
      <c r="VX24" s="9"/>
      <c r="VY24" s="9"/>
      <c r="VZ24" s="9"/>
      <c r="WA24" s="9"/>
      <c r="WB24" s="9"/>
      <c r="WC24" s="9"/>
      <c r="WD24" s="9"/>
      <c r="WE24" s="9"/>
      <c r="WF24" s="9"/>
      <c r="WG24" s="9"/>
      <c r="WH24" s="9"/>
      <c r="WI24" s="9"/>
      <c r="WJ24" s="9"/>
      <c r="WK24" s="9"/>
      <c r="WL24" s="9"/>
      <c r="WM24" s="9"/>
      <c r="WN24" s="9"/>
      <c r="WO24" s="9"/>
      <c r="WP24" s="9"/>
      <c r="WQ24" s="9"/>
      <c r="WR24" s="9"/>
      <c r="WS24" s="9"/>
      <c r="WT24" s="9"/>
      <c r="WU24" s="9"/>
      <c r="WV24" s="9"/>
      <c r="WW24" s="9"/>
      <c r="WX24" s="9"/>
      <c r="WY24" s="9"/>
      <c r="WZ24" s="9"/>
      <c r="XA24" s="9"/>
      <c r="XB24" s="9"/>
      <c r="XC24" s="9"/>
      <c r="XD24" s="9"/>
      <c r="XE24" s="9"/>
      <c r="XF24" s="9"/>
      <c r="XG24" s="9"/>
      <c r="XH24" s="9"/>
      <c r="XI24" s="9"/>
      <c r="XJ24" s="9"/>
      <c r="XK24" s="9"/>
      <c r="XL24" s="9"/>
      <c r="XM24" s="9"/>
      <c r="XN24" s="9"/>
      <c r="XO24" s="9"/>
      <c r="XP24" s="9"/>
      <c r="XQ24" s="9"/>
      <c r="XR24" s="9"/>
      <c r="XS24" s="9"/>
      <c r="XT24" s="9"/>
      <c r="XU24" s="9"/>
      <c r="XV24" s="9"/>
      <c r="XW24" s="9"/>
      <c r="XX24" s="9"/>
      <c r="XY24" s="9"/>
      <c r="XZ24" s="9"/>
      <c r="YA24" s="9"/>
      <c r="YB24" s="9"/>
      <c r="YC24" s="9"/>
      <c r="YD24" s="9"/>
      <c r="YE24" s="9"/>
      <c r="YF24" s="9"/>
      <c r="YG24" s="9"/>
      <c r="YH24" s="9"/>
      <c r="YI24" s="9"/>
      <c r="YJ24" s="9"/>
      <c r="YK24" s="9"/>
      <c r="YL24" s="9"/>
      <c r="YM24" s="9"/>
      <c r="YN24" s="9"/>
      <c r="YO24" s="9"/>
      <c r="YP24" s="9"/>
      <c r="YQ24" s="9"/>
      <c r="YR24" s="9"/>
      <c r="YS24" s="9"/>
      <c r="YT24" s="9"/>
      <c r="YU24" s="9"/>
      <c r="YV24" s="9"/>
      <c r="YW24" s="9"/>
      <c r="YX24" s="9"/>
      <c r="YY24" s="9"/>
      <c r="YZ24" s="9"/>
      <c r="ZA24" s="9"/>
      <c r="ZB24" s="9"/>
      <c r="ZC24" s="9"/>
      <c r="ZD24" s="9"/>
      <c r="ZE24" s="9"/>
      <c r="ZF24" s="9"/>
      <c r="ZG24" s="9"/>
      <c r="ZH24" s="9"/>
      <c r="ZI24" s="9"/>
      <c r="ZJ24" s="9"/>
      <c r="ZK24" s="9"/>
      <c r="ZL24" s="9"/>
      <c r="ZM24" s="9"/>
      <c r="ZN24" s="9"/>
      <c r="ZO24" s="9"/>
      <c r="ZP24" s="9"/>
      <c r="ZQ24" s="9"/>
      <c r="ZR24" s="9"/>
      <c r="ZS24" s="9"/>
      <c r="ZT24" s="9"/>
      <c r="ZU24" s="9"/>
      <c r="ZV24" s="9"/>
      <c r="ZW24" s="9"/>
      <c r="ZX24" s="9"/>
      <c r="ZY24" s="9"/>
      <c r="ZZ24" s="9"/>
      <c r="AAA24" s="9"/>
      <c r="AAB24" s="9"/>
      <c r="AAC24" s="9"/>
      <c r="AAD24" s="9"/>
      <c r="AAE24" s="9"/>
      <c r="AAF24" s="9"/>
      <c r="AAG24" s="9"/>
      <c r="AAH24" s="9"/>
      <c r="AAI24" s="9"/>
      <c r="AAJ24" s="9"/>
      <c r="AAK24" s="9"/>
      <c r="AAL24" s="9"/>
      <c r="AAM24" s="9"/>
      <c r="AAN24" s="9"/>
      <c r="AAO24" s="9"/>
      <c r="AAP24" s="9"/>
      <c r="AAQ24" s="9"/>
      <c r="AAR24" s="9"/>
      <c r="AAS24" s="9"/>
      <c r="AAT24" s="9"/>
      <c r="AAU24" s="9"/>
      <c r="AAV24" s="9"/>
      <c r="AAW24" s="9"/>
      <c r="AAX24" s="9"/>
      <c r="AAY24" s="9"/>
      <c r="AAZ24" s="9"/>
      <c r="ABA24" s="9"/>
      <c r="ABB24" s="9"/>
      <c r="ABC24" s="9"/>
      <c r="ABD24" s="9"/>
      <c r="ABE24" s="9"/>
      <c r="ABF24" s="9"/>
      <c r="ABG24" s="9"/>
      <c r="ABH24" s="9"/>
      <c r="ABI24" s="9"/>
      <c r="ABJ24" s="9"/>
      <c r="ABK24" s="9"/>
      <c r="ABL24" s="9"/>
      <c r="ABM24" s="9"/>
      <c r="ABN24" s="9"/>
      <c r="ABO24" s="9"/>
      <c r="ABP24" s="9"/>
      <c r="ABQ24" s="9"/>
      <c r="ABR24" s="9"/>
      <c r="ABS24" s="9"/>
      <c r="ABT24" s="9"/>
      <c r="ABU24" s="9"/>
      <c r="ABV24" s="9"/>
      <c r="ABW24" s="9"/>
      <c r="ABX24" s="9"/>
      <c r="ABY24" s="9"/>
      <c r="ABZ24" s="9"/>
      <c r="ACA24" s="9"/>
      <c r="ACB24" s="9"/>
      <c r="ACC24" s="9"/>
      <c r="ACD24" s="9"/>
      <c r="ACE24" s="9"/>
      <c r="ACF24" s="9"/>
      <c r="ACG24" s="9"/>
      <c r="ACH24" s="9"/>
      <c r="ACI24" s="9"/>
      <c r="ACJ24" s="9"/>
      <c r="ACK24" s="9"/>
      <c r="ACL24" s="9"/>
      <c r="ACM24" s="9"/>
      <c r="ACN24" s="9"/>
      <c r="ACO24" s="9"/>
      <c r="ACP24" s="9"/>
      <c r="ACQ24" s="9"/>
      <c r="ACR24" s="9"/>
      <c r="ACS24" s="9"/>
      <c r="ACT24" s="9"/>
      <c r="ACU24" s="9"/>
      <c r="ACV24" s="9"/>
      <c r="ACW24" s="9"/>
      <c r="ACX24" s="9"/>
      <c r="ACY24" s="9"/>
      <c r="ACZ24" s="9"/>
      <c r="ADA24" s="9"/>
      <c r="ADB24" s="9"/>
      <c r="ADC24" s="9"/>
      <c r="ADD24" s="9"/>
      <c r="ADE24" s="9"/>
      <c r="ADF24" s="9"/>
      <c r="ADG24" s="9"/>
      <c r="ADH24" s="9"/>
      <c r="ADI24" s="9"/>
      <c r="ADJ24" s="9"/>
      <c r="ADK24" s="9"/>
      <c r="ADL24" s="9"/>
      <c r="ADM24" s="9"/>
      <c r="ADN24" s="9"/>
      <c r="ADO24" s="9"/>
      <c r="ADP24" s="9"/>
      <c r="ADQ24" s="9"/>
      <c r="ADR24" s="9"/>
      <c r="ADS24" s="9"/>
      <c r="ADT24" s="9"/>
      <c r="ADU24" s="9"/>
      <c r="ADV24" s="9"/>
      <c r="ADW24" s="9"/>
      <c r="ADX24" s="9"/>
      <c r="ADY24" s="9"/>
      <c r="ADZ24" s="9"/>
      <c r="AEA24" s="9"/>
      <c r="AEB24" s="9"/>
      <c r="AEC24" s="9"/>
      <c r="AED24" s="9"/>
      <c r="AEE24" s="9"/>
      <c r="AEF24" s="9"/>
      <c r="AEG24" s="9"/>
      <c r="AEH24" s="9"/>
      <c r="AEI24" s="9"/>
      <c r="AEJ24" s="9"/>
      <c r="AEK24" s="9"/>
      <c r="AEL24" s="9"/>
      <c r="AEM24" s="9"/>
      <c r="AEN24" s="9"/>
      <c r="AEO24" s="9"/>
      <c r="AEP24" s="9"/>
      <c r="AEQ24" s="9"/>
      <c r="AER24" s="9"/>
      <c r="AES24" s="9"/>
      <c r="AET24" s="9"/>
      <c r="AEU24" s="9"/>
      <c r="AEV24" s="9"/>
      <c r="AEW24" s="9"/>
      <c r="AEX24" s="9"/>
      <c r="AEY24" s="9"/>
      <c r="AEZ24" s="9"/>
      <c r="AFA24" s="9"/>
      <c r="AFB24" s="9"/>
      <c r="AFC24" s="9"/>
      <c r="AFD24" s="9"/>
      <c r="AFE24" s="9"/>
      <c r="AFF24" s="9"/>
      <c r="AFG24" s="9"/>
      <c r="AFH24" s="9"/>
      <c r="AFI24" s="9"/>
      <c r="AFJ24" s="9"/>
      <c r="AFK24" s="9"/>
      <c r="AFL24" s="9"/>
      <c r="AFM24" s="9"/>
      <c r="AFN24" s="9"/>
      <c r="AFO24" s="9"/>
      <c r="AFP24" s="9"/>
      <c r="AFQ24" s="9"/>
      <c r="AFR24" s="9"/>
      <c r="AFS24" s="9"/>
      <c r="AFT24" s="9"/>
      <c r="AFU24" s="9"/>
      <c r="AFV24" s="9"/>
      <c r="AFW24" s="9"/>
      <c r="AFX24" s="9"/>
      <c r="AFY24" s="9"/>
      <c r="AFZ24" s="9"/>
      <c r="AGA24" s="9"/>
      <c r="AGB24" s="9"/>
      <c r="AGC24" s="9"/>
      <c r="AGD24" s="9"/>
      <c r="AGE24" s="9"/>
      <c r="AGF24" s="9"/>
      <c r="AGG24" s="9"/>
      <c r="AGH24" s="9"/>
      <c r="AGI24" s="9"/>
      <c r="AGJ24" s="9"/>
      <c r="AGK24" s="9"/>
      <c r="AGL24" s="9"/>
      <c r="AGM24" s="9"/>
      <c r="AGN24" s="9"/>
      <c r="AGO24" s="9"/>
      <c r="AGP24" s="9"/>
      <c r="AGQ24" s="9"/>
      <c r="AGR24" s="9"/>
      <c r="AGS24" s="9"/>
      <c r="AGT24" s="9"/>
      <c r="AGU24" s="9"/>
      <c r="AGV24" s="9"/>
      <c r="AGW24" s="9"/>
      <c r="AGX24" s="9"/>
      <c r="AGY24" s="9"/>
      <c r="AGZ24" s="9"/>
      <c r="AHA24" s="9"/>
      <c r="AHB24" s="9"/>
      <c r="AHC24" s="9"/>
      <c r="AHD24" s="9"/>
      <c r="AHE24" s="9"/>
      <c r="AHF24" s="9"/>
      <c r="AHG24" s="9"/>
      <c r="AHH24" s="9"/>
      <c r="AHI24" s="9"/>
      <c r="AHJ24" s="9"/>
      <c r="AHK24" s="9"/>
      <c r="AHL24" s="9"/>
      <c r="AHM24" s="9"/>
      <c r="AHN24" s="9"/>
      <c r="AHO24" s="9"/>
      <c r="AHP24" s="9"/>
      <c r="AHQ24" s="9"/>
      <c r="AHR24" s="9"/>
      <c r="AHS24" s="9"/>
      <c r="AHT24" s="9"/>
      <c r="AHU24" s="9"/>
      <c r="AHV24" s="9"/>
      <c r="AHW24" s="9"/>
      <c r="AHX24" s="9"/>
      <c r="AHY24" s="9"/>
      <c r="AHZ24" s="9"/>
      <c r="AIA24" s="9"/>
      <c r="AIB24" s="9"/>
      <c r="AIC24" s="9"/>
      <c r="AID24" s="9"/>
      <c r="AIE24" s="9"/>
      <c r="AIF24" s="9"/>
      <c r="AIG24" s="9"/>
      <c r="AIH24" s="9"/>
      <c r="AII24" s="9"/>
      <c r="AIJ24" s="9"/>
      <c r="AIK24" s="9"/>
      <c r="AIL24" s="9"/>
      <c r="AIM24" s="9"/>
      <c r="AIN24" s="9"/>
      <c r="AIO24" s="9"/>
      <c r="AIP24" s="9"/>
      <c r="AIQ24" s="9"/>
      <c r="AIR24" s="9"/>
      <c r="AIS24" s="9"/>
      <c r="AIT24" s="9"/>
      <c r="AIU24" s="9"/>
      <c r="AIV24" s="9"/>
      <c r="AIW24" s="9"/>
      <c r="AIX24" s="9"/>
      <c r="AIY24" s="9"/>
      <c r="AIZ24" s="9"/>
      <c r="AJA24" s="9"/>
      <c r="AJB24" s="9"/>
      <c r="AJC24" s="9"/>
      <c r="AJD24" s="9"/>
      <c r="AJE24" s="9"/>
      <c r="AJF24" s="9"/>
      <c r="AJG24" s="9"/>
      <c r="AJH24" s="9"/>
      <c r="AJI24" s="9"/>
      <c r="AJJ24" s="9"/>
      <c r="AJK24" s="9"/>
      <c r="AJL24" s="9"/>
      <c r="AJM24" s="9"/>
      <c r="AJN24" s="9"/>
      <c r="AJO24" s="9"/>
      <c r="AJP24" s="9"/>
      <c r="AJQ24" s="9"/>
      <c r="AJR24" s="9"/>
      <c r="AJS24" s="9"/>
      <c r="AJT24" s="9"/>
      <c r="AJU24" s="9"/>
      <c r="AJV24" s="9"/>
      <c r="AJW24" s="9"/>
      <c r="AJX24" s="9"/>
      <c r="AJY24" s="9"/>
      <c r="AJZ24" s="9"/>
      <c r="AKA24" s="9"/>
      <c r="AKB24" s="9"/>
      <c r="AKC24" s="9"/>
      <c r="AKD24" s="9"/>
      <c r="AKE24" s="9"/>
      <c r="AKF24" s="9"/>
      <c r="AKG24" s="9"/>
      <c r="AKH24" s="9"/>
      <c r="AKI24" s="9"/>
      <c r="AKJ24" s="9"/>
      <c r="AKK24" s="9"/>
      <c r="AKL24" s="9"/>
      <c r="AKM24" s="9"/>
      <c r="AKN24" s="9"/>
      <c r="AKO24" s="9"/>
      <c r="AKP24" s="9"/>
      <c r="AKQ24" s="9"/>
      <c r="AKR24" s="9"/>
      <c r="AKS24" s="9"/>
      <c r="AKT24" s="9"/>
      <c r="AKU24" s="9"/>
      <c r="AKV24" s="9"/>
      <c r="AKW24" s="9"/>
      <c r="AKX24" s="9"/>
      <c r="AKY24" s="9"/>
      <c r="AKZ24" s="9"/>
      <c r="ALA24" s="9"/>
      <c r="ALB24" s="9"/>
      <c r="ALC24" s="9"/>
      <c r="ALD24" s="9"/>
      <c r="ALE24" s="9"/>
      <c r="ALF24" s="9"/>
      <c r="ALG24" s="9"/>
      <c r="ALH24" s="9"/>
      <c r="ALI24" s="9"/>
      <c r="ALJ24" s="9"/>
      <c r="ALK24" s="9"/>
      <c r="ALL24" s="9"/>
    </row>
    <row r="25" spans="1:1000" customFormat="1" ht="15" x14ac:dyDescent="0.25">
      <c r="A25" s="15" t="str">
        <f ca="1">IF(_xll.TM1RPTELISCONSOLIDATED($C$21,$C25),IF(_xll.TM1RPTELLEV($C$21,$C25)&lt;=3,_xll.TM1RPTELLEV($C$21,$C25),"D"),"N")</f>
        <v>N</v>
      </c>
      <c r="B25" s="15"/>
      <c r="C25" s="18" t="s">
        <v>70</v>
      </c>
      <c r="D25" s="19">
        <f ca="1">_xll.DBRW($C$9,$C25,$D$13,D$20,$C$13)</f>
        <v>91677</v>
      </c>
      <c r="E25" s="19">
        <f ca="1">_xll.DBRW($C$9,$C25,$D$13,E$20,$C$13)</f>
        <v>94687.059638467967</v>
      </c>
      <c r="F25" s="19">
        <f ca="1">_xll.DBRW($C$9,$C25,$D$13,F$20,$C$13)</f>
        <v>94407.274174270598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  <c r="DD25" s="9"/>
      <c r="DE25" s="9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  <c r="EM25" s="9"/>
      <c r="EN25" s="9"/>
      <c r="EO25" s="9"/>
      <c r="EP25" s="9"/>
      <c r="EQ25" s="9"/>
      <c r="ER25" s="9"/>
      <c r="ES25" s="9"/>
      <c r="ET25" s="9"/>
      <c r="EU25" s="9"/>
      <c r="EV25" s="9"/>
      <c r="EW25" s="9"/>
      <c r="EX25" s="9"/>
      <c r="EY25" s="9"/>
      <c r="EZ25" s="9"/>
      <c r="FA25" s="9"/>
      <c r="FB25" s="9"/>
      <c r="FC25" s="9"/>
      <c r="FD25" s="9"/>
      <c r="FE25" s="9"/>
      <c r="FF25" s="9"/>
      <c r="FG25" s="9"/>
      <c r="FH25" s="9"/>
      <c r="FI25" s="9"/>
      <c r="FJ25" s="9"/>
      <c r="FK25" s="9"/>
      <c r="FL25" s="9"/>
      <c r="FM25" s="9"/>
      <c r="FN25" s="9"/>
      <c r="FO25" s="9"/>
      <c r="FP25" s="9"/>
      <c r="FQ25" s="9"/>
      <c r="FR25" s="9"/>
      <c r="FS25" s="9"/>
      <c r="FT25" s="9"/>
      <c r="FU25" s="9"/>
      <c r="FV25" s="9"/>
      <c r="FW25" s="9"/>
      <c r="FX25" s="9"/>
      <c r="FY25" s="9"/>
      <c r="FZ25" s="9"/>
      <c r="GA25" s="9"/>
      <c r="GB25" s="9"/>
      <c r="GC25" s="9"/>
      <c r="GD25" s="9"/>
      <c r="GE25" s="9"/>
      <c r="GF25" s="9"/>
      <c r="GG25" s="9"/>
      <c r="GH25" s="9"/>
      <c r="GI25" s="9"/>
      <c r="GJ25" s="9"/>
      <c r="GK25" s="9"/>
      <c r="GL25" s="9"/>
      <c r="GM25" s="9"/>
      <c r="GN25" s="9"/>
      <c r="GO25" s="9"/>
      <c r="GP25" s="9"/>
      <c r="GQ25" s="9"/>
      <c r="GR25" s="9"/>
      <c r="GS25" s="9"/>
      <c r="GT25" s="9"/>
      <c r="GU25" s="9"/>
      <c r="GV25" s="9"/>
      <c r="GW25" s="9"/>
      <c r="GX25" s="9"/>
      <c r="GY25" s="9"/>
      <c r="GZ25" s="9"/>
      <c r="HA25" s="9"/>
      <c r="HB25" s="9"/>
      <c r="HC25" s="9"/>
      <c r="HD25" s="9"/>
      <c r="HE25" s="9"/>
      <c r="HF25" s="9"/>
      <c r="HG25" s="9"/>
      <c r="HH25" s="9"/>
      <c r="HI25" s="9"/>
      <c r="HJ25" s="9"/>
      <c r="HK25" s="9"/>
      <c r="HL25" s="9"/>
      <c r="HM25" s="9"/>
      <c r="HN25" s="9"/>
      <c r="HO25" s="9"/>
      <c r="HP25" s="9"/>
      <c r="HQ25" s="9"/>
      <c r="HR25" s="9"/>
      <c r="HS25" s="9"/>
      <c r="HT25" s="9"/>
      <c r="HU25" s="9"/>
      <c r="HV25" s="9"/>
      <c r="HW25" s="9"/>
      <c r="HX25" s="9"/>
      <c r="HY25" s="9"/>
      <c r="HZ25" s="9"/>
      <c r="IA25" s="9"/>
      <c r="IB25" s="9"/>
      <c r="IC25" s="9"/>
      <c r="ID25" s="9"/>
      <c r="IE25" s="9"/>
      <c r="IF25" s="9"/>
      <c r="IG25" s="9"/>
      <c r="IH25" s="9"/>
      <c r="II25" s="9"/>
      <c r="IJ25" s="9"/>
      <c r="IK25" s="9"/>
      <c r="IL25" s="9"/>
      <c r="IM25" s="9"/>
      <c r="IN25" s="9"/>
      <c r="IO25" s="9"/>
      <c r="IP25" s="9"/>
      <c r="IQ25" s="9"/>
      <c r="IR25" s="9"/>
      <c r="IS25" s="9"/>
      <c r="IT25" s="9"/>
      <c r="IU25" s="9"/>
      <c r="IV25" s="9"/>
      <c r="IW25" s="9"/>
      <c r="IX25" s="9"/>
      <c r="IY25" s="9"/>
      <c r="IZ25" s="9"/>
      <c r="JA25" s="9"/>
      <c r="JB25" s="9"/>
      <c r="JC25" s="9"/>
      <c r="JD25" s="9"/>
      <c r="JE25" s="9"/>
      <c r="JF25" s="9"/>
      <c r="JG25" s="9"/>
      <c r="JH25" s="9"/>
      <c r="JI25" s="9"/>
      <c r="JJ25" s="9"/>
      <c r="JK25" s="9"/>
      <c r="JL25" s="9"/>
      <c r="JM25" s="9"/>
      <c r="JN25" s="9"/>
      <c r="JO25" s="9"/>
      <c r="JP25" s="9"/>
      <c r="JQ25" s="9"/>
      <c r="JR25" s="9"/>
      <c r="JS25" s="9"/>
      <c r="JT25" s="9"/>
      <c r="JU25" s="9"/>
      <c r="JV25" s="9"/>
      <c r="JW25" s="9"/>
      <c r="JX25" s="9"/>
      <c r="JY25" s="9"/>
      <c r="JZ25" s="9"/>
      <c r="KA25" s="9"/>
      <c r="KB25" s="9"/>
      <c r="KC25" s="9"/>
      <c r="KD25" s="9"/>
      <c r="KE25" s="9"/>
      <c r="KF25" s="9"/>
      <c r="KG25" s="9"/>
      <c r="KH25" s="9"/>
      <c r="KI25" s="9"/>
      <c r="KJ25" s="9"/>
      <c r="KK25" s="9"/>
      <c r="KL25" s="9"/>
      <c r="KM25" s="9"/>
      <c r="KN25" s="9"/>
      <c r="KO25" s="9"/>
      <c r="KP25" s="9"/>
      <c r="KQ25" s="9"/>
      <c r="KR25" s="9"/>
      <c r="KS25" s="9"/>
      <c r="KT25" s="9"/>
      <c r="KU25" s="9"/>
      <c r="KV25" s="9"/>
      <c r="KW25" s="9"/>
      <c r="KX25" s="9"/>
      <c r="KY25" s="9"/>
      <c r="KZ25" s="9"/>
      <c r="LA25" s="9"/>
      <c r="LB25" s="9"/>
      <c r="LC25" s="9"/>
      <c r="LD25" s="9"/>
      <c r="LE25" s="9"/>
      <c r="LF25" s="9"/>
      <c r="LG25" s="9"/>
      <c r="LH25" s="9"/>
      <c r="LI25" s="9"/>
      <c r="LJ25" s="9"/>
      <c r="LK25" s="9"/>
      <c r="LL25" s="9"/>
      <c r="LM25" s="9"/>
      <c r="LN25" s="9"/>
      <c r="LO25" s="9"/>
      <c r="LP25" s="9"/>
      <c r="LQ25" s="9"/>
      <c r="LR25" s="9"/>
      <c r="LS25" s="9"/>
      <c r="LT25" s="9"/>
      <c r="LU25" s="9"/>
      <c r="LV25" s="9"/>
      <c r="LW25" s="9"/>
      <c r="LX25" s="9"/>
      <c r="LY25" s="9"/>
      <c r="LZ25" s="9"/>
      <c r="MA25" s="9"/>
      <c r="MB25" s="9"/>
      <c r="MC25" s="9"/>
      <c r="MD25" s="9"/>
      <c r="ME25" s="9"/>
      <c r="MF25" s="9"/>
      <c r="MG25" s="9"/>
      <c r="MH25" s="9"/>
      <c r="MI25" s="9"/>
      <c r="MJ25" s="9"/>
      <c r="MK25" s="9"/>
      <c r="ML25" s="9"/>
      <c r="MM25" s="9"/>
      <c r="MN25" s="9"/>
      <c r="MO25" s="9"/>
      <c r="MP25" s="9"/>
      <c r="MQ25" s="9"/>
      <c r="MR25" s="9"/>
      <c r="MS25" s="9"/>
      <c r="MT25" s="9"/>
      <c r="MU25" s="9"/>
      <c r="MV25" s="9"/>
      <c r="MW25" s="9"/>
      <c r="MX25" s="9"/>
      <c r="MY25" s="9"/>
      <c r="MZ25" s="9"/>
      <c r="NA25" s="9"/>
      <c r="NB25" s="9"/>
      <c r="NC25" s="9"/>
      <c r="ND25" s="9"/>
      <c r="NE25" s="9"/>
      <c r="NF25" s="9"/>
      <c r="NG25" s="9"/>
      <c r="NH25" s="9"/>
      <c r="NI25" s="9"/>
      <c r="NJ25" s="9"/>
      <c r="NK25" s="9"/>
      <c r="NL25" s="9"/>
      <c r="NM25" s="9"/>
      <c r="NN25" s="9"/>
      <c r="NO25" s="9"/>
      <c r="NP25" s="9"/>
      <c r="NQ25" s="9"/>
      <c r="NR25" s="9"/>
      <c r="NS25" s="9"/>
      <c r="NT25" s="9"/>
      <c r="NU25" s="9"/>
      <c r="NV25" s="9"/>
      <c r="NW25" s="9"/>
      <c r="NX25" s="9"/>
      <c r="NY25" s="9"/>
      <c r="NZ25" s="9"/>
      <c r="OA25" s="9"/>
      <c r="OB25" s="9"/>
      <c r="OC25" s="9"/>
      <c r="OD25" s="9"/>
      <c r="OE25" s="9"/>
      <c r="OF25" s="9"/>
      <c r="OG25" s="9"/>
      <c r="OH25" s="9"/>
      <c r="OI25" s="9"/>
      <c r="OJ25" s="9"/>
      <c r="OK25" s="9"/>
      <c r="OL25" s="9"/>
      <c r="OM25" s="9"/>
      <c r="ON25" s="9"/>
      <c r="OO25" s="9"/>
      <c r="OP25" s="9"/>
      <c r="OQ25" s="9"/>
      <c r="OR25" s="9"/>
      <c r="OS25" s="9"/>
      <c r="OT25" s="9"/>
      <c r="OU25" s="9"/>
      <c r="OV25" s="9"/>
      <c r="OW25" s="9"/>
      <c r="OX25" s="9"/>
      <c r="OY25" s="9"/>
      <c r="OZ25" s="9"/>
      <c r="PA25" s="9"/>
      <c r="PB25" s="9"/>
      <c r="PC25" s="9"/>
      <c r="PD25" s="9"/>
      <c r="PE25" s="9"/>
      <c r="PF25" s="9"/>
      <c r="PG25" s="9"/>
      <c r="PH25" s="9"/>
      <c r="PI25" s="9"/>
      <c r="PJ25" s="9"/>
      <c r="PK25" s="9"/>
      <c r="PL25" s="9"/>
      <c r="PM25" s="9"/>
      <c r="PN25" s="9"/>
      <c r="PO25" s="9"/>
      <c r="PP25" s="9"/>
      <c r="PQ25" s="9"/>
      <c r="PR25" s="9"/>
      <c r="PS25" s="9"/>
      <c r="PT25" s="9"/>
      <c r="PU25" s="9"/>
      <c r="PV25" s="9"/>
      <c r="PW25" s="9"/>
      <c r="PX25" s="9"/>
      <c r="PY25" s="9"/>
      <c r="PZ25" s="9"/>
      <c r="QA25" s="9"/>
      <c r="QB25" s="9"/>
      <c r="QC25" s="9"/>
      <c r="QD25" s="9"/>
      <c r="QE25" s="9"/>
      <c r="QF25" s="9"/>
      <c r="QG25" s="9"/>
      <c r="QH25" s="9"/>
      <c r="QI25" s="9"/>
      <c r="QJ25" s="9"/>
      <c r="QK25" s="9"/>
      <c r="QL25" s="9"/>
      <c r="QM25" s="9"/>
      <c r="QN25" s="9"/>
      <c r="QO25" s="9"/>
      <c r="QP25" s="9"/>
      <c r="QQ25" s="9"/>
      <c r="QR25" s="9"/>
      <c r="QS25" s="9"/>
      <c r="QT25" s="9"/>
      <c r="QU25" s="9"/>
      <c r="QV25" s="9"/>
      <c r="QW25" s="9"/>
      <c r="QX25" s="9"/>
      <c r="QY25" s="9"/>
      <c r="QZ25" s="9"/>
      <c r="RA25" s="9"/>
      <c r="RB25" s="9"/>
      <c r="RC25" s="9"/>
      <c r="RD25" s="9"/>
      <c r="RE25" s="9"/>
      <c r="RF25" s="9"/>
      <c r="RG25" s="9"/>
      <c r="RH25" s="9"/>
      <c r="RI25" s="9"/>
      <c r="RJ25" s="9"/>
      <c r="RK25" s="9"/>
      <c r="RL25" s="9"/>
      <c r="RM25" s="9"/>
      <c r="RN25" s="9"/>
      <c r="RO25" s="9"/>
      <c r="RP25" s="9"/>
      <c r="RQ25" s="9"/>
      <c r="RR25" s="9"/>
      <c r="RS25" s="9"/>
      <c r="RT25" s="9"/>
      <c r="RU25" s="9"/>
      <c r="RV25" s="9"/>
      <c r="RW25" s="9"/>
      <c r="RX25" s="9"/>
      <c r="RY25" s="9"/>
      <c r="RZ25" s="9"/>
      <c r="SA25" s="9"/>
      <c r="SB25" s="9"/>
      <c r="SC25" s="9"/>
      <c r="SD25" s="9"/>
      <c r="SE25" s="9"/>
      <c r="SF25" s="9"/>
      <c r="SG25" s="9"/>
      <c r="SH25" s="9"/>
      <c r="SI25" s="9"/>
      <c r="SJ25" s="9"/>
      <c r="SK25" s="9"/>
      <c r="SL25" s="9"/>
      <c r="SM25" s="9"/>
      <c r="SN25" s="9"/>
      <c r="SO25" s="9"/>
      <c r="SP25" s="9"/>
      <c r="SQ25" s="9"/>
      <c r="SR25" s="9"/>
      <c r="SS25" s="9"/>
      <c r="ST25" s="9"/>
      <c r="SU25" s="9"/>
      <c r="SV25" s="9"/>
      <c r="SW25" s="9"/>
      <c r="SX25" s="9"/>
      <c r="SY25" s="9"/>
      <c r="SZ25" s="9"/>
      <c r="TA25" s="9"/>
      <c r="TB25" s="9"/>
      <c r="TC25" s="9"/>
      <c r="TD25" s="9"/>
      <c r="TE25" s="9"/>
      <c r="TF25" s="9"/>
      <c r="TG25" s="9"/>
      <c r="TH25" s="9"/>
      <c r="TI25" s="9"/>
      <c r="TJ25" s="9"/>
      <c r="TK25" s="9"/>
      <c r="TL25" s="9"/>
      <c r="TM25" s="9"/>
      <c r="TN25" s="9"/>
      <c r="TO25" s="9"/>
      <c r="TP25" s="9"/>
      <c r="TQ25" s="9"/>
      <c r="TR25" s="9"/>
      <c r="TS25" s="9"/>
      <c r="TT25" s="9"/>
      <c r="TU25" s="9"/>
      <c r="TV25" s="9"/>
      <c r="TW25" s="9"/>
      <c r="TX25" s="9"/>
      <c r="TY25" s="9"/>
      <c r="TZ25" s="9"/>
      <c r="UA25" s="9"/>
      <c r="UB25" s="9"/>
      <c r="UC25" s="9"/>
      <c r="UD25" s="9"/>
      <c r="UE25" s="9"/>
      <c r="UF25" s="9"/>
      <c r="UG25" s="9"/>
      <c r="UH25" s="9"/>
      <c r="UI25" s="9"/>
      <c r="UJ25" s="9"/>
      <c r="UK25" s="9"/>
      <c r="UL25" s="9"/>
      <c r="UM25" s="9"/>
      <c r="UN25" s="9"/>
      <c r="UO25" s="9"/>
      <c r="UP25" s="9"/>
      <c r="UQ25" s="9"/>
      <c r="UR25" s="9"/>
      <c r="US25" s="9"/>
      <c r="UT25" s="9"/>
      <c r="UU25" s="9"/>
      <c r="UV25" s="9"/>
      <c r="UW25" s="9"/>
      <c r="UX25" s="9"/>
      <c r="UY25" s="9"/>
      <c r="UZ25" s="9"/>
      <c r="VA25" s="9"/>
      <c r="VB25" s="9"/>
      <c r="VC25" s="9"/>
      <c r="VD25" s="9"/>
      <c r="VE25" s="9"/>
      <c r="VF25" s="9"/>
      <c r="VG25" s="9"/>
      <c r="VH25" s="9"/>
      <c r="VI25" s="9"/>
      <c r="VJ25" s="9"/>
      <c r="VK25" s="9"/>
      <c r="VL25" s="9"/>
      <c r="VM25" s="9"/>
      <c r="VN25" s="9"/>
      <c r="VO25" s="9"/>
      <c r="VP25" s="9"/>
      <c r="VQ25" s="9"/>
      <c r="VR25" s="9"/>
      <c r="VS25" s="9"/>
      <c r="VT25" s="9"/>
      <c r="VU25" s="9"/>
      <c r="VV25" s="9"/>
      <c r="VW25" s="9"/>
      <c r="VX25" s="9"/>
      <c r="VY25" s="9"/>
      <c r="VZ25" s="9"/>
      <c r="WA25" s="9"/>
      <c r="WB25" s="9"/>
      <c r="WC25" s="9"/>
      <c r="WD25" s="9"/>
      <c r="WE25" s="9"/>
      <c r="WF25" s="9"/>
      <c r="WG25" s="9"/>
      <c r="WH25" s="9"/>
      <c r="WI25" s="9"/>
      <c r="WJ25" s="9"/>
      <c r="WK25" s="9"/>
      <c r="WL25" s="9"/>
      <c r="WM25" s="9"/>
      <c r="WN25" s="9"/>
      <c r="WO25" s="9"/>
      <c r="WP25" s="9"/>
      <c r="WQ25" s="9"/>
      <c r="WR25" s="9"/>
      <c r="WS25" s="9"/>
      <c r="WT25" s="9"/>
      <c r="WU25" s="9"/>
      <c r="WV25" s="9"/>
      <c r="WW25" s="9"/>
      <c r="WX25" s="9"/>
      <c r="WY25" s="9"/>
      <c r="WZ25" s="9"/>
      <c r="XA25" s="9"/>
      <c r="XB25" s="9"/>
      <c r="XC25" s="9"/>
      <c r="XD25" s="9"/>
      <c r="XE25" s="9"/>
      <c r="XF25" s="9"/>
      <c r="XG25" s="9"/>
      <c r="XH25" s="9"/>
      <c r="XI25" s="9"/>
      <c r="XJ25" s="9"/>
      <c r="XK25" s="9"/>
      <c r="XL25" s="9"/>
      <c r="XM25" s="9"/>
      <c r="XN25" s="9"/>
      <c r="XO25" s="9"/>
      <c r="XP25" s="9"/>
      <c r="XQ25" s="9"/>
      <c r="XR25" s="9"/>
      <c r="XS25" s="9"/>
      <c r="XT25" s="9"/>
      <c r="XU25" s="9"/>
      <c r="XV25" s="9"/>
      <c r="XW25" s="9"/>
      <c r="XX25" s="9"/>
      <c r="XY25" s="9"/>
      <c r="XZ25" s="9"/>
      <c r="YA25" s="9"/>
      <c r="YB25" s="9"/>
      <c r="YC25" s="9"/>
      <c r="YD25" s="9"/>
      <c r="YE25" s="9"/>
      <c r="YF25" s="9"/>
      <c r="YG25" s="9"/>
      <c r="YH25" s="9"/>
      <c r="YI25" s="9"/>
      <c r="YJ25" s="9"/>
      <c r="YK25" s="9"/>
      <c r="YL25" s="9"/>
      <c r="YM25" s="9"/>
      <c r="YN25" s="9"/>
      <c r="YO25" s="9"/>
      <c r="YP25" s="9"/>
      <c r="YQ25" s="9"/>
      <c r="YR25" s="9"/>
      <c r="YS25" s="9"/>
      <c r="YT25" s="9"/>
      <c r="YU25" s="9"/>
      <c r="YV25" s="9"/>
      <c r="YW25" s="9"/>
      <c r="YX25" s="9"/>
      <c r="YY25" s="9"/>
      <c r="YZ25" s="9"/>
      <c r="ZA25" s="9"/>
      <c r="ZB25" s="9"/>
      <c r="ZC25" s="9"/>
      <c r="ZD25" s="9"/>
      <c r="ZE25" s="9"/>
      <c r="ZF25" s="9"/>
      <c r="ZG25" s="9"/>
      <c r="ZH25" s="9"/>
      <c r="ZI25" s="9"/>
      <c r="ZJ25" s="9"/>
      <c r="ZK25" s="9"/>
      <c r="ZL25" s="9"/>
      <c r="ZM25" s="9"/>
      <c r="ZN25" s="9"/>
      <c r="ZO25" s="9"/>
      <c r="ZP25" s="9"/>
      <c r="ZQ25" s="9"/>
      <c r="ZR25" s="9"/>
      <c r="ZS25" s="9"/>
      <c r="ZT25" s="9"/>
      <c r="ZU25" s="9"/>
      <c r="ZV25" s="9"/>
      <c r="ZW25" s="9"/>
      <c r="ZX25" s="9"/>
      <c r="ZY25" s="9"/>
      <c r="ZZ25" s="9"/>
      <c r="AAA25" s="9"/>
      <c r="AAB25" s="9"/>
      <c r="AAC25" s="9"/>
      <c r="AAD25" s="9"/>
      <c r="AAE25" s="9"/>
      <c r="AAF25" s="9"/>
      <c r="AAG25" s="9"/>
      <c r="AAH25" s="9"/>
      <c r="AAI25" s="9"/>
      <c r="AAJ25" s="9"/>
      <c r="AAK25" s="9"/>
      <c r="AAL25" s="9"/>
      <c r="AAM25" s="9"/>
      <c r="AAN25" s="9"/>
      <c r="AAO25" s="9"/>
      <c r="AAP25" s="9"/>
      <c r="AAQ25" s="9"/>
      <c r="AAR25" s="9"/>
      <c r="AAS25" s="9"/>
      <c r="AAT25" s="9"/>
      <c r="AAU25" s="9"/>
      <c r="AAV25" s="9"/>
      <c r="AAW25" s="9"/>
      <c r="AAX25" s="9"/>
      <c r="AAY25" s="9"/>
      <c r="AAZ25" s="9"/>
      <c r="ABA25" s="9"/>
      <c r="ABB25" s="9"/>
      <c r="ABC25" s="9"/>
      <c r="ABD25" s="9"/>
      <c r="ABE25" s="9"/>
      <c r="ABF25" s="9"/>
      <c r="ABG25" s="9"/>
      <c r="ABH25" s="9"/>
      <c r="ABI25" s="9"/>
      <c r="ABJ25" s="9"/>
      <c r="ABK25" s="9"/>
      <c r="ABL25" s="9"/>
      <c r="ABM25" s="9"/>
      <c r="ABN25" s="9"/>
      <c r="ABO25" s="9"/>
      <c r="ABP25" s="9"/>
      <c r="ABQ25" s="9"/>
      <c r="ABR25" s="9"/>
      <c r="ABS25" s="9"/>
      <c r="ABT25" s="9"/>
      <c r="ABU25" s="9"/>
      <c r="ABV25" s="9"/>
      <c r="ABW25" s="9"/>
      <c r="ABX25" s="9"/>
      <c r="ABY25" s="9"/>
      <c r="ABZ25" s="9"/>
      <c r="ACA25" s="9"/>
      <c r="ACB25" s="9"/>
      <c r="ACC25" s="9"/>
      <c r="ACD25" s="9"/>
      <c r="ACE25" s="9"/>
      <c r="ACF25" s="9"/>
      <c r="ACG25" s="9"/>
      <c r="ACH25" s="9"/>
      <c r="ACI25" s="9"/>
      <c r="ACJ25" s="9"/>
      <c r="ACK25" s="9"/>
      <c r="ACL25" s="9"/>
      <c r="ACM25" s="9"/>
      <c r="ACN25" s="9"/>
      <c r="ACO25" s="9"/>
      <c r="ACP25" s="9"/>
      <c r="ACQ25" s="9"/>
      <c r="ACR25" s="9"/>
      <c r="ACS25" s="9"/>
      <c r="ACT25" s="9"/>
      <c r="ACU25" s="9"/>
      <c r="ACV25" s="9"/>
      <c r="ACW25" s="9"/>
      <c r="ACX25" s="9"/>
      <c r="ACY25" s="9"/>
      <c r="ACZ25" s="9"/>
      <c r="ADA25" s="9"/>
      <c r="ADB25" s="9"/>
      <c r="ADC25" s="9"/>
      <c r="ADD25" s="9"/>
      <c r="ADE25" s="9"/>
      <c r="ADF25" s="9"/>
      <c r="ADG25" s="9"/>
      <c r="ADH25" s="9"/>
      <c r="ADI25" s="9"/>
      <c r="ADJ25" s="9"/>
      <c r="ADK25" s="9"/>
      <c r="ADL25" s="9"/>
      <c r="ADM25" s="9"/>
      <c r="ADN25" s="9"/>
      <c r="ADO25" s="9"/>
      <c r="ADP25" s="9"/>
      <c r="ADQ25" s="9"/>
      <c r="ADR25" s="9"/>
      <c r="ADS25" s="9"/>
      <c r="ADT25" s="9"/>
      <c r="ADU25" s="9"/>
      <c r="ADV25" s="9"/>
      <c r="ADW25" s="9"/>
      <c r="ADX25" s="9"/>
      <c r="ADY25" s="9"/>
      <c r="ADZ25" s="9"/>
      <c r="AEA25" s="9"/>
      <c r="AEB25" s="9"/>
      <c r="AEC25" s="9"/>
      <c r="AED25" s="9"/>
      <c r="AEE25" s="9"/>
      <c r="AEF25" s="9"/>
      <c r="AEG25" s="9"/>
      <c r="AEH25" s="9"/>
      <c r="AEI25" s="9"/>
      <c r="AEJ25" s="9"/>
      <c r="AEK25" s="9"/>
      <c r="AEL25" s="9"/>
      <c r="AEM25" s="9"/>
      <c r="AEN25" s="9"/>
      <c r="AEO25" s="9"/>
      <c r="AEP25" s="9"/>
      <c r="AEQ25" s="9"/>
      <c r="AER25" s="9"/>
      <c r="AES25" s="9"/>
      <c r="AET25" s="9"/>
      <c r="AEU25" s="9"/>
      <c r="AEV25" s="9"/>
      <c r="AEW25" s="9"/>
      <c r="AEX25" s="9"/>
      <c r="AEY25" s="9"/>
      <c r="AEZ25" s="9"/>
      <c r="AFA25" s="9"/>
      <c r="AFB25" s="9"/>
      <c r="AFC25" s="9"/>
      <c r="AFD25" s="9"/>
      <c r="AFE25" s="9"/>
      <c r="AFF25" s="9"/>
      <c r="AFG25" s="9"/>
      <c r="AFH25" s="9"/>
      <c r="AFI25" s="9"/>
      <c r="AFJ25" s="9"/>
      <c r="AFK25" s="9"/>
      <c r="AFL25" s="9"/>
      <c r="AFM25" s="9"/>
      <c r="AFN25" s="9"/>
      <c r="AFO25" s="9"/>
      <c r="AFP25" s="9"/>
      <c r="AFQ25" s="9"/>
      <c r="AFR25" s="9"/>
      <c r="AFS25" s="9"/>
      <c r="AFT25" s="9"/>
      <c r="AFU25" s="9"/>
      <c r="AFV25" s="9"/>
      <c r="AFW25" s="9"/>
      <c r="AFX25" s="9"/>
      <c r="AFY25" s="9"/>
      <c r="AFZ25" s="9"/>
      <c r="AGA25" s="9"/>
      <c r="AGB25" s="9"/>
      <c r="AGC25" s="9"/>
      <c r="AGD25" s="9"/>
      <c r="AGE25" s="9"/>
      <c r="AGF25" s="9"/>
      <c r="AGG25" s="9"/>
      <c r="AGH25" s="9"/>
      <c r="AGI25" s="9"/>
      <c r="AGJ25" s="9"/>
      <c r="AGK25" s="9"/>
      <c r="AGL25" s="9"/>
      <c r="AGM25" s="9"/>
      <c r="AGN25" s="9"/>
      <c r="AGO25" s="9"/>
      <c r="AGP25" s="9"/>
      <c r="AGQ25" s="9"/>
      <c r="AGR25" s="9"/>
      <c r="AGS25" s="9"/>
      <c r="AGT25" s="9"/>
      <c r="AGU25" s="9"/>
      <c r="AGV25" s="9"/>
      <c r="AGW25" s="9"/>
      <c r="AGX25" s="9"/>
      <c r="AGY25" s="9"/>
      <c r="AGZ25" s="9"/>
      <c r="AHA25" s="9"/>
      <c r="AHB25" s="9"/>
      <c r="AHC25" s="9"/>
      <c r="AHD25" s="9"/>
      <c r="AHE25" s="9"/>
      <c r="AHF25" s="9"/>
      <c r="AHG25" s="9"/>
      <c r="AHH25" s="9"/>
      <c r="AHI25" s="9"/>
      <c r="AHJ25" s="9"/>
      <c r="AHK25" s="9"/>
      <c r="AHL25" s="9"/>
      <c r="AHM25" s="9"/>
      <c r="AHN25" s="9"/>
      <c r="AHO25" s="9"/>
      <c r="AHP25" s="9"/>
      <c r="AHQ25" s="9"/>
      <c r="AHR25" s="9"/>
      <c r="AHS25" s="9"/>
      <c r="AHT25" s="9"/>
      <c r="AHU25" s="9"/>
      <c r="AHV25" s="9"/>
      <c r="AHW25" s="9"/>
      <c r="AHX25" s="9"/>
      <c r="AHY25" s="9"/>
      <c r="AHZ25" s="9"/>
      <c r="AIA25" s="9"/>
      <c r="AIB25" s="9"/>
      <c r="AIC25" s="9"/>
      <c r="AID25" s="9"/>
      <c r="AIE25" s="9"/>
      <c r="AIF25" s="9"/>
      <c r="AIG25" s="9"/>
      <c r="AIH25" s="9"/>
      <c r="AII25" s="9"/>
      <c r="AIJ25" s="9"/>
      <c r="AIK25" s="9"/>
      <c r="AIL25" s="9"/>
      <c r="AIM25" s="9"/>
      <c r="AIN25" s="9"/>
      <c r="AIO25" s="9"/>
      <c r="AIP25" s="9"/>
      <c r="AIQ25" s="9"/>
      <c r="AIR25" s="9"/>
      <c r="AIS25" s="9"/>
      <c r="AIT25" s="9"/>
      <c r="AIU25" s="9"/>
      <c r="AIV25" s="9"/>
      <c r="AIW25" s="9"/>
      <c r="AIX25" s="9"/>
      <c r="AIY25" s="9"/>
      <c r="AIZ25" s="9"/>
      <c r="AJA25" s="9"/>
      <c r="AJB25" s="9"/>
      <c r="AJC25" s="9"/>
      <c r="AJD25" s="9"/>
      <c r="AJE25" s="9"/>
      <c r="AJF25" s="9"/>
      <c r="AJG25" s="9"/>
      <c r="AJH25" s="9"/>
      <c r="AJI25" s="9"/>
      <c r="AJJ25" s="9"/>
      <c r="AJK25" s="9"/>
      <c r="AJL25" s="9"/>
      <c r="AJM25" s="9"/>
      <c r="AJN25" s="9"/>
      <c r="AJO25" s="9"/>
      <c r="AJP25" s="9"/>
      <c r="AJQ25" s="9"/>
      <c r="AJR25" s="9"/>
      <c r="AJS25" s="9"/>
      <c r="AJT25" s="9"/>
      <c r="AJU25" s="9"/>
      <c r="AJV25" s="9"/>
      <c r="AJW25" s="9"/>
      <c r="AJX25" s="9"/>
      <c r="AJY25" s="9"/>
      <c r="AJZ25" s="9"/>
      <c r="AKA25" s="9"/>
      <c r="AKB25" s="9"/>
      <c r="AKC25" s="9"/>
      <c r="AKD25" s="9"/>
      <c r="AKE25" s="9"/>
      <c r="AKF25" s="9"/>
      <c r="AKG25" s="9"/>
      <c r="AKH25" s="9"/>
      <c r="AKI25" s="9"/>
      <c r="AKJ25" s="9"/>
      <c r="AKK25" s="9"/>
      <c r="AKL25" s="9"/>
      <c r="AKM25" s="9"/>
      <c r="AKN25" s="9"/>
      <c r="AKO25" s="9"/>
      <c r="AKP25" s="9"/>
      <c r="AKQ25" s="9"/>
      <c r="AKR25" s="9"/>
      <c r="AKS25" s="9"/>
      <c r="AKT25" s="9"/>
      <c r="AKU25" s="9"/>
      <c r="AKV25" s="9"/>
      <c r="AKW25" s="9"/>
      <c r="AKX25" s="9"/>
      <c r="AKY25" s="9"/>
      <c r="AKZ25" s="9"/>
      <c r="ALA25" s="9"/>
      <c r="ALB25" s="9"/>
      <c r="ALC25" s="9"/>
      <c r="ALD25" s="9"/>
      <c r="ALE25" s="9"/>
      <c r="ALF25" s="9"/>
      <c r="ALG25" s="9"/>
      <c r="ALH25" s="9"/>
      <c r="ALI25" s="9"/>
      <c r="ALJ25" s="9"/>
      <c r="ALK25" s="9"/>
      <c r="ALL25" s="9"/>
    </row>
    <row r="26" spans="1:1000" customFormat="1" ht="15" x14ac:dyDescent="0.25">
      <c r="A26" s="15" t="str">
        <f ca="1">IF(_xll.TM1RPTELISCONSOLIDATED($C$21,$C26),IF(_xll.TM1RPTELLEV($C$21,$C26)&lt;=3,_xll.TM1RPTELLEV($C$21,$C26),"D"),"N")</f>
        <v>N</v>
      </c>
      <c r="B26" s="15"/>
      <c r="C26" s="18" t="s">
        <v>71</v>
      </c>
      <c r="D26" s="19">
        <f ca="1">_xll.DBRW($C$9,$C26,$D$13,D$20,$C$13)</f>
        <v>109442</v>
      </c>
      <c r="E26" s="19">
        <f ca="1">_xll.DBRW($C$9,$C26,$D$13,E$20,$C$13)</f>
        <v>112202.9942666656</v>
      </c>
      <c r="F26" s="19">
        <f ca="1">_xll.DBRW($C$9,$C26,$D$13,F$20,$C$13)</f>
        <v>112161.81267137809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  <c r="DD26" s="9"/>
      <c r="DE26" s="9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  <c r="EM26" s="9"/>
      <c r="EN26" s="9"/>
      <c r="EO26" s="9"/>
      <c r="EP26" s="9"/>
      <c r="EQ26" s="9"/>
      <c r="ER26" s="9"/>
      <c r="ES26" s="9"/>
      <c r="ET26" s="9"/>
      <c r="EU26" s="9"/>
      <c r="EV26" s="9"/>
      <c r="EW26" s="9"/>
      <c r="EX26" s="9"/>
      <c r="EY26" s="9"/>
      <c r="EZ26" s="9"/>
      <c r="FA26" s="9"/>
      <c r="FB26" s="9"/>
      <c r="FC26" s="9"/>
      <c r="FD26" s="9"/>
      <c r="FE26" s="9"/>
      <c r="FF26" s="9"/>
      <c r="FG26" s="9"/>
      <c r="FH26" s="9"/>
      <c r="FI26" s="9"/>
      <c r="FJ26" s="9"/>
      <c r="FK26" s="9"/>
      <c r="FL26" s="9"/>
      <c r="FM26" s="9"/>
      <c r="FN26" s="9"/>
      <c r="FO26" s="9"/>
      <c r="FP26" s="9"/>
      <c r="FQ26" s="9"/>
      <c r="FR26" s="9"/>
      <c r="FS26" s="9"/>
      <c r="FT26" s="9"/>
      <c r="FU26" s="9"/>
      <c r="FV26" s="9"/>
      <c r="FW26" s="9"/>
      <c r="FX26" s="9"/>
      <c r="FY26" s="9"/>
      <c r="FZ26" s="9"/>
      <c r="GA26" s="9"/>
      <c r="GB26" s="9"/>
      <c r="GC26" s="9"/>
      <c r="GD26" s="9"/>
      <c r="GE26" s="9"/>
      <c r="GF26" s="9"/>
      <c r="GG26" s="9"/>
      <c r="GH26" s="9"/>
      <c r="GI26" s="9"/>
      <c r="GJ26" s="9"/>
      <c r="GK26" s="9"/>
      <c r="GL26" s="9"/>
      <c r="GM26" s="9"/>
      <c r="GN26" s="9"/>
      <c r="GO26" s="9"/>
      <c r="GP26" s="9"/>
      <c r="GQ26" s="9"/>
      <c r="GR26" s="9"/>
      <c r="GS26" s="9"/>
      <c r="GT26" s="9"/>
      <c r="GU26" s="9"/>
      <c r="GV26" s="9"/>
      <c r="GW26" s="9"/>
      <c r="GX26" s="9"/>
      <c r="GY26" s="9"/>
      <c r="GZ26" s="9"/>
      <c r="HA26" s="9"/>
      <c r="HB26" s="9"/>
      <c r="HC26" s="9"/>
      <c r="HD26" s="9"/>
      <c r="HE26" s="9"/>
      <c r="HF26" s="9"/>
      <c r="HG26" s="9"/>
      <c r="HH26" s="9"/>
      <c r="HI26" s="9"/>
      <c r="HJ26" s="9"/>
      <c r="HK26" s="9"/>
      <c r="HL26" s="9"/>
      <c r="HM26" s="9"/>
      <c r="HN26" s="9"/>
      <c r="HO26" s="9"/>
      <c r="HP26" s="9"/>
      <c r="HQ26" s="9"/>
      <c r="HR26" s="9"/>
      <c r="HS26" s="9"/>
      <c r="HT26" s="9"/>
      <c r="HU26" s="9"/>
      <c r="HV26" s="9"/>
      <c r="HW26" s="9"/>
      <c r="HX26" s="9"/>
      <c r="HY26" s="9"/>
      <c r="HZ26" s="9"/>
      <c r="IA26" s="9"/>
      <c r="IB26" s="9"/>
      <c r="IC26" s="9"/>
      <c r="ID26" s="9"/>
      <c r="IE26" s="9"/>
      <c r="IF26" s="9"/>
      <c r="IG26" s="9"/>
      <c r="IH26" s="9"/>
      <c r="II26" s="9"/>
      <c r="IJ26" s="9"/>
      <c r="IK26" s="9"/>
      <c r="IL26" s="9"/>
      <c r="IM26" s="9"/>
      <c r="IN26" s="9"/>
      <c r="IO26" s="9"/>
      <c r="IP26" s="9"/>
      <c r="IQ26" s="9"/>
      <c r="IR26" s="9"/>
      <c r="IS26" s="9"/>
      <c r="IT26" s="9"/>
      <c r="IU26" s="9"/>
      <c r="IV26" s="9"/>
      <c r="IW26" s="9"/>
      <c r="IX26" s="9"/>
      <c r="IY26" s="9"/>
      <c r="IZ26" s="9"/>
      <c r="JA26" s="9"/>
      <c r="JB26" s="9"/>
      <c r="JC26" s="9"/>
      <c r="JD26" s="9"/>
      <c r="JE26" s="9"/>
      <c r="JF26" s="9"/>
      <c r="JG26" s="9"/>
      <c r="JH26" s="9"/>
      <c r="JI26" s="9"/>
      <c r="JJ26" s="9"/>
      <c r="JK26" s="9"/>
      <c r="JL26" s="9"/>
      <c r="JM26" s="9"/>
      <c r="JN26" s="9"/>
      <c r="JO26" s="9"/>
      <c r="JP26" s="9"/>
      <c r="JQ26" s="9"/>
      <c r="JR26" s="9"/>
      <c r="JS26" s="9"/>
      <c r="JT26" s="9"/>
      <c r="JU26" s="9"/>
      <c r="JV26" s="9"/>
      <c r="JW26" s="9"/>
      <c r="JX26" s="9"/>
      <c r="JY26" s="9"/>
      <c r="JZ26" s="9"/>
      <c r="KA26" s="9"/>
      <c r="KB26" s="9"/>
      <c r="KC26" s="9"/>
      <c r="KD26" s="9"/>
      <c r="KE26" s="9"/>
      <c r="KF26" s="9"/>
      <c r="KG26" s="9"/>
      <c r="KH26" s="9"/>
      <c r="KI26" s="9"/>
      <c r="KJ26" s="9"/>
      <c r="KK26" s="9"/>
      <c r="KL26" s="9"/>
      <c r="KM26" s="9"/>
      <c r="KN26" s="9"/>
      <c r="KO26" s="9"/>
      <c r="KP26" s="9"/>
      <c r="KQ26" s="9"/>
      <c r="KR26" s="9"/>
      <c r="KS26" s="9"/>
      <c r="KT26" s="9"/>
      <c r="KU26" s="9"/>
      <c r="KV26" s="9"/>
      <c r="KW26" s="9"/>
      <c r="KX26" s="9"/>
      <c r="KY26" s="9"/>
      <c r="KZ26" s="9"/>
      <c r="LA26" s="9"/>
      <c r="LB26" s="9"/>
      <c r="LC26" s="9"/>
      <c r="LD26" s="9"/>
      <c r="LE26" s="9"/>
      <c r="LF26" s="9"/>
      <c r="LG26" s="9"/>
      <c r="LH26" s="9"/>
      <c r="LI26" s="9"/>
      <c r="LJ26" s="9"/>
      <c r="LK26" s="9"/>
      <c r="LL26" s="9"/>
      <c r="LM26" s="9"/>
      <c r="LN26" s="9"/>
      <c r="LO26" s="9"/>
      <c r="LP26" s="9"/>
      <c r="LQ26" s="9"/>
      <c r="LR26" s="9"/>
      <c r="LS26" s="9"/>
      <c r="LT26" s="9"/>
      <c r="LU26" s="9"/>
      <c r="LV26" s="9"/>
      <c r="LW26" s="9"/>
      <c r="LX26" s="9"/>
      <c r="LY26" s="9"/>
      <c r="LZ26" s="9"/>
      <c r="MA26" s="9"/>
      <c r="MB26" s="9"/>
      <c r="MC26" s="9"/>
      <c r="MD26" s="9"/>
      <c r="ME26" s="9"/>
      <c r="MF26" s="9"/>
      <c r="MG26" s="9"/>
      <c r="MH26" s="9"/>
      <c r="MI26" s="9"/>
      <c r="MJ26" s="9"/>
      <c r="MK26" s="9"/>
      <c r="ML26" s="9"/>
      <c r="MM26" s="9"/>
      <c r="MN26" s="9"/>
      <c r="MO26" s="9"/>
      <c r="MP26" s="9"/>
      <c r="MQ26" s="9"/>
      <c r="MR26" s="9"/>
      <c r="MS26" s="9"/>
      <c r="MT26" s="9"/>
      <c r="MU26" s="9"/>
      <c r="MV26" s="9"/>
      <c r="MW26" s="9"/>
      <c r="MX26" s="9"/>
      <c r="MY26" s="9"/>
      <c r="MZ26" s="9"/>
      <c r="NA26" s="9"/>
      <c r="NB26" s="9"/>
      <c r="NC26" s="9"/>
      <c r="ND26" s="9"/>
      <c r="NE26" s="9"/>
      <c r="NF26" s="9"/>
      <c r="NG26" s="9"/>
      <c r="NH26" s="9"/>
      <c r="NI26" s="9"/>
      <c r="NJ26" s="9"/>
      <c r="NK26" s="9"/>
      <c r="NL26" s="9"/>
      <c r="NM26" s="9"/>
      <c r="NN26" s="9"/>
      <c r="NO26" s="9"/>
      <c r="NP26" s="9"/>
      <c r="NQ26" s="9"/>
      <c r="NR26" s="9"/>
      <c r="NS26" s="9"/>
      <c r="NT26" s="9"/>
      <c r="NU26" s="9"/>
      <c r="NV26" s="9"/>
      <c r="NW26" s="9"/>
      <c r="NX26" s="9"/>
      <c r="NY26" s="9"/>
      <c r="NZ26" s="9"/>
      <c r="OA26" s="9"/>
      <c r="OB26" s="9"/>
      <c r="OC26" s="9"/>
      <c r="OD26" s="9"/>
      <c r="OE26" s="9"/>
      <c r="OF26" s="9"/>
      <c r="OG26" s="9"/>
      <c r="OH26" s="9"/>
      <c r="OI26" s="9"/>
      <c r="OJ26" s="9"/>
      <c r="OK26" s="9"/>
      <c r="OL26" s="9"/>
      <c r="OM26" s="9"/>
      <c r="ON26" s="9"/>
      <c r="OO26" s="9"/>
      <c r="OP26" s="9"/>
      <c r="OQ26" s="9"/>
      <c r="OR26" s="9"/>
      <c r="OS26" s="9"/>
      <c r="OT26" s="9"/>
      <c r="OU26" s="9"/>
      <c r="OV26" s="9"/>
      <c r="OW26" s="9"/>
      <c r="OX26" s="9"/>
      <c r="OY26" s="9"/>
      <c r="OZ26" s="9"/>
      <c r="PA26" s="9"/>
      <c r="PB26" s="9"/>
      <c r="PC26" s="9"/>
      <c r="PD26" s="9"/>
      <c r="PE26" s="9"/>
      <c r="PF26" s="9"/>
      <c r="PG26" s="9"/>
      <c r="PH26" s="9"/>
      <c r="PI26" s="9"/>
      <c r="PJ26" s="9"/>
      <c r="PK26" s="9"/>
      <c r="PL26" s="9"/>
      <c r="PM26" s="9"/>
      <c r="PN26" s="9"/>
      <c r="PO26" s="9"/>
      <c r="PP26" s="9"/>
      <c r="PQ26" s="9"/>
      <c r="PR26" s="9"/>
      <c r="PS26" s="9"/>
      <c r="PT26" s="9"/>
      <c r="PU26" s="9"/>
      <c r="PV26" s="9"/>
      <c r="PW26" s="9"/>
      <c r="PX26" s="9"/>
      <c r="PY26" s="9"/>
      <c r="PZ26" s="9"/>
      <c r="QA26" s="9"/>
      <c r="QB26" s="9"/>
      <c r="QC26" s="9"/>
      <c r="QD26" s="9"/>
      <c r="QE26" s="9"/>
      <c r="QF26" s="9"/>
      <c r="QG26" s="9"/>
      <c r="QH26" s="9"/>
      <c r="QI26" s="9"/>
      <c r="QJ26" s="9"/>
      <c r="QK26" s="9"/>
      <c r="QL26" s="9"/>
      <c r="QM26" s="9"/>
      <c r="QN26" s="9"/>
      <c r="QO26" s="9"/>
      <c r="QP26" s="9"/>
      <c r="QQ26" s="9"/>
      <c r="QR26" s="9"/>
      <c r="QS26" s="9"/>
      <c r="QT26" s="9"/>
      <c r="QU26" s="9"/>
      <c r="QV26" s="9"/>
      <c r="QW26" s="9"/>
      <c r="QX26" s="9"/>
      <c r="QY26" s="9"/>
      <c r="QZ26" s="9"/>
      <c r="RA26" s="9"/>
      <c r="RB26" s="9"/>
      <c r="RC26" s="9"/>
      <c r="RD26" s="9"/>
      <c r="RE26" s="9"/>
      <c r="RF26" s="9"/>
      <c r="RG26" s="9"/>
      <c r="RH26" s="9"/>
      <c r="RI26" s="9"/>
      <c r="RJ26" s="9"/>
      <c r="RK26" s="9"/>
      <c r="RL26" s="9"/>
      <c r="RM26" s="9"/>
      <c r="RN26" s="9"/>
      <c r="RO26" s="9"/>
      <c r="RP26" s="9"/>
      <c r="RQ26" s="9"/>
      <c r="RR26" s="9"/>
      <c r="RS26" s="9"/>
      <c r="RT26" s="9"/>
      <c r="RU26" s="9"/>
      <c r="RV26" s="9"/>
      <c r="RW26" s="9"/>
      <c r="RX26" s="9"/>
      <c r="RY26" s="9"/>
      <c r="RZ26" s="9"/>
      <c r="SA26" s="9"/>
      <c r="SB26" s="9"/>
      <c r="SC26" s="9"/>
      <c r="SD26" s="9"/>
      <c r="SE26" s="9"/>
      <c r="SF26" s="9"/>
      <c r="SG26" s="9"/>
      <c r="SH26" s="9"/>
      <c r="SI26" s="9"/>
      <c r="SJ26" s="9"/>
      <c r="SK26" s="9"/>
      <c r="SL26" s="9"/>
      <c r="SM26" s="9"/>
      <c r="SN26" s="9"/>
      <c r="SO26" s="9"/>
      <c r="SP26" s="9"/>
      <c r="SQ26" s="9"/>
      <c r="SR26" s="9"/>
      <c r="SS26" s="9"/>
      <c r="ST26" s="9"/>
      <c r="SU26" s="9"/>
      <c r="SV26" s="9"/>
      <c r="SW26" s="9"/>
      <c r="SX26" s="9"/>
      <c r="SY26" s="9"/>
      <c r="SZ26" s="9"/>
      <c r="TA26" s="9"/>
      <c r="TB26" s="9"/>
      <c r="TC26" s="9"/>
      <c r="TD26" s="9"/>
      <c r="TE26" s="9"/>
      <c r="TF26" s="9"/>
      <c r="TG26" s="9"/>
      <c r="TH26" s="9"/>
      <c r="TI26" s="9"/>
      <c r="TJ26" s="9"/>
      <c r="TK26" s="9"/>
      <c r="TL26" s="9"/>
      <c r="TM26" s="9"/>
      <c r="TN26" s="9"/>
      <c r="TO26" s="9"/>
      <c r="TP26" s="9"/>
      <c r="TQ26" s="9"/>
      <c r="TR26" s="9"/>
      <c r="TS26" s="9"/>
      <c r="TT26" s="9"/>
      <c r="TU26" s="9"/>
      <c r="TV26" s="9"/>
      <c r="TW26" s="9"/>
      <c r="TX26" s="9"/>
      <c r="TY26" s="9"/>
      <c r="TZ26" s="9"/>
      <c r="UA26" s="9"/>
      <c r="UB26" s="9"/>
      <c r="UC26" s="9"/>
      <c r="UD26" s="9"/>
      <c r="UE26" s="9"/>
      <c r="UF26" s="9"/>
      <c r="UG26" s="9"/>
      <c r="UH26" s="9"/>
      <c r="UI26" s="9"/>
      <c r="UJ26" s="9"/>
      <c r="UK26" s="9"/>
      <c r="UL26" s="9"/>
      <c r="UM26" s="9"/>
      <c r="UN26" s="9"/>
      <c r="UO26" s="9"/>
      <c r="UP26" s="9"/>
      <c r="UQ26" s="9"/>
      <c r="UR26" s="9"/>
      <c r="US26" s="9"/>
      <c r="UT26" s="9"/>
      <c r="UU26" s="9"/>
      <c r="UV26" s="9"/>
      <c r="UW26" s="9"/>
      <c r="UX26" s="9"/>
      <c r="UY26" s="9"/>
      <c r="UZ26" s="9"/>
      <c r="VA26" s="9"/>
      <c r="VB26" s="9"/>
      <c r="VC26" s="9"/>
      <c r="VD26" s="9"/>
      <c r="VE26" s="9"/>
      <c r="VF26" s="9"/>
      <c r="VG26" s="9"/>
      <c r="VH26" s="9"/>
      <c r="VI26" s="9"/>
      <c r="VJ26" s="9"/>
      <c r="VK26" s="9"/>
      <c r="VL26" s="9"/>
      <c r="VM26" s="9"/>
      <c r="VN26" s="9"/>
      <c r="VO26" s="9"/>
      <c r="VP26" s="9"/>
      <c r="VQ26" s="9"/>
      <c r="VR26" s="9"/>
      <c r="VS26" s="9"/>
      <c r="VT26" s="9"/>
      <c r="VU26" s="9"/>
      <c r="VV26" s="9"/>
      <c r="VW26" s="9"/>
      <c r="VX26" s="9"/>
      <c r="VY26" s="9"/>
      <c r="VZ26" s="9"/>
      <c r="WA26" s="9"/>
      <c r="WB26" s="9"/>
      <c r="WC26" s="9"/>
      <c r="WD26" s="9"/>
      <c r="WE26" s="9"/>
      <c r="WF26" s="9"/>
      <c r="WG26" s="9"/>
      <c r="WH26" s="9"/>
      <c r="WI26" s="9"/>
      <c r="WJ26" s="9"/>
      <c r="WK26" s="9"/>
      <c r="WL26" s="9"/>
      <c r="WM26" s="9"/>
      <c r="WN26" s="9"/>
      <c r="WO26" s="9"/>
      <c r="WP26" s="9"/>
      <c r="WQ26" s="9"/>
      <c r="WR26" s="9"/>
      <c r="WS26" s="9"/>
      <c r="WT26" s="9"/>
      <c r="WU26" s="9"/>
      <c r="WV26" s="9"/>
      <c r="WW26" s="9"/>
      <c r="WX26" s="9"/>
      <c r="WY26" s="9"/>
      <c r="WZ26" s="9"/>
      <c r="XA26" s="9"/>
      <c r="XB26" s="9"/>
      <c r="XC26" s="9"/>
      <c r="XD26" s="9"/>
      <c r="XE26" s="9"/>
      <c r="XF26" s="9"/>
      <c r="XG26" s="9"/>
      <c r="XH26" s="9"/>
      <c r="XI26" s="9"/>
      <c r="XJ26" s="9"/>
      <c r="XK26" s="9"/>
      <c r="XL26" s="9"/>
      <c r="XM26" s="9"/>
      <c r="XN26" s="9"/>
      <c r="XO26" s="9"/>
      <c r="XP26" s="9"/>
      <c r="XQ26" s="9"/>
      <c r="XR26" s="9"/>
      <c r="XS26" s="9"/>
      <c r="XT26" s="9"/>
      <c r="XU26" s="9"/>
      <c r="XV26" s="9"/>
      <c r="XW26" s="9"/>
      <c r="XX26" s="9"/>
      <c r="XY26" s="9"/>
      <c r="XZ26" s="9"/>
      <c r="YA26" s="9"/>
      <c r="YB26" s="9"/>
      <c r="YC26" s="9"/>
      <c r="YD26" s="9"/>
      <c r="YE26" s="9"/>
      <c r="YF26" s="9"/>
      <c r="YG26" s="9"/>
      <c r="YH26" s="9"/>
      <c r="YI26" s="9"/>
      <c r="YJ26" s="9"/>
      <c r="YK26" s="9"/>
      <c r="YL26" s="9"/>
      <c r="YM26" s="9"/>
      <c r="YN26" s="9"/>
      <c r="YO26" s="9"/>
      <c r="YP26" s="9"/>
      <c r="YQ26" s="9"/>
      <c r="YR26" s="9"/>
      <c r="YS26" s="9"/>
      <c r="YT26" s="9"/>
      <c r="YU26" s="9"/>
      <c r="YV26" s="9"/>
      <c r="YW26" s="9"/>
      <c r="YX26" s="9"/>
      <c r="YY26" s="9"/>
      <c r="YZ26" s="9"/>
      <c r="ZA26" s="9"/>
      <c r="ZB26" s="9"/>
      <c r="ZC26" s="9"/>
      <c r="ZD26" s="9"/>
      <c r="ZE26" s="9"/>
      <c r="ZF26" s="9"/>
      <c r="ZG26" s="9"/>
      <c r="ZH26" s="9"/>
      <c r="ZI26" s="9"/>
      <c r="ZJ26" s="9"/>
      <c r="ZK26" s="9"/>
      <c r="ZL26" s="9"/>
      <c r="ZM26" s="9"/>
      <c r="ZN26" s="9"/>
      <c r="ZO26" s="9"/>
      <c r="ZP26" s="9"/>
      <c r="ZQ26" s="9"/>
      <c r="ZR26" s="9"/>
      <c r="ZS26" s="9"/>
      <c r="ZT26" s="9"/>
      <c r="ZU26" s="9"/>
      <c r="ZV26" s="9"/>
      <c r="ZW26" s="9"/>
      <c r="ZX26" s="9"/>
      <c r="ZY26" s="9"/>
      <c r="ZZ26" s="9"/>
      <c r="AAA26" s="9"/>
      <c r="AAB26" s="9"/>
      <c r="AAC26" s="9"/>
      <c r="AAD26" s="9"/>
      <c r="AAE26" s="9"/>
      <c r="AAF26" s="9"/>
      <c r="AAG26" s="9"/>
      <c r="AAH26" s="9"/>
      <c r="AAI26" s="9"/>
      <c r="AAJ26" s="9"/>
      <c r="AAK26" s="9"/>
      <c r="AAL26" s="9"/>
      <c r="AAM26" s="9"/>
      <c r="AAN26" s="9"/>
      <c r="AAO26" s="9"/>
      <c r="AAP26" s="9"/>
      <c r="AAQ26" s="9"/>
      <c r="AAR26" s="9"/>
      <c r="AAS26" s="9"/>
      <c r="AAT26" s="9"/>
      <c r="AAU26" s="9"/>
      <c r="AAV26" s="9"/>
      <c r="AAW26" s="9"/>
      <c r="AAX26" s="9"/>
      <c r="AAY26" s="9"/>
      <c r="AAZ26" s="9"/>
      <c r="ABA26" s="9"/>
      <c r="ABB26" s="9"/>
      <c r="ABC26" s="9"/>
      <c r="ABD26" s="9"/>
      <c r="ABE26" s="9"/>
      <c r="ABF26" s="9"/>
      <c r="ABG26" s="9"/>
      <c r="ABH26" s="9"/>
      <c r="ABI26" s="9"/>
      <c r="ABJ26" s="9"/>
      <c r="ABK26" s="9"/>
      <c r="ABL26" s="9"/>
      <c r="ABM26" s="9"/>
      <c r="ABN26" s="9"/>
      <c r="ABO26" s="9"/>
      <c r="ABP26" s="9"/>
      <c r="ABQ26" s="9"/>
      <c r="ABR26" s="9"/>
      <c r="ABS26" s="9"/>
      <c r="ABT26" s="9"/>
      <c r="ABU26" s="9"/>
      <c r="ABV26" s="9"/>
      <c r="ABW26" s="9"/>
      <c r="ABX26" s="9"/>
      <c r="ABY26" s="9"/>
      <c r="ABZ26" s="9"/>
      <c r="ACA26" s="9"/>
      <c r="ACB26" s="9"/>
      <c r="ACC26" s="9"/>
      <c r="ACD26" s="9"/>
      <c r="ACE26" s="9"/>
      <c r="ACF26" s="9"/>
      <c r="ACG26" s="9"/>
      <c r="ACH26" s="9"/>
      <c r="ACI26" s="9"/>
      <c r="ACJ26" s="9"/>
      <c r="ACK26" s="9"/>
      <c r="ACL26" s="9"/>
      <c r="ACM26" s="9"/>
      <c r="ACN26" s="9"/>
      <c r="ACO26" s="9"/>
      <c r="ACP26" s="9"/>
      <c r="ACQ26" s="9"/>
      <c r="ACR26" s="9"/>
      <c r="ACS26" s="9"/>
      <c r="ACT26" s="9"/>
      <c r="ACU26" s="9"/>
      <c r="ACV26" s="9"/>
      <c r="ACW26" s="9"/>
      <c r="ACX26" s="9"/>
      <c r="ACY26" s="9"/>
      <c r="ACZ26" s="9"/>
      <c r="ADA26" s="9"/>
      <c r="ADB26" s="9"/>
      <c r="ADC26" s="9"/>
      <c r="ADD26" s="9"/>
      <c r="ADE26" s="9"/>
      <c r="ADF26" s="9"/>
      <c r="ADG26" s="9"/>
      <c r="ADH26" s="9"/>
      <c r="ADI26" s="9"/>
      <c r="ADJ26" s="9"/>
      <c r="ADK26" s="9"/>
      <c r="ADL26" s="9"/>
      <c r="ADM26" s="9"/>
      <c r="ADN26" s="9"/>
      <c r="ADO26" s="9"/>
      <c r="ADP26" s="9"/>
      <c r="ADQ26" s="9"/>
      <c r="ADR26" s="9"/>
      <c r="ADS26" s="9"/>
      <c r="ADT26" s="9"/>
      <c r="ADU26" s="9"/>
      <c r="ADV26" s="9"/>
      <c r="ADW26" s="9"/>
      <c r="ADX26" s="9"/>
      <c r="ADY26" s="9"/>
      <c r="ADZ26" s="9"/>
      <c r="AEA26" s="9"/>
      <c r="AEB26" s="9"/>
      <c r="AEC26" s="9"/>
      <c r="AED26" s="9"/>
      <c r="AEE26" s="9"/>
      <c r="AEF26" s="9"/>
      <c r="AEG26" s="9"/>
      <c r="AEH26" s="9"/>
      <c r="AEI26" s="9"/>
      <c r="AEJ26" s="9"/>
      <c r="AEK26" s="9"/>
      <c r="AEL26" s="9"/>
      <c r="AEM26" s="9"/>
      <c r="AEN26" s="9"/>
      <c r="AEO26" s="9"/>
      <c r="AEP26" s="9"/>
      <c r="AEQ26" s="9"/>
      <c r="AER26" s="9"/>
      <c r="AES26" s="9"/>
      <c r="AET26" s="9"/>
      <c r="AEU26" s="9"/>
      <c r="AEV26" s="9"/>
      <c r="AEW26" s="9"/>
      <c r="AEX26" s="9"/>
      <c r="AEY26" s="9"/>
      <c r="AEZ26" s="9"/>
      <c r="AFA26" s="9"/>
      <c r="AFB26" s="9"/>
      <c r="AFC26" s="9"/>
      <c r="AFD26" s="9"/>
      <c r="AFE26" s="9"/>
      <c r="AFF26" s="9"/>
      <c r="AFG26" s="9"/>
      <c r="AFH26" s="9"/>
      <c r="AFI26" s="9"/>
      <c r="AFJ26" s="9"/>
      <c r="AFK26" s="9"/>
      <c r="AFL26" s="9"/>
      <c r="AFM26" s="9"/>
      <c r="AFN26" s="9"/>
      <c r="AFO26" s="9"/>
      <c r="AFP26" s="9"/>
      <c r="AFQ26" s="9"/>
      <c r="AFR26" s="9"/>
      <c r="AFS26" s="9"/>
      <c r="AFT26" s="9"/>
      <c r="AFU26" s="9"/>
      <c r="AFV26" s="9"/>
      <c r="AFW26" s="9"/>
      <c r="AFX26" s="9"/>
      <c r="AFY26" s="9"/>
      <c r="AFZ26" s="9"/>
      <c r="AGA26" s="9"/>
      <c r="AGB26" s="9"/>
      <c r="AGC26" s="9"/>
      <c r="AGD26" s="9"/>
      <c r="AGE26" s="9"/>
      <c r="AGF26" s="9"/>
      <c r="AGG26" s="9"/>
      <c r="AGH26" s="9"/>
      <c r="AGI26" s="9"/>
      <c r="AGJ26" s="9"/>
      <c r="AGK26" s="9"/>
      <c r="AGL26" s="9"/>
      <c r="AGM26" s="9"/>
      <c r="AGN26" s="9"/>
      <c r="AGO26" s="9"/>
      <c r="AGP26" s="9"/>
      <c r="AGQ26" s="9"/>
      <c r="AGR26" s="9"/>
      <c r="AGS26" s="9"/>
      <c r="AGT26" s="9"/>
      <c r="AGU26" s="9"/>
      <c r="AGV26" s="9"/>
      <c r="AGW26" s="9"/>
      <c r="AGX26" s="9"/>
      <c r="AGY26" s="9"/>
      <c r="AGZ26" s="9"/>
      <c r="AHA26" s="9"/>
      <c r="AHB26" s="9"/>
      <c r="AHC26" s="9"/>
      <c r="AHD26" s="9"/>
      <c r="AHE26" s="9"/>
      <c r="AHF26" s="9"/>
      <c r="AHG26" s="9"/>
      <c r="AHH26" s="9"/>
      <c r="AHI26" s="9"/>
      <c r="AHJ26" s="9"/>
      <c r="AHK26" s="9"/>
      <c r="AHL26" s="9"/>
      <c r="AHM26" s="9"/>
      <c r="AHN26" s="9"/>
      <c r="AHO26" s="9"/>
      <c r="AHP26" s="9"/>
      <c r="AHQ26" s="9"/>
      <c r="AHR26" s="9"/>
      <c r="AHS26" s="9"/>
      <c r="AHT26" s="9"/>
      <c r="AHU26" s="9"/>
      <c r="AHV26" s="9"/>
      <c r="AHW26" s="9"/>
      <c r="AHX26" s="9"/>
      <c r="AHY26" s="9"/>
      <c r="AHZ26" s="9"/>
      <c r="AIA26" s="9"/>
      <c r="AIB26" s="9"/>
      <c r="AIC26" s="9"/>
      <c r="AID26" s="9"/>
      <c r="AIE26" s="9"/>
      <c r="AIF26" s="9"/>
      <c r="AIG26" s="9"/>
      <c r="AIH26" s="9"/>
      <c r="AII26" s="9"/>
      <c r="AIJ26" s="9"/>
      <c r="AIK26" s="9"/>
      <c r="AIL26" s="9"/>
      <c r="AIM26" s="9"/>
      <c r="AIN26" s="9"/>
      <c r="AIO26" s="9"/>
      <c r="AIP26" s="9"/>
      <c r="AIQ26" s="9"/>
      <c r="AIR26" s="9"/>
      <c r="AIS26" s="9"/>
      <c r="AIT26" s="9"/>
      <c r="AIU26" s="9"/>
      <c r="AIV26" s="9"/>
      <c r="AIW26" s="9"/>
      <c r="AIX26" s="9"/>
      <c r="AIY26" s="9"/>
      <c r="AIZ26" s="9"/>
      <c r="AJA26" s="9"/>
      <c r="AJB26" s="9"/>
      <c r="AJC26" s="9"/>
      <c r="AJD26" s="9"/>
      <c r="AJE26" s="9"/>
      <c r="AJF26" s="9"/>
      <c r="AJG26" s="9"/>
      <c r="AJH26" s="9"/>
      <c r="AJI26" s="9"/>
      <c r="AJJ26" s="9"/>
      <c r="AJK26" s="9"/>
      <c r="AJL26" s="9"/>
      <c r="AJM26" s="9"/>
      <c r="AJN26" s="9"/>
      <c r="AJO26" s="9"/>
      <c r="AJP26" s="9"/>
      <c r="AJQ26" s="9"/>
      <c r="AJR26" s="9"/>
      <c r="AJS26" s="9"/>
      <c r="AJT26" s="9"/>
      <c r="AJU26" s="9"/>
      <c r="AJV26" s="9"/>
      <c r="AJW26" s="9"/>
      <c r="AJX26" s="9"/>
      <c r="AJY26" s="9"/>
      <c r="AJZ26" s="9"/>
      <c r="AKA26" s="9"/>
      <c r="AKB26" s="9"/>
      <c r="AKC26" s="9"/>
      <c r="AKD26" s="9"/>
      <c r="AKE26" s="9"/>
      <c r="AKF26" s="9"/>
      <c r="AKG26" s="9"/>
      <c r="AKH26" s="9"/>
      <c r="AKI26" s="9"/>
      <c r="AKJ26" s="9"/>
      <c r="AKK26" s="9"/>
      <c r="AKL26" s="9"/>
      <c r="AKM26" s="9"/>
      <c r="AKN26" s="9"/>
      <c r="AKO26" s="9"/>
      <c r="AKP26" s="9"/>
      <c r="AKQ26" s="9"/>
      <c r="AKR26" s="9"/>
      <c r="AKS26" s="9"/>
      <c r="AKT26" s="9"/>
      <c r="AKU26" s="9"/>
      <c r="AKV26" s="9"/>
      <c r="AKW26" s="9"/>
      <c r="AKX26" s="9"/>
      <c r="AKY26" s="9"/>
      <c r="AKZ26" s="9"/>
      <c r="ALA26" s="9"/>
      <c r="ALB26" s="9"/>
      <c r="ALC26" s="9"/>
      <c r="ALD26" s="9"/>
      <c r="ALE26" s="9"/>
      <c r="ALF26" s="9"/>
      <c r="ALG26" s="9"/>
      <c r="ALH26" s="9"/>
      <c r="ALI26" s="9"/>
      <c r="ALJ26" s="9"/>
      <c r="ALK26" s="9"/>
      <c r="ALL26" s="9"/>
    </row>
    <row r="27" spans="1:1000" customFormat="1" ht="15" x14ac:dyDescent="0.25">
      <c r="A27" s="15" t="str">
        <f ca="1">IF(_xll.TM1RPTELISCONSOLIDATED($C$21,$C27),IF(_xll.TM1RPTELLEV($C$21,$C27)&lt;=3,_xll.TM1RPTELLEV($C$21,$C27),"D"),"N")</f>
        <v>N</v>
      </c>
      <c r="B27" s="15"/>
      <c r="C27" s="18" t="s">
        <v>72</v>
      </c>
      <c r="D27" s="19">
        <f ca="1">_xll.DBRW($C$9,$C27,$D$13,D$20,$C$13)</f>
        <v>91404</v>
      </c>
      <c r="E27" s="19">
        <f ca="1">_xll.DBRW($C$9,$C27,$D$13,E$20,$C$13)</f>
        <v>94687.981598999366</v>
      </c>
      <c r="F27" s="19">
        <f ca="1">_xll.DBRW($C$9,$C27,$D$13,F$20,$C$13)</f>
        <v>93914.021588644813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  <c r="DD27" s="9"/>
      <c r="DE27" s="9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  <c r="EM27" s="9"/>
      <c r="EN27" s="9"/>
      <c r="EO27" s="9"/>
      <c r="EP27" s="9"/>
      <c r="EQ27" s="9"/>
      <c r="ER27" s="9"/>
      <c r="ES27" s="9"/>
      <c r="ET27" s="9"/>
      <c r="EU27" s="9"/>
      <c r="EV27" s="9"/>
      <c r="EW27" s="9"/>
      <c r="EX27" s="9"/>
      <c r="EY27" s="9"/>
      <c r="EZ27" s="9"/>
      <c r="FA27" s="9"/>
      <c r="FB27" s="9"/>
      <c r="FC27" s="9"/>
      <c r="FD27" s="9"/>
      <c r="FE27" s="9"/>
      <c r="FF27" s="9"/>
      <c r="FG27" s="9"/>
      <c r="FH27" s="9"/>
      <c r="FI27" s="9"/>
      <c r="FJ27" s="9"/>
      <c r="FK27" s="9"/>
      <c r="FL27" s="9"/>
      <c r="FM27" s="9"/>
      <c r="FN27" s="9"/>
      <c r="FO27" s="9"/>
      <c r="FP27" s="9"/>
      <c r="FQ27" s="9"/>
      <c r="FR27" s="9"/>
      <c r="FS27" s="9"/>
      <c r="FT27" s="9"/>
      <c r="FU27" s="9"/>
      <c r="FV27" s="9"/>
      <c r="FW27" s="9"/>
      <c r="FX27" s="9"/>
      <c r="FY27" s="9"/>
      <c r="FZ27" s="9"/>
      <c r="GA27" s="9"/>
      <c r="GB27" s="9"/>
      <c r="GC27" s="9"/>
      <c r="GD27" s="9"/>
      <c r="GE27" s="9"/>
      <c r="GF27" s="9"/>
      <c r="GG27" s="9"/>
      <c r="GH27" s="9"/>
      <c r="GI27" s="9"/>
      <c r="GJ27" s="9"/>
      <c r="GK27" s="9"/>
      <c r="GL27" s="9"/>
      <c r="GM27" s="9"/>
      <c r="GN27" s="9"/>
      <c r="GO27" s="9"/>
      <c r="GP27" s="9"/>
      <c r="GQ27" s="9"/>
      <c r="GR27" s="9"/>
      <c r="GS27" s="9"/>
      <c r="GT27" s="9"/>
      <c r="GU27" s="9"/>
      <c r="GV27" s="9"/>
      <c r="GW27" s="9"/>
      <c r="GX27" s="9"/>
      <c r="GY27" s="9"/>
      <c r="GZ27" s="9"/>
      <c r="HA27" s="9"/>
      <c r="HB27" s="9"/>
      <c r="HC27" s="9"/>
      <c r="HD27" s="9"/>
      <c r="HE27" s="9"/>
      <c r="HF27" s="9"/>
      <c r="HG27" s="9"/>
      <c r="HH27" s="9"/>
      <c r="HI27" s="9"/>
      <c r="HJ27" s="9"/>
      <c r="HK27" s="9"/>
      <c r="HL27" s="9"/>
      <c r="HM27" s="9"/>
      <c r="HN27" s="9"/>
      <c r="HO27" s="9"/>
      <c r="HP27" s="9"/>
      <c r="HQ27" s="9"/>
      <c r="HR27" s="9"/>
      <c r="HS27" s="9"/>
      <c r="HT27" s="9"/>
      <c r="HU27" s="9"/>
      <c r="HV27" s="9"/>
      <c r="HW27" s="9"/>
      <c r="HX27" s="9"/>
      <c r="HY27" s="9"/>
      <c r="HZ27" s="9"/>
      <c r="IA27" s="9"/>
      <c r="IB27" s="9"/>
      <c r="IC27" s="9"/>
      <c r="ID27" s="9"/>
      <c r="IE27" s="9"/>
      <c r="IF27" s="9"/>
      <c r="IG27" s="9"/>
      <c r="IH27" s="9"/>
      <c r="II27" s="9"/>
      <c r="IJ27" s="9"/>
      <c r="IK27" s="9"/>
      <c r="IL27" s="9"/>
      <c r="IM27" s="9"/>
      <c r="IN27" s="9"/>
      <c r="IO27" s="9"/>
      <c r="IP27" s="9"/>
      <c r="IQ27" s="9"/>
      <c r="IR27" s="9"/>
      <c r="IS27" s="9"/>
      <c r="IT27" s="9"/>
      <c r="IU27" s="9"/>
      <c r="IV27" s="9"/>
      <c r="IW27" s="9"/>
      <c r="IX27" s="9"/>
      <c r="IY27" s="9"/>
      <c r="IZ27" s="9"/>
      <c r="JA27" s="9"/>
      <c r="JB27" s="9"/>
      <c r="JC27" s="9"/>
      <c r="JD27" s="9"/>
      <c r="JE27" s="9"/>
      <c r="JF27" s="9"/>
      <c r="JG27" s="9"/>
      <c r="JH27" s="9"/>
      <c r="JI27" s="9"/>
      <c r="JJ27" s="9"/>
      <c r="JK27" s="9"/>
      <c r="JL27" s="9"/>
      <c r="JM27" s="9"/>
      <c r="JN27" s="9"/>
      <c r="JO27" s="9"/>
      <c r="JP27" s="9"/>
      <c r="JQ27" s="9"/>
      <c r="JR27" s="9"/>
      <c r="JS27" s="9"/>
      <c r="JT27" s="9"/>
      <c r="JU27" s="9"/>
      <c r="JV27" s="9"/>
      <c r="JW27" s="9"/>
      <c r="JX27" s="9"/>
      <c r="JY27" s="9"/>
      <c r="JZ27" s="9"/>
      <c r="KA27" s="9"/>
      <c r="KB27" s="9"/>
      <c r="KC27" s="9"/>
      <c r="KD27" s="9"/>
      <c r="KE27" s="9"/>
      <c r="KF27" s="9"/>
      <c r="KG27" s="9"/>
      <c r="KH27" s="9"/>
      <c r="KI27" s="9"/>
      <c r="KJ27" s="9"/>
      <c r="KK27" s="9"/>
      <c r="KL27" s="9"/>
      <c r="KM27" s="9"/>
      <c r="KN27" s="9"/>
      <c r="KO27" s="9"/>
      <c r="KP27" s="9"/>
      <c r="KQ27" s="9"/>
      <c r="KR27" s="9"/>
      <c r="KS27" s="9"/>
      <c r="KT27" s="9"/>
      <c r="KU27" s="9"/>
      <c r="KV27" s="9"/>
      <c r="KW27" s="9"/>
      <c r="KX27" s="9"/>
      <c r="KY27" s="9"/>
      <c r="KZ27" s="9"/>
      <c r="LA27" s="9"/>
      <c r="LB27" s="9"/>
      <c r="LC27" s="9"/>
      <c r="LD27" s="9"/>
      <c r="LE27" s="9"/>
      <c r="LF27" s="9"/>
      <c r="LG27" s="9"/>
      <c r="LH27" s="9"/>
      <c r="LI27" s="9"/>
      <c r="LJ27" s="9"/>
      <c r="LK27" s="9"/>
      <c r="LL27" s="9"/>
      <c r="LM27" s="9"/>
      <c r="LN27" s="9"/>
      <c r="LO27" s="9"/>
      <c r="LP27" s="9"/>
      <c r="LQ27" s="9"/>
      <c r="LR27" s="9"/>
      <c r="LS27" s="9"/>
      <c r="LT27" s="9"/>
      <c r="LU27" s="9"/>
      <c r="LV27" s="9"/>
      <c r="LW27" s="9"/>
      <c r="LX27" s="9"/>
      <c r="LY27" s="9"/>
      <c r="LZ27" s="9"/>
      <c r="MA27" s="9"/>
      <c r="MB27" s="9"/>
      <c r="MC27" s="9"/>
      <c r="MD27" s="9"/>
      <c r="ME27" s="9"/>
      <c r="MF27" s="9"/>
      <c r="MG27" s="9"/>
      <c r="MH27" s="9"/>
      <c r="MI27" s="9"/>
      <c r="MJ27" s="9"/>
      <c r="MK27" s="9"/>
      <c r="ML27" s="9"/>
      <c r="MM27" s="9"/>
      <c r="MN27" s="9"/>
      <c r="MO27" s="9"/>
      <c r="MP27" s="9"/>
      <c r="MQ27" s="9"/>
      <c r="MR27" s="9"/>
      <c r="MS27" s="9"/>
      <c r="MT27" s="9"/>
      <c r="MU27" s="9"/>
      <c r="MV27" s="9"/>
      <c r="MW27" s="9"/>
      <c r="MX27" s="9"/>
      <c r="MY27" s="9"/>
      <c r="MZ27" s="9"/>
      <c r="NA27" s="9"/>
      <c r="NB27" s="9"/>
      <c r="NC27" s="9"/>
      <c r="ND27" s="9"/>
      <c r="NE27" s="9"/>
      <c r="NF27" s="9"/>
      <c r="NG27" s="9"/>
      <c r="NH27" s="9"/>
      <c r="NI27" s="9"/>
      <c r="NJ27" s="9"/>
      <c r="NK27" s="9"/>
      <c r="NL27" s="9"/>
      <c r="NM27" s="9"/>
      <c r="NN27" s="9"/>
      <c r="NO27" s="9"/>
      <c r="NP27" s="9"/>
      <c r="NQ27" s="9"/>
      <c r="NR27" s="9"/>
      <c r="NS27" s="9"/>
      <c r="NT27" s="9"/>
      <c r="NU27" s="9"/>
      <c r="NV27" s="9"/>
      <c r="NW27" s="9"/>
      <c r="NX27" s="9"/>
      <c r="NY27" s="9"/>
      <c r="NZ27" s="9"/>
      <c r="OA27" s="9"/>
      <c r="OB27" s="9"/>
      <c r="OC27" s="9"/>
      <c r="OD27" s="9"/>
      <c r="OE27" s="9"/>
      <c r="OF27" s="9"/>
      <c r="OG27" s="9"/>
      <c r="OH27" s="9"/>
      <c r="OI27" s="9"/>
      <c r="OJ27" s="9"/>
      <c r="OK27" s="9"/>
      <c r="OL27" s="9"/>
      <c r="OM27" s="9"/>
      <c r="ON27" s="9"/>
      <c r="OO27" s="9"/>
      <c r="OP27" s="9"/>
      <c r="OQ27" s="9"/>
      <c r="OR27" s="9"/>
      <c r="OS27" s="9"/>
      <c r="OT27" s="9"/>
      <c r="OU27" s="9"/>
      <c r="OV27" s="9"/>
      <c r="OW27" s="9"/>
      <c r="OX27" s="9"/>
      <c r="OY27" s="9"/>
      <c r="OZ27" s="9"/>
      <c r="PA27" s="9"/>
      <c r="PB27" s="9"/>
      <c r="PC27" s="9"/>
      <c r="PD27" s="9"/>
      <c r="PE27" s="9"/>
      <c r="PF27" s="9"/>
      <c r="PG27" s="9"/>
      <c r="PH27" s="9"/>
      <c r="PI27" s="9"/>
      <c r="PJ27" s="9"/>
      <c r="PK27" s="9"/>
      <c r="PL27" s="9"/>
      <c r="PM27" s="9"/>
      <c r="PN27" s="9"/>
      <c r="PO27" s="9"/>
      <c r="PP27" s="9"/>
      <c r="PQ27" s="9"/>
      <c r="PR27" s="9"/>
      <c r="PS27" s="9"/>
      <c r="PT27" s="9"/>
      <c r="PU27" s="9"/>
      <c r="PV27" s="9"/>
      <c r="PW27" s="9"/>
      <c r="PX27" s="9"/>
      <c r="PY27" s="9"/>
      <c r="PZ27" s="9"/>
      <c r="QA27" s="9"/>
      <c r="QB27" s="9"/>
      <c r="QC27" s="9"/>
      <c r="QD27" s="9"/>
      <c r="QE27" s="9"/>
      <c r="QF27" s="9"/>
      <c r="QG27" s="9"/>
      <c r="QH27" s="9"/>
      <c r="QI27" s="9"/>
      <c r="QJ27" s="9"/>
      <c r="QK27" s="9"/>
      <c r="QL27" s="9"/>
      <c r="QM27" s="9"/>
      <c r="QN27" s="9"/>
      <c r="QO27" s="9"/>
      <c r="QP27" s="9"/>
      <c r="QQ27" s="9"/>
      <c r="QR27" s="9"/>
      <c r="QS27" s="9"/>
      <c r="QT27" s="9"/>
      <c r="QU27" s="9"/>
      <c r="QV27" s="9"/>
      <c r="QW27" s="9"/>
      <c r="QX27" s="9"/>
      <c r="QY27" s="9"/>
      <c r="QZ27" s="9"/>
      <c r="RA27" s="9"/>
      <c r="RB27" s="9"/>
      <c r="RC27" s="9"/>
      <c r="RD27" s="9"/>
      <c r="RE27" s="9"/>
      <c r="RF27" s="9"/>
      <c r="RG27" s="9"/>
      <c r="RH27" s="9"/>
      <c r="RI27" s="9"/>
      <c r="RJ27" s="9"/>
      <c r="RK27" s="9"/>
      <c r="RL27" s="9"/>
      <c r="RM27" s="9"/>
      <c r="RN27" s="9"/>
      <c r="RO27" s="9"/>
      <c r="RP27" s="9"/>
      <c r="RQ27" s="9"/>
      <c r="RR27" s="9"/>
      <c r="RS27" s="9"/>
      <c r="RT27" s="9"/>
      <c r="RU27" s="9"/>
      <c r="RV27" s="9"/>
      <c r="RW27" s="9"/>
      <c r="RX27" s="9"/>
      <c r="RY27" s="9"/>
      <c r="RZ27" s="9"/>
      <c r="SA27" s="9"/>
      <c r="SB27" s="9"/>
      <c r="SC27" s="9"/>
      <c r="SD27" s="9"/>
      <c r="SE27" s="9"/>
      <c r="SF27" s="9"/>
      <c r="SG27" s="9"/>
      <c r="SH27" s="9"/>
      <c r="SI27" s="9"/>
      <c r="SJ27" s="9"/>
      <c r="SK27" s="9"/>
      <c r="SL27" s="9"/>
      <c r="SM27" s="9"/>
      <c r="SN27" s="9"/>
      <c r="SO27" s="9"/>
      <c r="SP27" s="9"/>
      <c r="SQ27" s="9"/>
      <c r="SR27" s="9"/>
      <c r="SS27" s="9"/>
      <c r="ST27" s="9"/>
      <c r="SU27" s="9"/>
      <c r="SV27" s="9"/>
      <c r="SW27" s="9"/>
      <c r="SX27" s="9"/>
      <c r="SY27" s="9"/>
      <c r="SZ27" s="9"/>
      <c r="TA27" s="9"/>
      <c r="TB27" s="9"/>
      <c r="TC27" s="9"/>
      <c r="TD27" s="9"/>
      <c r="TE27" s="9"/>
      <c r="TF27" s="9"/>
      <c r="TG27" s="9"/>
      <c r="TH27" s="9"/>
      <c r="TI27" s="9"/>
      <c r="TJ27" s="9"/>
      <c r="TK27" s="9"/>
      <c r="TL27" s="9"/>
      <c r="TM27" s="9"/>
      <c r="TN27" s="9"/>
      <c r="TO27" s="9"/>
      <c r="TP27" s="9"/>
      <c r="TQ27" s="9"/>
      <c r="TR27" s="9"/>
      <c r="TS27" s="9"/>
      <c r="TT27" s="9"/>
      <c r="TU27" s="9"/>
      <c r="TV27" s="9"/>
      <c r="TW27" s="9"/>
      <c r="TX27" s="9"/>
      <c r="TY27" s="9"/>
      <c r="TZ27" s="9"/>
      <c r="UA27" s="9"/>
      <c r="UB27" s="9"/>
      <c r="UC27" s="9"/>
      <c r="UD27" s="9"/>
      <c r="UE27" s="9"/>
      <c r="UF27" s="9"/>
      <c r="UG27" s="9"/>
      <c r="UH27" s="9"/>
      <c r="UI27" s="9"/>
      <c r="UJ27" s="9"/>
      <c r="UK27" s="9"/>
      <c r="UL27" s="9"/>
      <c r="UM27" s="9"/>
      <c r="UN27" s="9"/>
      <c r="UO27" s="9"/>
      <c r="UP27" s="9"/>
      <c r="UQ27" s="9"/>
      <c r="UR27" s="9"/>
      <c r="US27" s="9"/>
      <c r="UT27" s="9"/>
      <c r="UU27" s="9"/>
      <c r="UV27" s="9"/>
      <c r="UW27" s="9"/>
      <c r="UX27" s="9"/>
      <c r="UY27" s="9"/>
      <c r="UZ27" s="9"/>
      <c r="VA27" s="9"/>
      <c r="VB27" s="9"/>
      <c r="VC27" s="9"/>
      <c r="VD27" s="9"/>
      <c r="VE27" s="9"/>
      <c r="VF27" s="9"/>
      <c r="VG27" s="9"/>
      <c r="VH27" s="9"/>
      <c r="VI27" s="9"/>
      <c r="VJ27" s="9"/>
      <c r="VK27" s="9"/>
      <c r="VL27" s="9"/>
      <c r="VM27" s="9"/>
      <c r="VN27" s="9"/>
      <c r="VO27" s="9"/>
      <c r="VP27" s="9"/>
      <c r="VQ27" s="9"/>
      <c r="VR27" s="9"/>
      <c r="VS27" s="9"/>
      <c r="VT27" s="9"/>
      <c r="VU27" s="9"/>
      <c r="VV27" s="9"/>
      <c r="VW27" s="9"/>
      <c r="VX27" s="9"/>
      <c r="VY27" s="9"/>
      <c r="VZ27" s="9"/>
      <c r="WA27" s="9"/>
      <c r="WB27" s="9"/>
      <c r="WC27" s="9"/>
      <c r="WD27" s="9"/>
      <c r="WE27" s="9"/>
      <c r="WF27" s="9"/>
      <c r="WG27" s="9"/>
      <c r="WH27" s="9"/>
      <c r="WI27" s="9"/>
      <c r="WJ27" s="9"/>
      <c r="WK27" s="9"/>
      <c r="WL27" s="9"/>
      <c r="WM27" s="9"/>
      <c r="WN27" s="9"/>
      <c r="WO27" s="9"/>
      <c r="WP27" s="9"/>
      <c r="WQ27" s="9"/>
      <c r="WR27" s="9"/>
      <c r="WS27" s="9"/>
      <c r="WT27" s="9"/>
      <c r="WU27" s="9"/>
      <c r="WV27" s="9"/>
      <c r="WW27" s="9"/>
      <c r="WX27" s="9"/>
      <c r="WY27" s="9"/>
      <c r="WZ27" s="9"/>
      <c r="XA27" s="9"/>
      <c r="XB27" s="9"/>
      <c r="XC27" s="9"/>
      <c r="XD27" s="9"/>
      <c r="XE27" s="9"/>
      <c r="XF27" s="9"/>
      <c r="XG27" s="9"/>
      <c r="XH27" s="9"/>
      <c r="XI27" s="9"/>
      <c r="XJ27" s="9"/>
      <c r="XK27" s="9"/>
      <c r="XL27" s="9"/>
      <c r="XM27" s="9"/>
      <c r="XN27" s="9"/>
      <c r="XO27" s="9"/>
      <c r="XP27" s="9"/>
      <c r="XQ27" s="9"/>
      <c r="XR27" s="9"/>
      <c r="XS27" s="9"/>
      <c r="XT27" s="9"/>
      <c r="XU27" s="9"/>
      <c r="XV27" s="9"/>
      <c r="XW27" s="9"/>
      <c r="XX27" s="9"/>
      <c r="XY27" s="9"/>
      <c r="XZ27" s="9"/>
      <c r="YA27" s="9"/>
      <c r="YB27" s="9"/>
      <c r="YC27" s="9"/>
      <c r="YD27" s="9"/>
      <c r="YE27" s="9"/>
      <c r="YF27" s="9"/>
      <c r="YG27" s="9"/>
      <c r="YH27" s="9"/>
      <c r="YI27" s="9"/>
      <c r="YJ27" s="9"/>
      <c r="YK27" s="9"/>
      <c r="YL27" s="9"/>
      <c r="YM27" s="9"/>
      <c r="YN27" s="9"/>
      <c r="YO27" s="9"/>
      <c r="YP27" s="9"/>
      <c r="YQ27" s="9"/>
      <c r="YR27" s="9"/>
      <c r="YS27" s="9"/>
      <c r="YT27" s="9"/>
      <c r="YU27" s="9"/>
      <c r="YV27" s="9"/>
      <c r="YW27" s="9"/>
      <c r="YX27" s="9"/>
      <c r="YY27" s="9"/>
      <c r="YZ27" s="9"/>
      <c r="ZA27" s="9"/>
      <c r="ZB27" s="9"/>
      <c r="ZC27" s="9"/>
      <c r="ZD27" s="9"/>
      <c r="ZE27" s="9"/>
      <c r="ZF27" s="9"/>
      <c r="ZG27" s="9"/>
      <c r="ZH27" s="9"/>
      <c r="ZI27" s="9"/>
      <c r="ZJ27" s="9"/>
      <c r="ZK27" s="9"/>
      <c r="ZL27" s="9"/>
      <c r="ZM27" s="9"/>
      <c r="ZN27" s="9"/>
      <c r="ZO27" s="9"/>
      <c r="ZP27" s="9"/>
      <c r="ZQ27" s="9"/>
      <c r="ZR27" s="9"/>
      <c r="ZS27" s="9"/>
      <c r="ZT27" s="9"/>
      <c r="ZU27" s="9"/>
      <c r="ZV27" s="9"/>
      <c r="ZW27" s="9"/>
      <c r="ZX27" s="9"/>
      <c r="ZY27" s="9"/>
      <c r="ZZ27" s="9"/>
      <c r="AAA27" s="9"/>
      <c r="AAB27" s="9"/>
      <c r="AAC27" s="9"/>
      <c r="AAD27" s="9"/>
      <c r="AAE27" s="9"/>
      <c r="AAF27" s="9"/>
      <c r="AAG27" s="9"/>
      <c r="AAH27" s="9"/>
      <c r="AAI27" s="9"/>
      <c r="AAJ27" s="9"/>
      <c r="AAK27" s="9"/>
      <c r="AAL27" s="9"/>
      <c r="AAM27" s="9"/>
      <c r="AAN27" s="9"/>
      <c r="AAO27" s="9"/>
      <c r="AAP27" s="9"/>
      <c r="AAQ27" s="9"/>
      <c r="AAR27" s="9"/>
      <c r="AAS27" s="9"/>
      <c r="AAT27" s="9"/>
      <c r="AAU27" s="9"/>
      <c r="AAV27" s="9"/>
      <c r="AAW27" s="9"/>
      <c r="AAX27" s="9"/>
      <c r="AAY27" s="9"/>
      <c r="AAZ27" s="9"/>
      <c r="ABA27" s="9"/>
      <c r="ABB27" s="9"/>
      <c r="ABC27" s="9"/>
      <c r="ABD27" s="9"/>
      <c r="ABE27" s="9"/>
      <c r="ABF27" s="9"/>
      <c r="ABG27" s="9"/>
      <c r="ABH27" s="9"/>
      <c r="ABI27" s="9"/>
      <c r="ABJ27" s="9"/>
      <c r="ABK27" s="9"/>
      <c r="ABL27" s="9"/>
      <c r="ABM27" s="9"/>
      <c r="ABN27" s="9"/>
      <c r="ABO27" s="9"/>
      <c r="ABP27" s="9"/>
      <c r="ABQ27" s="9"/>
      <c r="ABR27" s="9"/>
      <c r="ABS27" s="9"/>
      <c r="ABT27" s="9"/>
      <c r="ABU27" s="9"/>
      <c r="ABV27" s="9"/>
      <c r="ABW27" s="9"/>
      <c r="ABX27" s="9"/>
      <c r="ABY27" s="9"/>
      <c r="ABZ27" s="9"/>
      <c r="ACA27" s="9"/>
      <c r="ACB27" s="9"/>
      <c r="ACC27" s="9"/>
      <c r="ACD27" s="9"/>
      <c r="ACE27" s="9"/>
      <c r="ACF27" s="9"/>
      <c r="ACG27" s="9"/>
      <c r="ACH27" s="9"/>
      <c r="ACI27" s="9"/>
      <c r="ACJ27" s="9"/>
      <c r="ACK27" s="9"/>
      <c r="ACL27" s="9"/>
      <c r="ACM27" s="9"/>
      <c r="ACN27" s="9"/>
      <c r="ACO27" s="9"/>
      <c r="ACP27" s="9"/>
      <c r="ACQ27" s="9"/>
      <c r="ACR27" s="9"/>
      <c r="ACS27" s="9"/>
      <c r="ACT27" s="9"/>
      <c r="ACU27" s="9"/>
      <c r="ACV27" s="9"/>
      <c r="ACW27" s="9"/>
      <c r="ACX27" s="9"/>
      <c r="ACY27" s="9"/>
      <c r="ACZ27" s="9"/>
      <c r="ADA27" s="9"/>
      <c r="ADB27" s="9"/>
      <c r="ADC27" s="9"/>
      <c r="ADD27" s="9"/>
      <c r="ADE27" s="9"/>
      <c r="ADF27" s="9"/>
      <c r="ADG27" s="9"/>
      <c r="ADH27" s="9"/>
      <c r="ADI27" s="9"/>
      <c r="ADJ27" s="9"/>
      <c r="ADK27" s="9"/>
      <c r="ADL27" s="9"/>
      <c r="ADM27" s="9"/>
      <c r="ADN27" s="9"/>
      <c r="ADO27" s="9"/>
      <c r="ADP27" s="9"/>
      <c r="ADQ27" s="9"/>
      <c r="ADR27" s="9"/>
      <c r="ADS27" s="9"/>
      <c r="ADT27" s="9"/>
      <c r="ADU27" s="9"/>
      <c r="ADV27" s="9"/>
      <c r="ADW27" s="9"/>
      <c r="ADX27" s="9"/>
      <c r="ADY27" s="9"/>
      <c r="ADZ27" s="9"/>
      <c r="AEA27" s="9"/>
      <c r="AEB27" s="9"/>
      <c r="AEC27" s="9"/>
      <c r="AED27" s="9"/>
      <c r="AEE27" s="9"/>
      <c r="AEF27" s="9"/>
      <c r="AEG27" s="9"/>
      <c r="AEH27" s="9"/>
      <c r="AEI27" s="9"/>
      <c r="AEJ27" s="9"/>
      <c r="AEK27" s="9"/>
      <c r="AEL27" s="9"/>
      <c r="AEM27" s="9"/>
      <c r="AEN27" s="9"/>
      <c r="AEO27" s="9"/>
      <c r="AEP27" s="9"/>
      <c r="AEQ27" s="9"/>
      <c r="AER27" s="9"/>
      <c r="AES27" s="9"/>
      <c r="AET27" s="9"/>
      <c r="AEU27" s="9"/>
      <c r="AEV27" s="9"/>
      <c r="AEW27" s="9"/>
      <c r="AEX27" s="9"/>
      <c r="AEY27" s="9"/>
      <c r="AEZ27" s="9"/>
      <c r="AFA27" s="9"/>
      <c r="AFB27" s="9"/>
      <c r="AFC27" s="9"/>
      <c r="AFD27" s="9"/>
      <c r="AFE27" s="9"/>
      <c r="AFF27" s="9"/>
      <c r="AFG27" s="9"/>
      <c r="AFH27" s="9"/>
      <c r="AFI27" s="9"/>
      <c r="AFJ27" s="9"/>
      <c r="AFK27" s="9"/>
      <c r="AFL27" s="9"/>
      <c r="AFM27" s="9"/>
      <c r="AFN27" s="9"/>
      <c r="AFO27" s="9"/>
      <c r="AFP27" s="9"/>
      <c r="AFQ27" s="9"/>
      <c r="AFR27" s="9"/>
      <c r="AFS27" s="9"/>
      <c r="AFT27" s="9"/>
      <c r="AFU27" s="9"/>
      <c r="AFV27" s="9"/>
      <c r="AFW27" s="9"/>
      <c r="AFX27" s="9"/>
      <c r="AFY27" s="9"/>
      <c r="AFZ27" s="9"/>
      <c r="AGA27" s="9"/>
      <c r="AGB27" s="9"/>
      <c r="AGC27" s="9"/>
      <c r="AGD27" s="9"/>
      <c r="AGE27" s="9"/>
      <c r="AGF27" s="9"/>
      <c r="AGG27" s="9"/>
      <c r="AGH27" s="9"/>
      <c r="AGI27" s="9"/>
      <c r="AGJ27" s="9"/>
      <c r="AGK27" s="9"/>
      <c r="AGL27" s="9"/>
      <c r="AGM27" s="9"/>
      <c r="AGN27" s="9"/>
      <c r="AGO27" s="9"/>
      <c r="AGP27" s="9"/>
      <c r="AGQ27" s="9"/>
      <c r="AGR27" s="9"/>
      <c r="AGS27" s="9"/>
      <c r="AGT27" s="9"/>
      <c r="AGU27" s="9"/>
      <c r="AGV27" s="9"/>
      <c r="AGW27" s="9"/>
      <c r="AGX27" s="9"/>
      <c r="AGY27" s="9"/>
      <c r="AGZ27" s="9"/>
      <c r="AHA27" s="9"/>
      <c r="AHB27" s="9"/>
      <c r="AHC27" s="9"/>
      <c r="AHD27" s="9"/>
      <c r="AHE27" s="9"/>
      <c r="AHF27" s="9"/>
      <c r="AHG27" s="9"/>
      <c r="AHH27" s="9"/>
      <c r="AHI27" s="9"/>
      <c r="AHJ27" s="9"/>
      <c r="AHK27" s="9"/>
      <c r="AHL27" s="9"/>
      <c r="AHM27" s="9"/>
      <c r="AHN27" s="9"/>
      <c r="AHO27" s="9"/>
      <c r="AHP27" s="9"/>
      <c r="AHQ27" s="9"/>
      <c r="AHR27" s="9"/>
      <c r="AHS27" s="9"/>
      <c r="AHT27" s="9"/>
      <c r="AHU27" s="9"/>
      <c r="AHV27" s="9"/>
      <c r="AHW27" s="9"/>
      <c r="AHX27" s="9"/>
      <c r="AHY27" s="9"/>
      <c r="AHZ27" s="9"/>
      <c r="AIA27" s="9"/>
      <c r="AIB27" s="9"/>
      <c r="AIC27" s="9"/>
      <c r="AID27" s="9"/>
      <c r="AIE27" s="9"/>
      <c r="AIF27" s="9"/>
      <c r="AIG27" s="9"/>
      <c r="AIH27" s="9"/>
      <c r="AII27" s="9"/>
      <c r="AIJ27" s="9"/>
      <c r="AIK27" s="9"/>
      <c r="AIL27" s="9"/>
      <c r="AIM27" s="9"/>
      <c r="AIN27" s="9"/>
      <c r="AIO27" s="9"/>
      <c r="AIP27" s="9"/>
      <c r="AIQ27" s="9"/>
      <c r="AIR27" s="9"/>
      <c r="AIS27" s="9"/>
      <c r="AIT27" s="9"/>
      <c r="AIU27" s="9"/>
      <c r="AIV27" s="9"/>
      <c r="AIW27" s="9"/>
      <c r="AIX27" s="9"/>
      <c r="AIY27" s="9"/>
      <c r="AIZ27" s="9"/>
      <c r="AJA27" s="9"/>
      <c r="AJB27" s="9"/>
      <c r="AJC27" s="9"/>
      <c r="AJD27" s="9"/>
      <c r="AJE27" s="9"/>
      <c r="AJF27" s="9"/>
      <c r="AJG27" s="9"/>
      <c r="AJH27" s="9"/>
      <c r="AJI27" s="9"/>
      <c r="AJJ27" s="9"/>
      <c r="AJK27" s="9"/>
      <c r="AJL27" s="9"/>
      <c r="AJM27" s="9"/>
      <c r="AJN27" s="9"/>
      <c r="AJO27" s="9"/>
      <c r="AJP27" s="9"/>
      <c r="AJQ27" s="9"/>
      <c r="AJR27" s="9"/>
      <c r="AJS27" s="9"/>
      <c r="AJT27" s="9"/>
      <c r="AJU27" s="9"/>
      <c r="AJV27" s="9"/>
      <c r="AJW27" s="9"/>
      <c r="AJX27" s="9"/>
      <c r="AJY27" s="9"/>
      <c r="AJZ27" s="9"/>
      <c r="AKA27" s="9"/>
      <c r="AKB27" s="9"/>
      <c r="AKC27" s="9"/>
      <c r="AKD27" s="9"/>
      <c r="AKE27" s="9"/>
      <c r="AKF27" s="9"/>
      <c r="AKG27" s="9"/>
      <c r="AKH27" s="9"/>
      <c r="AKI27" s="9"/>
      <c r="AKJ27" s="9"/>
      <c r="AKK27" s="9"/>
      <c r="AKL27" s="9"/>
      <c r="AKM27" s="9"/>
      <c r="AKN27" s="9"/>
      <c r="AKO27" s="9"/>
      <c r="AKP27" s="9"/>
      <c r="AKQ27" s="9"/>
      <c r="AKR27" s="9"/>
      <c r="AKS27" s="9"/>
      <c r="AKT27" s="9"/>
      <c r="AKU27" s="9"/>
      <c r="AKV27" s="9"/>
      <c r="AKW27" s="9"/>
      <c r="AKX27" s="9"/>
      <c r="AKY27" s="9"/>
      <c r="AKZ27" s="9"/>
      <c r="ALA27" s="9"/>
      <c r="ALB27" s="9"/>
      <c r="ALC27" s="9"/>
      <c r="ALD27" s="9"/>
      <c r="ALE27" s="9"/>
      <c r="ALF27" s="9"/>
      <c r="ALG27" s="9"/>
      <c r="ALH27" s="9"/>
      <c r="ALI27" s="9"/>
      <c r="ALJ27" s="9"/>
      <c r="ALK27" s="9"/>
      <c r="ALL27" s="9"/>
    </row>
    <row r="28" spans="1:1000" customFormat="1" ht="15" x14ac:dyDescent="0.25">
      <c r="A28" s="15" t="str">
        <f ca="1">IF(_xll.TM1RPTELISCONSOLIDATED($C$21,$C28),IF(_xll.TM1RPTELLEV($C$21,$C28)&lt;=3,_xll.TM1RPTELLEV($C$21,$C28),"D"),"N")</f>
        <v>N</v>
      </c>
      <c r="B28" s="15"/>
      <c r="C28" s="18" t="s">
        <v>73</v>
      </c>
      <c r="D28" s="19">
        <f ca="1">_xll.DBRW($C$9,$C28,$D$13,D$20,$C$13)</f>
        <v>99650</v>
      </c>
      <c r="E28" s="19">
        <f ca="1">_xll.DBRW($C$9,$C28,$D$13,E$20,$C$13)</f>
        <v>102047.7308952992</v>
      </c>
      <c r="F28" s="19">
        <f ca="1">_xll.DBRW($C$9,$C28,$D$13,F$20,$C$13)</f>
        <v>103216.9984597874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  <c r="HE28" s="9"/>
      <c r="HF28" s="9"/>
      <c r="HG28" s="9"/>
      <c r="HH28" s="9"/>
      <c r="HI28" s="9"/>
      <c r="HJ28" s="9"/>
      <c r="HK28" s="9"/>
      <c r="HL28" s="9"/>
      <c r="HM28" s="9"/>
      <c r="HN28" s="9"/>
      <c r="HO28" s="9"/>
      <c r="HP28" s="9"/>
      <c r="HQ28" s="9"/>
      <c r="HR28" s="9"/>
      <c r="HS28" s="9"/>
      <c r="HT28" s="9"/>
      <c r="HU28" s="9"/>
      <c r="HV28" s="9"/>
      <c r="HW28" s="9"/>
      <c r="HX28" s="9"/>
      <c r="HY28" s="9"/>
      <c r="HZ28" s="9"/>
      <c r="IA28" s="9"/>
      <c r="IB28" s="9"/>
      <c r="IC28" s="9"/>
      <c r="ID28" s="9"/>
      <c r="IE28" s="9"/>
      <c r="IF28" s="9"/>
      <c r="IG28" s="9"/>
      <c r="IH28" s="9"/>
      <c r="II28" s="9"/>
      <c r="IJ28" s="9"/>
      <c r="IK28" s="9"/>
      <c r="IL28" s="9"/>
      <c r="IM28" s="9"/>
      <c r="IN28" s="9"/>
      <c r="IO28" s="9"/>
      <c r="IP28" s="9"/>
      <c r="IQ28" s="9"/>
      <c r="IR28" s="9"/>
      <c r="IS28" s="9"/>
      <c r="IT28" s="9"/>
      <c r="IU28" s="9"/>
      <c r="IV28" s="9"/>
      <c r="IW28" s="9"/>
      <c r="IX28" s="9"/>
      <c r="IY28" s="9"/>
      <c r="IZ28" s="9"/>
      <c r="JA28" s="9"/>
      <c r="JB28" s="9"/>
      <c r="JC28" s="9"/>
      <c r="JD28" s="9"/>
      <c r="JE28" s="9"/>
      <c r="JF28" s="9"/>
      <c r="JG28" s="9"/>
      <c r="JH28" s="9"/>
      <c r="JI28" s="9"/>
      <c r="JJ28" s="9"/>
      <c r="JK28" s="9"/>
      <c r="JL28" s="9"/>
      <c r="JM28" s="9"/>
      <c r="JN28" s="9"/>
      <c r="JO28" s="9"/>
      <c r="JP28" s="9"/>
      <c r="JQ28" s="9"/>
      <c r="JR28" s="9"/>
      <c r="JS28" s="9"/>
      <c r="JT28" s="9"/>
      <c r="JU28" s="9"/>
      <c r="JV28" s="9"/>
      <c r="JW28" s="9"/>
      <c r="JX28" s="9"/>
      <c r="JY28" s="9"/>
      <c r="JZ28" s="9"/>
      <c r="KA28" s="9"/>
      <c r="KB28" s="9"/>
      <c r="KC28" s="9"/>
      <c r="KD28" s="9"/>
      <c r="KE28" s="9"/>
      <c r="KF28" s="9"/>
      <c r="KG28" s="9"/>
      <c r="KH28" s="9"/>
      <c r="KI28" s="9"/>
      <c r="KJ28" s="9"/>
      <c r="KK28" s="9"/>
      <c r="KL28" s="9"/>
      <c r="KM28" s="9"/>
      <c r="KN28" s="9"/>
      <c r="KO28" s="9"/>
      <c r="KP28" s="9"/>
      <c r="KQ28" s="9"/>
      <c r="KR28" s="9"/>
      <c r="KS28" s="9"/>
      <c r="KT28" s="9"/>
      <c r="KU28" s="9"/>
      <c r="KV28" s="9"/>
      <c r="KW28" s="9"/>
      <c r="KX28" s="9"/>
      <c r="KY28" s="9"/>
      <c r="KZ28" s="9"/>
      <c r="LA28" s="9"/>
      <c r="LB28" s="9"/>
      <c r="LC28" s="9"/>
      <c r="LD28" s="9"/>
      <c r="LE28" s="9"/>
      <c r="LF28" s="9"/>
      <c r="LG28" s="9"/>
      <c r="LH28" s="9"/>
      <c r="LI28" s="9"/>
      <c r="LJ28" s="9"/>
      <c r="LK28" s="9"/>
      <c r="LL28" s="9"/>
      <c r="LM28" s="9"/>
      <c r="LN28" s="9"/>
      <c r="LO28" s="9"/>
      <c r="LP28" s="9"/>
      <c r="LQ28" s="9"/>
      <c r="LR28" s="9"/>
      <c r="LS28" s="9"/>
      <c r="LT28" s="9"/>
      <c r="LU28" s="9"/>
      <c r="LV28" s="9"/>
      <c r="LW28" s="9"/>
      <c r="LX28" s="9"/>
      <c r="LY28" s="9"/>
      <c r="LZ28" s="9"/>
      <c r="MA28" s="9"/>
      <c r="MB28" s="9"/>
      <c r="MC28" s="9"/>
      <c r="MD28" s="9"/>
      <c r="ME28" s="9"/>
      <c r="MF28" s="9"/>
      <c r="MG28" s="9"/>
      <c r="MH28" s="9"/>
      <c r="MI28" s="9"/>
      <c r="MJ28" s="9"/>
      <c r="MK28" s="9"/>
      <c r="ML28" s="9"/>
      <c r="MM28" s="9"/>
      <c r="MN28" s="9"/>
      <c r="MO28" s="9"/>
      <c r="MP28" s="9"/>
      <c r="MQ28" s="9"/>
      <c r="MR28" s="9"/>
      <c r="MS28" s="9"/>
      <c r="MT28" s="9"/>
      <c r="MU28" s="9"/>
      <c r="MV28" s="9"/>
      <c r="MW28" s="9"/>
      <c r="MX28" s="9"/>
      <c r="MY28" s="9"/>
      <c r="MZ28" s="9"/>
      <c r="NA28" s="9"/>
      <c r="NB28" s="9"/>
      <c r="NC28" s="9"/>
      <c r="ND28" s="9"/>
      <c r="NE28" s="9"/>
      <c r="NF28" s="9"/>
      <c r="NG28" s="9"/>
      <c r="NH28" s="9"/>
      <c r="NI28" s="9"/>
      <c r="NJ28" s="9"/>
      <c r="NK28" s="9"/>
      <c r="NL28" s="9"/>
      <c r="NM28" s="9"/>
      <c r="NN28" s="9"/>
      <c r="NO28" s="9"/>
      <c r="NP28" s="9"/>
      <c r="NQ28" s="9"/>
      <c r="NR28" s="9"/>
      <c r="NS28" s="9"/>
      <c r="NT28" s="9"/>
      <c r="NU28" s="9"/>
      <c r="NV28" s="9"/>
      <c r="NW28" s="9"/>
      <c r="NX28" s="9"/>
      <c r="NY28" s="9"/>
      <c r="NZ28" s="9"/>
      <c r="OA28" s="9"/>
      <c r="OB28" s="9"/>
      <c r="OC28" s="9"/>
      <c r="OD28" s="9"/>
      <c r="OE28" s="9"/>
      <c r="OF28" s="9"/>
      <c r="OG28" s="9"/>
      <c r="OH28" s="9"/>
      <c r="OI28" s="9"/>
      <c r="OJ28" s="9"/>
      <c r="OK28" s="9"/>
      <c r="OL28" s="9"/>
      <c r="OM28" s="9"/>
      <c r="ON28" s="9"/>
      <c r="OO28" s="9"/>
      <c r="OP28" s="9"/>
      <c r="OQ28" s="9"/>
      <c r="OR28" s="9"/>
      <c r="OS28" s="9"/>
      <c r="OT28" s="9"/>
      <c r="OU28" s="9"/>
      <c r="OV28" s="9"/>
      <c r="OW28" s="9"/>
      <c r="OX28" s="9"/>
      <c r="OY28" s="9"/>
      <c r="OZ28" s="9"/>
      <c r="PA28" s="9"/>
      <c r="PB28" s="9"/>
      <c r="PC28" s="9"/>
      <c r="PD28" s="9"/>
      <c r="PE28" s="9"/>
      <c r="PF28" s="9"/>
      <c r="PG28" s="9"/>
      <c r="PH28" s="9"/>
      <c r="PI28" s="9"/>
      <c r="PJ28" s="9"/>
      <c r="PK28" s="9"/>
      <c r="PL28" s="9"/>
      <c r="PM28" s="9"/>
      <c r="PN28" s="9"/>
      <c r="PO28" s="9"/>
      <c r="PP28" s="9"/>
      <c r="PQ28" s="9"/>
      <c r="PR28" s="9"/>
      <c r="PS28" s="9"/>
      <c r="PT28" s="9"/>
      <c r="PU28" s="9"/>
      <c r="PV28" s="9"/>
      <c r="PW28" s="9"/>
      <c r="PX28" s="9"/>
      <c r="PY28" s="9"/>
      <c r="PZ28" s="9"/>
      <c r="QA28" s="9"/>
      <c r="QB28" s="9"/>
      <c r="QC28" s="9"/>
      <c r="QD28" s="9"/>
      <c r="QE28" s="9"/>
      <c r="QF28" s="9"/>
      <c r="QG28" s="9"/>
      <c r="QH28" s="9"/>
      <c r="QI28" s="9"/>
      <c r="QJ28" s="9"/>
      <c r="QK28" s="9"/>
      <c r="QL28" s="9"/>
      <c r="QM28" s="9"/>
      <c r="QN28" s="9"/>
      <c r="QO28" s="9"/>
      <c r="QP28" s="9"/>
      <c r="QQ28" s="9"/>
      <c r="QR28" s="9"/>
      <c r="QS28" s="9"/>
      <c r="QT28" s="9"/>
      <c r="QU28" s="9"/>
      <c r="QV28" s="9"/>
      <c r="QW28" s="9"/>
      <c r="QX28" s="9"/>
      <c r="QY28" s="9"/>
      <c r="QZ28" s="9"/>
      <c r="RA28" s="9"/>
      <c r="RB28" s="9"/>
      <c r="RC28" s="9"/>
      <c r="RD28" s="9"/>
      <c r="RE28" s="9"/>
      <c r="RF28" s="9"/>
      <c r="RG28" s="9"/>
      <c r="RH28" s="9"/>
      <c r="RI28" s="9"/>
      <c r="RJ28" s="9"/>
      <c r="RK28" s="9"/>
      <c r="RL28" s="9"/>
      <c r="RM28" s="9"/>
      <c r="RN28" s="9"/>
      <c r="RO28" s="9"/>
      <c r="RP28" s="9"/>
      <c r="RQ28" s="9"/>
      <c r="RR28" s="9"/>
      <c r="RS28" s="9"/>
      <c r="RT28" s="9"/>
      <c r="RU28" s="9"/>
      <c r="RV28" s="9"/>
      <c r="RW28" s="9"/>
      <c r="RX28" s="9"/>
      <c r="RY28" s="9"/>
      <c r="RZ28" s="9"/>
      <c r="SA28" s="9"/>
      <c r="SB28" s="9"/>
      <c r="SC28" s="9"/>
      <c r="SD28" s="9"/>
      <c r="SE28" s="9"/>
      <c r="SF28" s="9"/>
      <c r="SG28" s="9"/>
      <c r="SH28" s="9"/>
      <c r="SI28" s="9"/>
      <c r="SJ28" s="9"/>
      <c r="SK28" s="9"/>
      <c r="SL28" s="9"/>
      <c r="SM28" s="9"/>
      <c r="SN28" s="9"/>
      <c r="SO28" s="9"/>
      <c r="SP28" s="9"/>
      <c r="SQ28" s="9"/>
      <c r="SR28" s="9"/>
      <c r="SS28" s="9"/>
      <c r="ST28" s="9"/>
      <c r="SU28" s="9"/>
      <c r="SV28" s="9"/>
      <c r="SW28" s="9"/>
      <c r="SX28" s="9"/>
      <c r="SY28" s="9"/>
      <c r="SZ28" s="9"/>
      <c r="TA28" s="9"/>
      <c r="TB28" s="9"/>
      <c r="TC28" s="9"/>
      <c r="TD28" s="9"/>
      <c r="TE28" s="9"/>
      <c r="TF28" s="9"/>
      <c r="TG28" s="9"/>
      <c r="TH28" s="9"/>
      <c r="TI28" s="9"/>
      <c r="TJ28" s="9"/>
      <c r="TK28" s="9"/>
      <c r="TL28" s="9"/>
      <c r="TM28" s="9"/>
      <c r="TN28" s="9"/>
      <c r="TO28" s="9"/>
      <c r="TP28" s="9"/>
      <c r="TQ28" s="9"/>
      <c r="TR28" s="9"/>
      <c r="TS28" s="9"/>
      <c r="TT28" s="9"/>
      <c r="TU28" s="9"/>
      <c r="TV28" s="9"/>
      <c r="TW28" s="9"/>
      <c r="TX28" s="9"/>
      <c r="TY28" s="9"/>
      <c r="TZ28" s="9"/>
      <c r="UA28" s="9"/>
      <c r="UB28" s="9"/>
      <c r="UC28" s="9"/>
      <c r="UD28" s="9"/>
      <c r="UE28" s="9"/>
      <c r="UF28" s="9"/>
      <c r="UG28" s="9"/>
      <c r="UH28" s="9"/>
      <c r="UI28" s="9"/>
      <c r="UJ28" s="9"/>
      <c r="UK28" s="9"/>
      <c r="UL28" s="9"/>
      <c r="UM28" s="9"/>
      <c r="UN28" s="9"/>
      <c r="UO28" s="9"/>
      <c r="UP28" s="9"/>
      <c r="UQ28" s="9"/>
      <c r="UR28" s="9"/>
      <c r="US28" s="9"/>
      <c r="UT28" s="9"/>
      <c r="UU28" s="9"/>
      <c r="UV28" s="9"/>
      <c r="UW28" s="9"/>
      <c r="UX28" s="9"/>
      <c r="UY28" s="9"/>
      <c r="UZ28" s="9"/>
      <c r="VA28" s="9"/>
      <c r="VB28" s="9"/>
      <c r="VC28" s="9"/>
      <c r="VD28" s="9"/>
      <c r="VE28" s="9"/>
      <c r="VF28" s="9"/>
      <c r="VG28" s="9"/>
      <c r="VH28" s="9"/>
      <c r="VI28" s="9"/>
      <c r="VJ28" s="9"/>
      <c r="VK28" s="9"/>
      <c r="VL28" s="9"/>
      <c r="VM28" s="9"/>
      <c r="VN28" s="9"/>
      <c r="VO28" s="9"/>
      <c r="VP28" s="9"/>
      <c r="VQ28" s="9"/>
      <c r="VR28" s="9"/>
      <c r="VS28" s="9"/>
      <c r="VT28" s="9"/>
      <c r="VU28" s="9"/>
      <c r="VV28" s="9"/>
      <c r="VW28" s="9"/>
      <c r="VX28" s="9"/>
      <c r="VY28" s="9"/>
      <c r="VZ28" s="9"/>
      <c r="WA28" s="9"/>
      <c r="WB28" s="9"/>
      <c r="WC28" s="9"/>
      <c r="WD28" s="9"/>
      <c r="WE28" s="9"/>
      <c r="WF28" s="9"/>
      <c r="WG28" s="9"/>
      <c r="WH28" s="9"/>
      <c r="WI28" s="9"/>
      <c r="WJ28" s="9"/>
      <c r="WK28" s="9"/>
      <c r="WL28" s="9"/>
      <c r="WM28" s="9"/>
      <c r="WN28" s="9"/>
      <c r="WO28" s="9"/>
      <c r="WP28" s="9"/>
      <c r="WQ28" s="9"/>
      <c r="WR28" s="9"/>
      <c r="WS28" s="9"/>
      <c r="WT28" s="9"/>
      <c r="WU28" s="9"/>
      <c r="WV28" s="9"/>
      <c r="WW28" s="9"/>
      <c r="WX28" s="9"/>
      <c r="WY28" s="9"/>
      <c r="WZ28" s="9"/>
      <c r="XA28" s="9"/>
      <c r="XB28" s="9"/>
      <c r="XC28" s="9"/>
      <c r="XD28" s="9"/>
      <c r="XE28" s="9"/>
      <c r="XF28" s="9"/>
      <c r="XG28" s="9"/>
      <c r="XH28" s="9"/>
      <c r="XI28" s="9"/>
      <c r="XJ28" s="9"/>
      <c r="XK28" s="9"/>
      <c r="XL28" s="9"/>
      <c r="XM28" s="9"/>
      <c r="XN28" s="9"/>
      <c r="XO28" s="9"/>
      <c r="XP28" s="9"/>
      <c r="XQ28" s="9"/>
      <c r="XR28" s="9"/>
      <c r="XS28" s="9"/>
      <c r="XT28" s="9"/>
      <c r="XU28" s="9"/>
      <c r="XV28" s="9"/>
      <c r="XW28" s="9"/>
      <c r="XX28" s="9"/>
      <c r="XY28" s="9"/>
      <c r="XZ28" s="9"/>
      <c r="YA28" s="9"/>
      <c r="YB28" s="9"/>
      <c r="YC28" s="9"/>
      <c r="YD28" s="9"/>
      <c r="YE28" s="9"/>
      <c r="YF28" s="9"/>
      <c r="YG28" s="9"/>
      <c r="YH28" s="9"/>
      <c r="YI28" s="9"/>
      <c r="YJ28" s="9"/>
      <c r="YK28" s="9"/>
      <c r="YL28" s="9"/>
      <c r="YM28" s="9"/>
      <c r="YN28" s="9"/>
      <c r="YO28" s="9"/>
      <c r="YP28" s="9"/>
      <c r="YQ28" s="9"/>
      <c r="YR28" s="9"/>
      <c r="YS28" s="9"/>
      <c r="YT28" s="9"/>
      <c r="YU28" s="9"/>
      <c r="YV28" s="9"/>
      <c r="YW28" s="9"/>
      <c r="YX28" s="9"/>
      <c r="YY28" s="9"/>
      <c r="YZ28" s="9"/>
      <c r="ZA28" s="9"/>
      <c r="ZB28" s="9"/>
      <c r="ZC28" s="9"/>
      <c r="ZD28" s="9"/>
      <c r="ZE28" s="9"/>
      <c r="ZF28" s="9"/>
      <c r="ZG28" s="9"/>
      <c r="ZH28" s="9"/>
      <c r="ZI28" s="9"/>
      <c r="ZJ28" s="9"/>
      <c r="ZK28" s="9"/>
      <c r="ZL28" s="9"/>
      <c r="ZM28" s="9"/>
      <c r="ZN28" s="9"/>
      <c r="ZO28" s="9"/>
      <c r="ZP28" s="9"/>
      <c r="ZQ28" s="9"/>
      <c r="ZR28" s="9"/>
      <c r="ZS28" s="9"/>
      <c r="ZT28" s="9"/>
      <c r="ZU28" s="9"/>
      <c r="ZV28" s="9"/>
      <c r="ZW28" s="9"/>
      <c r="ZX28" s="9"/>
      <c r="ZY28" s="9"/>
      <c r="ZZ28" s="9"/>
      <c r="AAA28" s="9"/>
      <c r="AAB28" s="9"/>
      <c r="AAC28" s="9"/>
      <c r="AAD28" s="9"/>
      <c r="AAE28" s="9"/>
      <c r="AAF28" s="9"/>
      <c r="AAG28" s="9"/>
      <c r="AAH28" s="9"/>
      <c r="AAI28" s="9"/>
      <c r="AAJ28" s="9"/>
      <c r="AAK28" s="9"/>
      <c r="AAL28" s="9"/>
      <c r="AAM28" s="9"/>
      <c r="AAN28" s="9"/>
      <c r="AAO28" s="9"/>
      <c r="AAP28" s="9"/>
      <c r="AAQ28" s="9"/>
      <c r="AAR28" s="9"/>
      <c r="AAS28" s="9"/>
      <c r="AAT28" s="9"/>
      <c r="AAU28" s="9"/>
      <c r="AAV28" s="9"/>
      <c r="AAW28" s="9"/>
      <c r="AAX28" s="9"/>
      <c r="AAY28" s="9"/>
      <c r="AAZ28" s="9"/>
      <c r="ABA28" s="9"/>
      <c r="ABB28" s="9"/>
      <c r="ABC28" s="9"/>
      <c r="ABD28" s="9"/>
      <c r="ABE28" s="9"/>
      <c r="ABF28" s="9"/>
      <c r="ABG28" s="9"/>
      <c r="ABH28" s="9"/>
      <c r="ABI28" s="9"/>
      <c r="ABJ28" s="9"/>
      <c r="ABK28" s="9"/>
      <c r="ABL28" s="9"/>
      <c r="ABM28" s="9"/>
      <c r="ABN28" s="9"/>
      <c r="ABO28" s="9"/>
      <c r="ABP28" s="9"/>
      <c r="ABQ28" s="9"/>
      <c r="ABR28" s="9"/>
      <c r="ABS28" s="9"/>
      <c r="ABT28" s="9"/>
      <c r="ABU28" s="9"/>
      <c r="ABV28" s="9"/>
      <c r="ABW28" s="9"/>
      <c r="ABX28" s="9"/>
      <c r="ABY28" s="9"/>
      <c r="ABZ28" s="9"/>
      <c r="ACA28" s="9"/>
      <c r="ACB28" s="9"/>
      <c r="ACC28" s="9"/>
      <c r="ACD28" s="9"/>
      <c r="ACE28" s="9"/>
      <c r="ACF28" s="9"/>
      <c r="ACG28" s="9"/>
      <c r="ACH28" s="9"/>
      <c r="ACI28" s="9"/>
      <c r="ACJ28" s="9"/>
      <c r="ACK28" s="9"/>
      <c r="ACL28" s="9"/>
      <c r="ACM28" s="9"/>
      <c r="ACN28" s="9"/>
      <c r="ACO28" s="9"/>
      <c r="ACP28" s="9"/>
      <c r="ACQ28" s="9"/>
      <c r="ACR28" s="9"/>
      <c r="ACS28" s="9"/>
      <c r="ACT28" s="9"/>
      <c r="ACU28" s="9"/>
      <c r="ACV28" s="9"/>
      <c r="ACW28" s="9"/>
      <c r="ACX28" s="9"/>
      <c r="ACY28" s="9"/>
      <c r="ACZ28" s="9"/>
      <c r="ADA28" s="9"/>
      <c r="ADB28" s="9"/>
      <c r="ADC28" s="9"/>
      <c r="ADD28" s="9"/>
      <c r="ADE28" s="9"/>
      <c r="ADF28" s="9"/>
      <c r="ADG28" s="9"/>
      <c r="ADH28" s="9"/>
      <c r="ADI28" s="9"/>
      <c r="ADJ28" s="9"/>
      <c r="ADK28" s="9"/>
      <c r="ADL28" s="9"/>
      <c r="ADM28" s="9"/>
      <c r="ADN28" s="9"/>
      <c r="ADO28" s="9"/>
      <c r="ADP28" s="9"/>
      <c r="ADQ28" s="9"/>
      <c r="ADR28" s="9"/>
      <c r="ADS28" s="9"/>
      <c r="ADT28" s="9"/>
      <c r="ADU28" s="9"/>
      <c r="ADV28" s="9"/>
      <c r="ADW28" s="9"/>
      <c r="ADX28" s="9"/>
      <c r="ADY28" s="9"/>
      <c r="ADZ28" s="9"/>
      <c r="AEA28" s="9"/>
      <c r="AEB28" s="9"/>
      <c r="AEC28" s="9"/>
      <c r="AED28" s="9"/>
      <c r="AEE28" s="9"/>
      <c r="AEF28" s="9"/>
      <c r="AEG28" s="9"/>
      <c r="AEH28" s="9"/>
      <c r="AEI28" s="9"/>
      <c r="AEJ28" s="9"/>
      <c r="AEK28" s="9"/>
      <c r="AEL28" s="9"/>
      <c r="AEM28" s="9"/>
      <c r="AEN28" s="9"/>
      <c r="AEO28" s="9"/>
      <c r="AEP28" s="9"/>
      <c r="AEQ28" s="9"/>
      <c r="AER28" s="9"/>
      <c r="AES28" s="9"/>
      <c r="AET28" s="9"/>
      <c r="AEU28" s="9"/>
      <c r="AEV28" s="9"/>
      <c r="AEW28" s="9"/>
      <c r="AEX28" s="9"/>
      <c r="AEY28" s="9"/>
      <c r="AEZ28" s="9"/>
      <c r="AFA28" s="9"/>
      <c r="AFB28" s="9"/>
      <c r="AFC28" s="9"/>
      <c r="AFD28" s="9"/>
      <c r="AFE28" s="9"/>
      <c r="AFF28" s="9"/>
      <c r="AFG28" s="9"/>
      <c r="AFH28" s="9"/>
      <c r="AFI28" s="9"/>
      <c r="AFJ28" s="9"/>
      <c r="AFK28" s="9"/>
      <c r="AFL28" s="9"/>
      <c r="AFM28" s="9"/>
      <c r="AFN28" s="9"/>
      <c r="AFO28" s="9"/>
      <c r="AFP28" s="9"/>
      <c r="AFQ28" s="9"/>
      <c r="AFR28" s="9"/>
      <c r="AFS28" s="9"/>
      <c r="AFT28" s="9"/>
      <c r="AFU28" s="9"/>
      <c r="AFV28" s="9"/>
      <c r="AFW28" s="9"/>
      <c r="AFX28" s="9"/>
      <c r="AFY28" s="9"/>
      <c r="AFZ28" s="9"/>
      <c r="AGA28" s="9"/>
      <c r="AGB28" s="9"/>
      <c r="AGC28" s="9"/>
      <c r="AGD28" s="9"/>
      <c r="AGE28" s="9"/>
      <c r="AGF28" s="9"/>
      <c r="AGG28" s="9"/>
      <c r="AGH28" s="9"/>
      <c r="AGI28" s="9"/>
      <c r="AGJ28" s="9"/>
      <c r="AGK28" s="9"/>
      <c r="AGL28" s="9"/>
      <c r="AGM28" s="9"/>
      <c r="AGN28" s="9"/>
      <c r="AGO28" s="9"/>
      <c r="AGP28" s="9"/>
      <c r="AGQ28" s="9"/>
      <c r="AGR28" s="9"/>
      <c r="AGS28" s="9"/>
      <c r="AGT28" s="9"/>
      <c r="AGU28" s="9"/>
      <c r="AGV28" s="9"/>
      <c r="AGW28" s="9"/>
      <c r="AGX28" s="9"/>
      <c r="AGY28" s="9"/>
      <c r="AGZ28" s="9"/>
      <c r="AHA28" s="9"/>
      <c r="AHB28" s="9"/>
      <c r="AHC28" s="9"/>
      <c r="AHD28" s="9"/>
      <c r="AHE28" s="9"/>
      <c r="AHF28" s="9"/>
      <c r="AHG28" s="9"/>
      <c r="AHH28" s="9"/>
      <c r="AHI28" s="9"/>
      <c r="AHJ28" s="9"/>
      <c r="AHK28" s="9"/>
      <c r="AHL28" s="9"/>
      <c r="AHM28" s="9"/>
      <c r="AHN28" s="9"/>
      <c r="AHO28" s="9"/>
      <c r="AHP28" s="9"/>
      <c r="AHQ28" s="9"/>
      <c r="AHR28" s="9"/>
      <c r="AHS28" s="9"/>
      <c r="AHT28" s="9"/>
      <c r="AHU28" s="9"/>
      <c r="AHV28" s="9"/>
      <c r="AHW28" s="9"/>
      <c r="AHX28" s="9"/>
      <c r="AHY28" s="9"/>
      <c r="AHZ28" s="9"/>
      <c r="AIA28" s="9"/>
      <c r="AIB28" s="9"/>
      <c r="AIC28" s="9"/>
      <c r="AID28" s="9"/>
      <c r="AIE28" s="9"/>
      <c r="AIF28" s="9"/>
      <c r="AIG28" s="9"/>
      <c r="AIH28" s="9"/>
      <c r="AII28" s="9"/>
      <c r="AIJ28" s="9"/>
      <c r="AIK28" s="9"/>
      <c r="AIL28" s="9"/>
      <c r="AIM28" s="9"/>
      <c r="AIN28" s="9"/>
      <c r="AIO28" s="9"/>
      <c r="AIP28" s="9"/>
      <c r="AIQ28" s="9"/>
      <c r="AIR28" s="9"/>
      <c r="AIS28" s="9"/>
      <c r="AIT28" s="9"/>
      <c r="AIU28" s="9"/>
      <c r="AIV28" s="9"/>
      <c r="AIW28" s="9"/>
      <c r="AIX28" s="9"/>
      <c r="AIY28" s="9"/>
      <c r="AIZ28" s="9"/>
      <c r="AJA28" s="9"/>
      <c r="AJB28" s="9"/>
      <c r="AJC28" s="9"/>
      <c r="AJD28" s="9"/>
      <c r="AJE28" s="9"/>
      <c r="AJF28" s="9"/>
      <c r="AJG28" s="9"/>
      <c r="AJH28" s="9"/>
      <c r="AJI28" s="9"/>
      <c r="AJJ28" s="9"/>
      <c r="AJK28" s="9"/>
      <c r="AJL28" s="9"/>
      <c r="AJM28" s="9"/>
      <c r="AJN28" s="9"/>
      <c r="AJO28" s="9"/>
      <c r="AJP28" s="9"/>
      <c r="AJQ28" s="9"/>
      <c r="AJR28" s="9"/>
      <c r="AJS28" s="9"/>
      <c r="AJT28" s="9"/>
      <c r="AJU28" s="9"/>
      <c r="AJV28" s="9"/>
      <c r="AJW28" s="9"/>
      <c r="AJX28" s="9"/>
      <c r="AJY28" s="9"/>
      <c r="AJZ28" s="9"/>
      <c r="AKA28" s="9"/>
      <c r="AKB28" s="9"/>
      <c r="AKC28" s="9"/>
      <c r="AKD28" s="9"/>
      <c r="AKE28" s="9"/>
      <c r="AKF28" s="9"/>
      <c r="AKG28" s="9"/>
      <c r="AKH28" s="9"/>
      <c r="AKI28" s="9"/>
      <c r="AKJ28" s="9"/>
      <c r="AKK28" s="9"/>
      <c r="AKL28" s="9"/>
      <c r="AKM28" s="9"/>
      <c r="AKN28" s="9"/>
      <c r="AKO28" s="9"/>
      <c r="AKP28" s="9"/>
      <c r="AKQ28" s="9"/>
      <c r="AKR28" s="9"/>
      <c r="AKS28" s="9"/>
      <c r="AKT28" s="9"/>
      <c r="AKU28" s="9"/>
      <c r="AKV28" s="9"/>
      <c r="AKW28" s="9"/>
      <c r="AKX28" s="9"/>
      <c r="AKY28" s="9"/>
      <c r="AKZ28" s="9"/>
      <c r="ALA28" s="9"/>
      <c r="ALB28" s="9"/>
      <c r="ALC28" s="9"/>
      <c r="ALD28" s="9"/>
      <c r="ALE28" s="9"/>
      <c r="ALF28" s="9"/>
      <c r="ALG28" s="9"/>
      <c r="ALH28" s="9"/>
      <c r="ALI28" s="9"/>
      <c r="ALJ28" s="9"/>
      <c r="ALK28" s="9"/>
      <c r="ALL28" s="9"/>
    </row>
  </sheetData>
  <mergeCells count="2">
    <mergeCell ref="E12:F12"/>
    <mergeCell ref="E13:F13"/>
  </mergeCells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5" r:id="rId4" name="TIButton1">
          <controlPr defaultSize="0" print="0" autoLine="0" autoPict="0" r:id="rId5">
            <anchor moveWithCells="1">
              <from>
                <xdr:col>5</xdr:col>
                <xdr:colOff>752475</xdr:colOff>
                <xdr:row>9</xdr:row>
                <xdr:rowOff>28575</xdr:rowOff>
              </from>
              <to>
                <xdr:col>7</xdr:col>
                <xdr:colOff>504825</xdr:colOff>
                <xdr:row>9</xdr:row>
                <xdr:rowOff>257175</xdr:rowOff>
              </to>
            </anchor>
          </controlPr>
        </control>
      </mc:Choice>
      <mc:Fallback>
        <control shapeId="6145" r:id="rId4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showGridLines="0" topLeftCell="A2" workbookViewId="0"/>
  </sheetViews>
  <sheetFormatPr defaultRowHeight="15" x14ac:dyDescent="0.25"/>
  <cols>
    <col min="1" max="1" width="1.7109375" customWidth="1"/>
    <col min="2" max="2" width="20.28515625" customWidth="1"/>
    <col min="3" max="3" width="11.7109375" customWidth="1"/>
    <col min="4" max="4" width="12.5703125" customWidth="1"/>
    <col min="5" max="5" width="12.28515625" customWidth="1"/>
  </cols>
  <sheetData>
    <row r="1" spans="1:13" hidden="1" x14ac:dyDescent="0.25">
      <c r="B1" t="s">
        <v>0</v>
      </c>
      <c r="C1" t="str">
        <f ca="1">_xll.VIEW("smartco:Benefit Assumptions","!",$B$5,"!")</f>
        <v>smartco:Benefit Assumptions</v>
      </c>
    </row>
    <row r="2" spans="1:13" s="49" customFormat="1" ht="21" customHeight="1" x14ac:dyDescent="0.25">
      <c r="A2" s="48"/>
      <c r="B2" s="41" t="s">
        <v>63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3" spans="1:13" x14ac:dyDescent="0.25">
      <c r="F3" s="2"/>
      <c r="G3" s="2"/>
      <c r="H3" s="2"/>
      <c r="I3" s="2"/>
    </row>
    <row r="4" spans="1:13" x14ac:dyDescent="0.25">
      <c r="B4" s="5" t="s">
        <v>3</v>
      </c>
    </row>
    <row r="5" spans="1:13" x14ac:dyDescent="0.25">
      <c r="B5" s="29" t="str">
        <f ca="1">_xll.SUBNM("smartco:Version","Current","Version 1","Caption_Default")</f>
        <v>Budget</v>
      </c>
    </row>
    <row r="6" spans="1:13" x14ac:dyDescent="0.25">
      <c r="B6" s="7"/>
    </row>
    <row r="7" spans="1:13" hidden="1" x14ac:dyDescent="0.25">
      <c r="C7" t="s">
        <v>74</v>
      </c>
      <c r="D7" t="s">
        <v>75</v>
      </c>
      <c r="E7" t="s">
        <v>76</v>
      </c>
    </row>
    <row r="8" spans="1:13" ht="15.75" thickBot="1" x14ac:dyDescent="0.3">
      <c r="B8" s="6"/>
      <c r="C8" s="6" t="str">
        <f ca="1">_xll.DBRA("smartco:Year",C7,"Caption_Default")</f>
        <v>2014</v>
      </c>
      <c r="D8" s="6" t="str">
        <f ca="1">_xll.DBRA("smartco:Year",D7,"Caption_Default")</f>
        <v>2015</v>
      </c>
      <c r="E8" s="6" t="str">
        <f ca="1">_xll.DBRA("smartco:Year",E7,"Caption_Default")</f>
        <v>2016</v>
      </c>
    </row>
    <row r="9" spans="1:13" s="23" customFormat="1" ht="12" thickTop="1" x14ac:dyDescent="0.2">
      <c r="B9" s="24" t="s">
        <v>21</v>
      </c>
      <c r="C9" s="25">
        <f ca="1">_xll.DBRW($C$1,C$8,$B$5,$B9)</f>
        <v>1.46</v>
      </c>
      <c r="D9" s="25">
        <f ca="1">_xll.DBRW($C$1,D$8,$B$5,$B9)</f>
        <v>1.46</v>
      </c>
      <c r="E9" s="25">
        <f ca="1">_xll.DBRW($C$1,E$8,$B$5,$B9)</f>
        <v>1.46</v>
      </c>
    </row>
    <row r="10" spans="1:13" s="23" customFormat="1" ht="11.25" x14ac:dyDescent="0.2">
      <c r="B10" s="26" t="s">
        <v>22</v>
      </c>
      <c r="C10" s="27">
        <f ca="1">_xll.DBRW($C$1,C$8,$B$5,$B10)</f>
        <v>6.2</v>
      </c>
      <c r="D10" s="27">
        <f ca="1">_xll.DBRW($C$1,D$8,$B$5,$B10)</f>
        <v>6.2</v>
      </c>
      <c r="E10" s="27">
        <f ca="1">_xll.DBRW($C$1,E$8,$B$5,$B10)</f>
        <v>6.2</v>
      </c>
    </row>
    <row r="11" spans="1:13" s="23" customFormat="1" ht="11.25" x14ac:dyDescent="0.2">
      <c r="B11" s="26" t="s">
        <v>23</v>
      </c>
      <c r="C11" s="28">
        <f ca="1">_xll.DBRW($C$1,C$8,$B$5,$B11)</f>
        <v>106800</v>
      </c>
      <c r="D11" s="28">
        <f ca="1">_xll.DBRW($C$1,D$8,$B$5,$B11)</f>
        <v>106800</v>
      </c>
      <c r="E11" s="28">
        <f ca="1">_xll.DBRW($C$1,E$8,$B$5,$B11)</f>
        <v>106800</v>
      </c>
    </row>
    <row r="12" spans="1:13" s="23" customFormat="1" ht="11.25" x14ac:dyDescent="0.2">
      <c r="B12" s="26" t="s">
        <v>24</v>
      </c>
      <c r="C12" s="28">
        <f ca="1">_xll.DBRW($C$1,C$8,$B$5,$B12)</f>
        <v>250</v>
      </c>
      <c r="D12" s="28">
        <f ca="1">_xll.DBRW($C$1,D$8,$B$5,$B12)</f>
        <v>250</v>
      </c>
      <c r="E12" s="28">
        <f ca="1">_xll.DBRW($C$1,E$8,$B$5,$B12)</f>
        <v>250</v>
      </c>
    </row>
    <row r="13" spans="1:13" s="23" customFormat="1" ht="11.25" x14ac:dyDescent="0.2">
      <c r="B13" s="26" t="s">
        <v>25</v>
      </c>
      <c r="C13" s="27">
        <f ca="1">_xll.DBRW($C$1,C$8,$B$5,$B13)</f>
        <v>12</v>
      </c>
      <c r="D13" s="27">
        <f ca="1">_xll.DBRW($C$1,D$8,$B$5,$B13)</f>
        <v>12</v>
      </c>
      <c r="E13" s="27">
        <f ca="1">_xll.DBRW($C$1,E$8,$B$5,$B13)</f>
        <v>12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8"/>
  <sheetViews>
    <sheetView workbookViewId="0"/>
  </sheetViews>
  <sheetFormatPr defaultRowHeight="15" x14ac:dyDescent="0.25"/>
  <sheetData>
    <row r="16" spans="2:2" x14ac:dyDescent="0.25">
      <c r="B16" t="s">
        <v>37</v>
      </c>
    </row>
    <row r="17" spans="2:2" x14ac:dyDescent="0.25">
      <c r="B17" t="s">
        <v>38</v>
      </c>
    </row>
    <row r="18" spans="2:2" x14ac:dyDescent="0.25">
      <c r="B18" t="s">
        <v>26</v>
      </c>
    </row>
    <row r="19" spans="2:2" x14ac:dyDescent="0.25">
      <c r="B19" t="s">
        <v>27</v>
      </c>
    </row>
    <row r="20" spans="2:2" x14ac:dyDescent="0.25">
      <c r="B20" t="s">
        <v>28</v>
      </c>
    </row>
    <row r="21" spans="2:2" x14ac:dyDescent="0.25">
      <c r="B21" t="s">
        <v>29</v>
      </c>
    </row>
    <row r="22" spans="2:2" x14ac:dyDescent="0.25">
      <c r="B22" t="s">
        <v>30</v>
      </c>
    </row>
    <row r="23" spans="2:2" x14ac:dyDescent="0.25">
      <c r="B23" t="s">
        <v>31</v>
      </c>
    </row>
    <row r="24" spans="2:2" x14ac:dyDescent="0.25">
      <c r="B24" t="s">
        <v>32</v>
      </c>
    </row>
    <row r="25" spans="2:2" x14ac:dyDescent="0.25">
      <c r="B25" t="s">
        <v>33</v>
      </c>
    </row>
    <row r="26" spans="2:2" x14ac:dyDescent="0.25">
      <c r="B26" t="s">
        <v>34</v>
      </c>
    </row>
    <row r="27" spans="2:2" x14ac:dyDescent="0.25">
      <c r="B27" t="s">
        <v>35</v>
      </c>
    </row>
    <row r="28" spans="2:2" x14ac:dyDescent="0.25">
      <c r="B28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6:B27"/>
  <sheetViews>
    <sheetView workbookViewId="0"/>
  </sheetViews>
  <sheetFormatPr defaultRowHeight="15" x14ac:dyDescent="0.25"/>
  <sheetData>
    <row r="16" spans="2:2" x14ac:dyDescent="0.25">
      <c r="B16" t="s">
        <v>38</v>
      </c>
    </row>
    <row r="17" spans="2:2" x14ac:dyDescent="0.25">
      <c r="B17" t="s">
        <v>26</v>
      </c>
    </row>
    <row r="18" spans="2:2" x14ac:dyDescent="0.25">
      <c r="B18" t="s">
        <v>27</v>
      </c>
    </row>
    <row r="19" spans="2:2" x14ac:dyDescent="0.25">
      <c r="B19" t="s">
        <v>28</v>
      </c>
    </row>
    <row r="20" spans="2:2" x14ac:dyDescent="0.25">
      <c r="B20" t="s">
        <v>29</v>
      </c>
    </row>
    <row r="21" spans="2:2" x14ac:dyDescent="0.25">
      <c r="B21" t="s">
        <v>30</v>
      </c>
    </row>
    <row r="22" spans="2:2" x14ac:dyDescent="0.25">
      <c r="B22" t="s">
        <v>31</v>
      </c>
    </row>
    <row r="23" spans="2:2" x14ac:dyDescent="0.25">
      <c r="B23" t="s">
        <v>32</v>
      </c>
    </row>
    <row r="24" spans="2:2" x14ac:dyDescent="0.25">
      <c r="B24" t="s">
        <v>33</v>
      </c>
    </row>
    <row r="25" spans="2:2" x14ac:dyDescent="0.25">
      <c r="B25" t="s">
        <v>34</v>
      </c>
    </row>
    <row r="26" spans="2:2" x14ac:dyDescent="0.25">
      <c r="B26" t="s">
        <v>35</v>
      </c>
    </row>
    <row r="27" spans="2:2" x14ac:dyDescent="0.25">
      <c r="B27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showGridLines="0" topLeftCell="A2" workbookViewId="0"/>
  </sheetViews>
  <sheetFormatPr defaultRowHeight="15" x14ac:dyDescent="0.25"/>
  <cols>
    <col min="1" max="1" width="1.85546875" customWidth="1"/>
    <col min="2" max="2" width="18.7109375" customWidth="1"/>
    <col min="3" max="3" width="13.140625" customWidth="1"/>
    <col min="4" max="4" width="9.5703125" customWidth="1"/>
    <col min="5" max="5" width="11" customWidth="1"/>
    <col min="6" max="6" width="8.5703125" customWidth="1"/>
    <col min="7" max="8" width="8.7109375" customWidth="1"/>
    <col min="9" max="9" width="9.140625" customWidth="1"/>
    <col min="10" max="10" width="9.7109375" customWidth="1"/>
    <col min="11" max="11" width="8.7109375" customWidth="1"/>
    <col min="12" max="12" width="8.140625" customWidth="1"/>
    <col min="13" max="13" width="8.42578125" customWidth="1"/>
    <col min="14" max="14" width="9.28515625" customWidth="1"/>
  </cols>
  <sheetData>
    <row r="1" spans="1:14" hidden="1" x14ac:dyDescent="0.25">
      <c r="B1" t="s">
        <v>0</v>
      </c>
      <c r="C1" t="str">
        <f ca="1">_xll.VIEW("smartco:Revenue Assumptions",$B$5,$C$5,"!",$D$5,$E$5,"!")</f>
        <v>smartco:Revenue Assumptions</v>
      </c>
    </row>
    <row r="2" spans="1:14" s="49" customFormat="1" ht="21" customHeight="1" x14ac:dyDescent="0.25">
      <c r="A2" s="48"/>
      <c r="B2" s="41" t="s">
        <v>64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4" spans="1:14" x14ac:dyDescent="0.25">
      <c r="B4" s="5" t="s">
        <v>20</v>
      </c>
      <c r="C4" s="5" t="s">
        <v>1</v>
      </c>
      <c r="D4" s="5" t="s">
        <v>2</v>
      </c>
      <c r="E4" s="5" t="s">
        <v>3</v>
      </c>
    </row>
    <row r="5" spans="1:14" s="22" customFormat="1" ht="12" x14ac:dyDescent="0.2">
      <c r="B5" s="29" t="str">
        <f ca="1">_xll.SUBNM("smartco:product","Product All","4G 16Gb","Caption_Default")</f>
        <v>4G 16Gb</v>
      </c>
      <c r="C5" s="29" t="str">
        <f ca="1">_xll.SUBNM("smartco:Channel","Default","Retail","Caption_Default")</f>
        <v>Retail</v>
      </c>
      <c r="D5" s="29" t="str">
        <f ca="1">_xll.SUBNM("smartco:Year","Default","Y2","Caption_Default")</f>
        <v>2015</v>
      </c>
      <c r="E5" s="29" t="str">
        <f ca="1">_xll.SUBNM("smartco:Version","","Version 1","Caption_Default")</f>
        <v>Budget</v>
      </c>
    </row>
    <row r="7" spans="1:14" ht="15.75" thickBot="1" x14ac:dyDescent="0.3">
      <c r="B7" s="6"/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6" t="s">
        <v>15</v>
      </c>
    </row>
    <row r="8" spans="1:14" s="23" customFormat="1" ht="12" thickTop="1" x14ac:dyDescent="0.2">
      <c r="B8" s="24" t="s">
        <v>16</v>
      </c>
      <c r="C8" s="31">
        <f ca="1">_xll.DBRW($C$1,$B$5,$C$5,C$7,$D$5,$E$5,$B8)</f>
        <v>0.16571052289999999</v>
      </c>
      <c r="D8" s="31">
        <f ca="1">_xll.DBRW($C$1,$B$5,$C$5,D$7,$D$5,$E$5,$B8)</f>
        <v>0.16571052289999999</v>
      </c>
      <c r="E8" s="31">
        <f ca="1">_xll.DBRW($C$1,$B$5,$C$5,E$7,$D$5,$E$5,$B8)</f>
        <v>0.16571052289999999</v>
      </c>
      <c r="F8" s="31">
        <f ca="1">_xll.DBRW($C$1,$B$5,$C$5,F$7,$D$5,$E$5,$B8)</f>
        <v>0.16571052289999999</v>
      </c>
      <c r="G8" s="31">
        <f ca="1">_xll.DBRW($C$1,$B$5,$C$5,G$7,$D$5,$E$5,$B8)</f>
        <v>0.16571052289999999</v>
      </c>
      <c r="H8" s="31">
        <f ca="1">_xll.DBRW($C$1,$B$5,$C$5,H$7,$D$5,$E$5,$B8)</f>
        <v>0.16571052289999999</v>
      </c>
      <c r="I8" s="31">
        <f ca="1">_xll.DBRW($C$1,$B$5,$C$5,I$7,$D$5,$E$5,$B8)</f>
        <v>0.16571052289999999</v>
      </c>
      <c r="J8" s="31">
        <f ca="1">_xll.DBRW($C$1,$B$5,$C$5,J$7,$D$5,$E$5,$B8)</f>
        <v>0.16571052289999999</v>
      </c>
      <c r="K8" s="31">
        <f ca="1">_xll.DBRW($C$1,$B$5,$C$5,K$7,$D$5,$E$5,$B8)</f>
        <v>0.16571052289999999</v>
      </c>
      <c r="L8" s="31">
        <f ca="1">_xll.DBRW($C$1,$B$5,$C$5,L$7,$D$5,$E$5,$B8)</f>
        <v>0.16571052289999999</v>
      </c>
      <c r="M8" s="31">
        <f ca="1">_xll.DBRW($C$1,$B$5,$C$5,M$7,$D$5,$E$5,$B8)</f>
        <v>0.16571052289999999</v>
      </c>
      <c r="N8" s="31">
        <f ca="1">_xll.DBRW($C$1,$B$5,$C$5,N$7,$D$5,$E$5,$B8)</f>
        <v>0.16571052289999999</v>
      </c>
    </row>
    <row r="9" spans="1:14" s="23" customFormat="1" ht="11.25" x14ac:dyDescent="0.2">
      <c r="B9" s="26" t="s">
        <v>17</v>
      </c>
      <c r="C9" s="27">
        <f ca="1">_xll.DBRW($C$1,$B$5,$C$5,C$7,$D$5,$E$5,$B9)</f>
        <v>169.71829211107001</v>
      </c>
      <c r="D9" s="27">
        <f ca="1">_xll.DBRW($C$1,$B$5,$C$5,D$7,$D$5,$E$5,$B9)</f>
        <v>169.71829211107001</v>
      </c>
      <c r="E9" s="27">
        <f ca="1">_xll.DBRW($C$1,$B$5,$C$5,E$7,$D$5,$E$5,$B9)</f>
        <v>169.71829211107001</v>
      </c>
      <c r="F9" s="27">
        <f ca="1">_xll.DBRW($C$1,$B$5,$C$5,F$7,$D$5,$E$5,$B9)</f>
        <v>169.71829211107001</v>
      </c>
      <c r="G9" s="27">
        <f ca="1">_xll.DBRW($C$1,$B$5,$C$5,G$7,$D$5,$E$5,$B9)</f>
        <v>169.71829211107001</v>
      </c>
      <c r="H9" s="27">
        <f ca="1">_xll.DBRW($C$1,$B$5,$C$5,H$7,$D$5,$E$5,$B9)</f>
        <v>169.71829211107001</v>
      </c>
      <c r="I9" s="27">
        <f ca="1">_xll.DBRW($C$1,$B$5,$C$5,I$7,$D$5,$E$5,$B9)</f>
        <v>169.71829211107001</v>
      </c>
      <c r="J9" s="27">
        <f ca="1">_xll.DBRW($C$1,$B$5,$C$5,J$7,$D$5,$E$5,$B9)</f>
        <v>169.71829211107001</v>
      </c>
      <c r="K9" s="27">
        <f ca="1">_xll.DBRW($C$1,$B$5,$C$5,K$7,$D$5,$E$5,$B9)</f>
        <v>169.71829211107001</v>
      </c>
      <c r="L9" s="27">
        <f ca="1">_xll.DBRW($C$1,$B$5,$C$5,L$7,$D$5,$E$5,$B9)</f>
        <v>169.71829211107001</v>
      </c>
      <c r="M9" s="27">
        <f ca="1">_xll.DBRW($C$1,$B$5,$C$5,M$7,$D$5,$E$5,$B9)</f>
        <v>169.71829211107001</v>
      </c>
      <c r="N9" s="27">
        <f ca="1">_xll.DBRW($C$1,$B$5,$C$5,N$7,$D$5,$E$5,$B9)</f>
        <v>164.726577637215</v>
      </c>
    </row>
    <row r="10" spans="1:14" s="23" customFormat="1" ht="11.25" x14ac:dyDescent="0.2">
      <c r="B10" s="26" t="s">
        <v>18</v>
      </c>
      <c r="C10" s="30">
        <f ca="1">_xll.DBRW($C$1,$B$5,$C$5,C$7,$D$5,$E$5,$B10)</f>
        <v>170</v>
      </c>
      <c r="D10" s="30">
        <f ca="1">_xll.DBRW($C$1,$B$5,$C$5,D$7,$D$5,$E$5,$B10)</f>
        <v>170</v>
      </c>
      <c r="E10" s="30">
        <f ca="1">_xll.DBRW($C$1,$B$5,$C$5,E$7,$D$5,$E$5,$B10)</f>
        <v>170</v>
      </c>
      <c r="F10" s="30">
        <f ca="1">_xll.DBRW($C$1,$B$5,$C$5,F$7,$D$5,$E$5,$B10)</f>
        <v>170</v>
      </c>
      <c r="G10" s="30">
        <f ca="1">_xll.DBRW($C$1,$B$5,$C$5,G$7,$D$5,$E$5,$B10)</f>
        <v>170</v>
      </c>
      <c r="H10" s="30">
        <f ca="1">_xll.DBRW($C$1,$B$5,$C$5,H$7,$D$5,$E$5,$B10)</f>
        <v>170</v>
      </c>
      <c r="I10" s="30">
        <f ca="1">_xll.DBRW($C$1,$B$5,$C$5,I$7,$D$5,$E$5,$B10)</f>
        <v>170</v>
      </c>
      <c r="J10" s="30">
        <f ca="1">_xll.DBRW($C$1,$B$5,$C$5,J$7,$D$5,$E$5,$B10)</f>
        <v>170</v>
      </c>
      <c r="K10" s="30">
        <f ca="1">_xll.DBRW($C$1,$B$5,$C$5,K$7,$D$5,$E$5,$B10)</f>
        <v>170</v>
      </c>
      <c r="L10" s="30">
        <f ca="1">_xll.DBRW($C$1,$B$5,$C$5,L$7,$D$5,$E$5,$B10)</f>
        <v>170</v>
      </c>
      <c r="M10" s="30">
        <f ca="1">_xll.DBRW($C$1,$B$5,$C$5,M$7,$D$5,$E$5,$B10)</f>
        <v>170</v>
      </c>
      <c r="N10" s="30">
        <f ca="1">_xll.DBRW($C$1,$B$5,$C$5,N$7,$D$5,$E$5,$B10)</f>
        <v>165</v>
      </c>
    </row>
    <row r="11" spans="1:14" s="23" customFormat="1" ht="11.25" x14ac:dyDescent="0.2">
      <c r="B11" s="26" t="s">
        <v>19</v>
      </c>
      <c r="C11" s="27">
        <f ca="1">_xll.DBRW($C$1,$B$5,$C$5,C$7,$D$5,$E$5,$B11)</f>
        <v>230</v>
      </c>
      <c r="D11" s="27">
        <f ca="1">_xll.DBRW($C$1,$B$5,$C$5,D$7,$D$5,$E$5,$B11)</f>
        <v>230</v>
      </c>
      <c r="E11" s="27">
        <f ca="1">_xll.DBRW($C$1,$B$5,$C$5,E$7,$D$5,$E$5,$B11)</f>
        <v>230</v>
      </c>
      <c r="F11" s="27">
        <f ca="1">_xll.DBRW($C$1,$B$5,$C$5,F$7,$D$5,$E$5,$B11)</f>
        <v>230</v>
      </c>
      <c r="G11" s="27">
        <f ca="1">_xll.DBRW($C$1,$B$5,$C$5,G$7,$D$5,$E$5,$B11)</f>
        <v>230</v>
      </c>
      <c r="H11" s="27">
        <f ca="1">_xll.DBRW($C$1,$B$5,$C$5,H$7,$D$5,$E$5,$B11)</f>
        <v>230</v>
      </c>
      <c r="I11" s="27">
        <f ca="1">_xll.DBRW($C$1,$B$5,$C$5,I$7,$D$5,$E$5,$B11)</f>
        <v>230</v>
      </c>
      <c r="J11" s="27">
        <f ca="1">_xll.DBRW($C$1,$B$5,$C$5,J$7,$D$5,$E$5,$B11)</f>
        <v>230</v>
      </c>
      <c r="K11" s="27">
        <f ca="1">_xll.DBRW($C$1,$B$5,$C$5,K$7,$D$5,$E$5,$B11)</f>
        <v>230</v>
      </c>
      <c r="L11" s="27">
        <f ca="1">_xll.DBRW($C$1,$B$5,$C$5,L$7,$D$5,$E$5,$B11)</f>
        <v>230</v>
      </c>
      <c r="M11" s="27">
        <f ca="1">_xll.DBRW($C$1,$B$5,$C$5,M$7,$D$5,$E$5,$B11)</f>
        <v>230</v>
      </c>
      <c r="N11" s="27">
        <f ca="1">_xll.DBRW($C$1,$B$5,$C$5,N$7,$D$5,$E$5,$B11)</f>
        <v>230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showGridLines="0" topLeftCell="A2" workbookViewId="0"/>
  </sheetViews>
  <sheetFormatPr defaultRowHeight="15" x14ac:dyDescent="0.25"/>
  <cols>
    <col min="1" max="1" width="1.5703125" customWidth="1"/>
    <col min="3" max="3" width="15.28515625" customWidth="1"/>
    <col min="4" max="15" width="7.5703125" customWidth="1"/>
  </cols>
  <sheetData>
    <row r="1" spans="1:17" hidden="1" x14ac:dyDescent="0.25">
      <c r="B1" t="s">
        <v>0</v>
      </c>
      <c r="C1" t="str">
        <f ca="1">_xll.VIEW("smartco:Exchange Rates","!",$B$5,"!",$D$5,"!",$C$5)</f>
        <v>smartco:Exchange Rates</v>
      </c>
    </row>
    <row r="2" spans="1:17" s="47" customFormat="1" ht="21" customHeight="1" x14ac:dyDescent="0.25">
      <c r="A2" s="46"/>
      <c r="B2" s="41" t="s">
        <v>45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4" spans="1:17" x14ac:dyDescent="0.25">
      <c r="B4" s="5" t="s">
        <v>2</v>
      </c>
      <c r="C4" s="8" t="s">
        <v>3</v>
      </c>
      <c r="D4" s="1"/>
    </row>
    <row r="5" spans="1:17" s="22" customFormat="1" ht="12" x14ac:dyDescent="0.2">
      <c r="B5" s="29" t="str">
        <f ca="1">_xll.SUBNM("smartco:Year","Default","Y2","Caption_Default")</f>
        <v>2015</v>
      </c>
      <c r="C5" s="29" t="str">
        <f ca="1">_xll.SUBNM("smartco:Version","Current","Version 1","Caption_Default")</f>
        <v>Budget</v>
      </c>
      <c r="D5" s="38" t="s">
        <v>65</v>
      </c>
    </row>
    <row r="7" spans="1:17" ht="15.75" thickBot="1" x14ac:dyDescent="0.3">
      <c r="B7" s="6"/>
      <c r="C7" s="6"/>
      <c r="D7" s="6" t="s">
        <v>4</v>
      </c>
      <c r="E7" s="6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6" t="s">
        <v>12</v>
      </c>
      <c r="M7" s="6" t="s">
        <v>13</v>
      </c>
      <c r="N7" s="6" t="s">
        <v>14</v>
      </c>
      <c r="O7" s="6" t="s">
        <v>15</v>
      </c>
    </row>
    <row r="8" spans="1:17" s="23" customFormat="1" ht="12" thickTop="1" x14ac:dyDescent="0.2">
      <c r="B8" s="32" t="s">
        <v>39</v>
      </c>
      <c r="C8" s="24" t="s">
        <v>40</v>
      </c>
      <c r="D8" s="33">
        <f ca="1">_xll.DBRW($C$1,$B8,$B$5,D$7,$D$5,$C8,$C$5)</f>
        <v>1</v>
      </c>
      <c r="E8" s="33">
        <f ca="1">_xll.DBRW($C$1,$B8,$B$5,E$7,$D$5,$C8,$C$5)</f>
        <v>1</v>
      </c>
      <c r="F8" s="33">
        <f ca="1">_xll.DBRW($C$1,$B8,$B$5,F$7,$D$5,$C8,$C$5)</f>
        <v>1</v>
      </c>
      <c r="G8" s="33">
        <f ca="1">_xll.DBRW($C$1,$B8,$B$5,G$7,$D$5,$C8,$C$5)</f>
        <v>1</v>
      </c>
      <c r="H8" s="33">
        <f ca="1">_xll.DBRW($C$1,$B8,$B$5,H$7,$D$5,$C8,$C$5)</f>
        <v>1</v>
      </c>
      <c r="I8" s="33">
        <f ca="1">_xll.DBRW($C$1,$B8,$B$5,I$7,$D$5,$C8,$C$5)</f>
        <v>1</v>
      </c>
      <c r="J8" s="33">
        <f ca="1">_xll.DBRW($C$1,$B8,$B$5,J$7,$D$5,$C8,$C$5)</f>
        <v>1</v>
      </c>
      <c r="K8" s="33">
        <f ca="1">_xll.DBRW($C$1,$B8,$B$5,K$7,$D$5,$C8,$C$5)</f>
        <v>1</v>
      </c>
      <c r="L8" s="33">
        <f ca="1">_xll.DBRW($C$1,$B8,$B$5,L$7,$D$5,$C8,$C$5)</f>
        <v>1</v>
      </c>
      <c r="M8" s="33">
        <f ca="1">_xll.DBRW($C$1,$B8,$B$5,M$7,$D$5,$C8,$C$5)</f>
        <v>1</v>
      </c>
      <c r="N8" s="33">
        <f ca="1">_xll.DBRW($C$1,$B8,$B$5,N$7,$D$5,$C8,$C$5)</f>
        <v>1</v>
      </c>
      <c r="O8" s="33">
        <f ca="1">_xll.DBRW($C$1,$B8,$B$5,O$7,$D$5,$C8,$C$5)</f>
        <v>1</v>
      </c>
    </row>
    <row r="9" spans="1:17" s="23" customFormat="1" ht="11.25" x14ac:dyDescent="0.2">
      <c r="B9" s="34" t="s">
        <v>39</v>
      </c>
      <c r="C9" s="26" t="s">
        <v>41</v>
      </c>
      <c r="D9" s="35">
        <f ca="1">_xll.DBRW($C$1,$B9,$B$5,D$7,$D$5,$C9,$C$5)</f>
        <v>1</v>
      </c>
      <c r="E9" s="35">
        <f ca="1">_xll.DBRW($C$1,$B9,$B$5,E$7,$D$5,$C9,$C$5)</f>
        <v>1</v>
      </c>
      <c r="F9" s="35">
        <f ca="1">_xll.DBRW($C$1,$B9,$B$5,F$7,$D$5,$C9,$C$5)</f>
        <v>1</v>
      </c>
      <c r="G9" s="35">
        <f ca="1">_xll.DBRW($C$1,$B9,$B$5,G$7,$D$5,$C9,$C$5)</f>
        <v>1</v>
      </c>
      <c r="H9" s="35">
        <f ca="1">_xll.DBRW($C$1,$B9,$B$5,H$7,$D$5,$C9,$C$5)</f>
        <v>1</v>
      </c>
      <c r="I9" s="35">
        <f ca="1">_xll.DBRW($C$1,$B9,$B$5,I$7,$D$5,$C9,$C$5)</f>
        <v>1</v>
      </c>
      <c r="J9" s="35">
        <f ca="1">_xll.DBRW($C$1,$B9,$B$5,J$7,$D$5,$C9,$C$5)</f>
        <v>1</v>
      </c>
      <c r="K9" s="35">
        <f ca="1">_xll.DBRW($C$1,$B9,$B$5,K$7,$D$5,$C9,$C$5)</f>
        <v>1</v>
      </c>
      <c r="L9" s="35">
        <f ca="1">_xll.DBRW($C$1,$B9,$B$5,L$7,$D$5,$C9,$C$5)</f>
        <v>1</v>
      </c>
      <c r="M9" s="35">
        <f ca="1">_xll.DBRW($C$1,$B9,$B$5,M$7,$D$5,$C9,$C$5)</f>
        <v>1</v>
      </c>
      <c r="N9" s="35">
        <f ca="1">_xll.DBRW($C$1,$B9,$B$5,N$7,$D$5,$C9,$C$5)</f>
        <v>1</v>
      </c>
      <c r="O9" s="35">
        <f ca="1">_xll.DBRW($C$1,$B9,$B$5,O$7,$D$5,$C9,$C$5)</f>
        <v>1</v>
      </c>
    </row>
    <row r="10" spans="1:17" s="23" customFormat="1" ht="11.25" x14ac:dyDescent="0.2">
      <c r="B10" s="34" t="s">
        <v>39</v>
      </c>
      <c r="C10" s="26" t="s">
        <v>42</v>
      </c>
      <c r="D10" s="35">
        <f ca="1">_xll.DBRW($C$1,$B10,$B$5,D$7,$D$5,$C10,$C$5)</f>
        <v>1</v>
      </c>
      <c r="E10" s="35">
        <f ca="1">_xll.DBRW($C$1,$B10,$B$5,E$7,$D$5,$C10,$C$5)</f>
        <v>1</v>
      </c>
      <c r="F10" s="35">
        <f ca="1">_xll.DBRW($C$1,$B10,$B$5,F$7,$D$5,$C10,$C$5)</f>
        <v>1</v>
      </c>
      <c r="G10" s="35">
        <f ca="1">_xll.DBRW($C$1,$B10,$B$5,G$7,$D$5,$C10,$C$5)</f>
        <v>1</v>
      </c>
      <c r="H10" s="35">
        <f ca="1">_xll.DBRW($C$1,$B10,$B$5,H$7,$D$5,$C10,$C$5)</f>
        <v>1</v>
      </c>
      <c r="I10" s="35">
        <f ca="1">_xll.DBRW($C$1,$B10,$B$5,I$7,$D$5,$C10,$C$5)</f>
        <v>1</v>
      </c>
      <c r="J10" s="35">
        <f ca="1">_xll.DBRW($C$1,$B10,$B$5,J$7,$D$5,$C10,$C$5)</f>
        <v>1</v>
      </c>
      <c r="K10" s="35">
        <f ca="1">_xll.DBRW($C$1,$B10,$B$5,K$7,$D$5,$C10,$C$5)</f>
        <v>1</v>
      </c>
      <c r="L10" s="35">
        <f ca="1">_xll.DBRW($C$1,$B10,$B$5,L$7,$D$5,$C10,$C$5)</f>
        <v>1</v>
      </c>
      <c r="M10" s="35">
        <f ca="1">_xll.DBRW($C$1,$B10,$B$5,M$7,$D$5,$C10,$C$5)</f>
        <v>1</v>
      </c>
      <c r="N10" s="35">
        <f ca="1">_xll.DBRW($C$1,$B10,$B$5,N$7,$D$5,$C10,$C$5)</f>
        <v>1</v>
      </c>
      <c r="O10" s="35">
        <f ca="1">_xll.DBRW($C$1,$B10,$B$5,O$7,$D$5,$C10,$C$5)</f>
        <v>1</v>
      </c>
    </row>
    <row r="11" spans="1:17" s="23" customFormat="1" ht="11.25" x14ac:dyDescent="0.2"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7" s="23" customFormat="1" ht="11.25" x14ac:dyDescent="0.2">
      <c r="B12" s="36" t="s">
        <v>43</v>
      </c>
      <c r="C12" s="26" t="s">
        <v>40</v>
      </c>
      <c r="D12" s="35">
        <f ca="1">_xll.DBRW($C$1,$B12,$B$5,D$7,$D$5,$C12,$C$5)</f>
        <v>0.9</v>
      </c>
      <c r="E12" s="35">
        <f ca="1">_xll.DBRW($C$1,$B12,$B$5,E$7,$D$5,$C12,$C$5)</f>
        <v>0.9</v>
      </c>
      <c r="F12" s="35">
        <f ca="1">_xll.DBRW($C$1,$B12,$B$5,F$7,$D$5,$C12,$C$5)</f>
        <v>0.9</v>
      </c>
      <c r="G12" s="35">
        <f ca="1">_xll.DBRW($C$1,$B12,$B$5,G$7,$D$5,$C12,$C$5)</f>
        <v>0.9</v>
      </c>
      <c r="H12" s="35">
        <f ca="1">_xll.DBRW($C$1,$B12,$B$5,H$7,$D$5,$C12,$C$5)</f>
        <v>0.9</v>
      </c>
      <c r="I12" s="35">
        <f ca="1">_xll.DBRW($C$1,$B12,$B$5,I$7,$D$5,$C12,$C$5)</f>
        <v>0.9</v>
      </c>
      <c r="J12" s="35">
        <f ca="1">_xll.DBRW($C$1,$B12,$B$5,J$7,$D$5,$C12,$C$5)</f>
        <v>0.9</v>
      </c>
      <c r="K12" s="35">
        <f ca="1">_xll.DBRW($C$1,$B12,$B$5,K$7,$D$5,$C12,$C$5)</f>
        <v>0.9</v>
      </c>
      <c r="L12" s="35">
        <f ca="1">_xll.DBRW($C$1,$B12,$B$5,L$7,$D$5,$C12,$C$5)</f>
        <v>0.9</v>
      </c>
      <c r="M12" s="35">
        <f ca="1">_xll.DBRW($C$1,$B12,$B$5,M$7,$D$5,$C12,$C$5)</f>
        <v>0.9</v>
      </c>
      <c r="N12" s="35">
        <f ca="1">_xll.DBRW($C$1,$B12,$B$5,N$7,$D$5,$C12,$C$5)</f>
        <v>0.9</v>
      </c>
      <c r="O12" s="35">
        <f ca="1">_xll.DBRW($C$1,$B12,$B$5,O$7,$D$5,$C12,$C$5)</f>
        <v>0.9</v>
      </c>
    </row>
    <row r="13" spans="1:17" s="23" customFormat="1" ht="11.25" x14ac:dyDescent="0.2">
      <c r="B13" s="34" t="s">
        <v>43</v>
      </c>
      <c r="C13" s="26" t="s">
        <v>41</v>
      </c>
      <c r="D13" s="35">
        <f ca="1">_xll.DBRW($C$1,$B13,$B$5,D$7,$D$5,$C13,$C$5)</f>
        <v>0.9</v>
      </c>
      <c r="E13" s="35">
        <f ca="1">_xll.DBRW($C$1,$B13,$B$5,E$7,$D$5,$C13,$C$5)</f>
        <v>0.9</v>
      </c>
      <c r="F13" s="35">
        <f ca="1">_xll.DBRW($C$1,$B13,$B$5,F$7,$D$5,$C13,$C$5)</f>
        <v>0.9</v>
      </c>
      <c r="G13" s="35">
        <f ca="1">_xll.DBRW($C$1,$B13,$B$5,G$7,$D$5,$C13,$C$5)</f>
        <v>0.9</v>
      </c>
      <c r="H13" s="35">
        <f ca="1">_xll.DBRW($C$1,$B13,$B$5,H$7,$D$5,$C13,$C$5)</f>
        <v>0.9</v>
      </c>
      <c r="I13" s="35">
        <f ca="1">_xll.DBRW($C$1,$B13,$B$5,I$7,$D$5,$C13,$C$5)</f>
        <v>0.9</v>
      </c>
      <c r="J13" s="35">
        <f ca="1">_xll.DBRW($C$1,$B13,$B$5,J$7,$D$5,$C13,$C$5)</f>
        <v>0.9</v>
      </c>
      <c r="K13" s="35">
        <f ca="1">_xll.DBRW($C$1,$B13,$B$5,K$7,$D$5,$C13,$C$5)</f>
        <v>0.9</v>
      </c>
      <c r="L13" s="35">
        <f ca="1">_xll.DBRW($C$1,$B13,$B$5,L$7,$D$5,$C13,$C$5)</f>
        <v>0.9</v>
      </c>
      <c r="M13" s="35">
        <f ca="1">_xll.DBRW($C$1,$B13,$B$5,M$7,$D$5,$C13,$C$5)</f>
        <v>0.9</v>
      </c>
      <c r="N13" s="35">
        <f ca="1">_xll.DBRW($C$1,$B13,$B$5,N$7,$D$5,$C13,$C$5)</f>
        <v>0.9</v>
      </c>
      <c r="O13" s="35">
        <f ca="1">_xll.DBRW($C$1,$B13,$B$5,O$7,$D$5,$C13,$C$5)</f>
        <v>0.9</v>
      </c>
    </row>
    <row r="14" spans="1:17" s="23" customFormat="1" ht="11.25" x14ac:dyDescent="0.2">
      <c r="B14" s="34" t="s">
        <v>43</v>
      </c>
      <c r="C14" s="26" t="s">
        <v>42</v>
      </c>
      <c r="D14" s="35">
        <f ca="1">_xll.DBRW($C$1,$B14,$B$5,D$7,$D$5,$C14,$C$5)</f>
        <v>0.9</v>
      </c>
      <c r="E14" s="35">
        <f ca="1">_xll.DBRW($C$1,$B14,$B$5,E$7,$D$5,$C14,$C$5)</f>
        <v>0.9</v>
      </c>
      <c r="F14" s="35">
        <f ca="1">_xll.DBRW($C$1,$B14,$B$5,F$7,$D$5,$C14,$C$5)</f>
        <v>0.9</v>
      </c>
      <c r="G14" s="35">
        <f ca="1">_xll.DBRW($C$1,$B14,$B$5,G$7,$D$5,$C14,$C$5)</f>
        <v>0.9</v>
      </c>
      <c r="H14" s="35">
        <f ca="1">_xll.DBRW($C$1,$B14,$B$5,H$7,$D$5,$C14,$C$5)</f>
        <v>0.9</v>
      </c>
      <c r="I14" s="35">
        <f ca="1">_xll.DBRW($C$1,$B14,$B$5,I$7,$D$5,$C14,$C$5)</f>
        <v>0.9</v>
      </c>
      <c r="J14" s="35">
        <f ca="1">_xll.DBRW($C$1,$B14,$B$5,J$7,$D$5,$C14,$C$5)</f>
        <v>0.9</v>
      </c>
      <c r="K14" s="35">
        <f ca="1">_xll.DBRW($C$1,$B14,$B$5,K$7,$D$5,$C14,$C$5)</f>
        <v>0.9</v>
      </c>
      <c r="L14" s="35">
        <f ca="1">_xll.DBRW($C$1,$B14,$B$5,L$7,$D$5,$C14,$C$5)</f>
        <v>0.9</v>
      </c>
      <c r="M14" s="35">
        <f ca="1">_xll.DBRW($C$1,$B14,$B$5,M$7,$D$5,$C14,$C$5)</f>
        <v>0.9</v>
      </c>
      <c r="N14" s="35">
        <f ca="1">_xll.DBRW($C$1,$B14,$B$5,N$7,$D$5,$C14,$C$5)</f>
        <v>0.9</v>
      </c>
      <c r="O14" s="35">
        <f ca="1">_xll.DBRW($C$1,$B14,$B$5,O$7,$D$5,$C14,$C$5)</f>
        <v>0.9</v>
      </c>
    </row>
    <row r="15" spans="1:17" s="23" customFormat="1" ht="11.25" x14ac:dyDescent="0.2"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7" s="23" customFormat="1" ht="11.25" x14ac:dyDescent="0.2">
      <c r="B16" s="36" t="s">
        <v>44</v>
      </c>
      <c r="C16" s="26" t="s">
        <v>40</v>
      </c>
      <c r="D16" s="35">
        <f ca="1">_xll.DBRW($C$1,$B16,$B$5,D$7,$D$5,$C16,$C$5)</f>
        <v>0.6</v>
      </c>
      <c r="E16" s="35">
        <f ca="1">_xll.DBRW($C$1,$B16,$B$5,E$7,$D$5,$C16,$C$5)</f>
        <v>0.6</v>
      </c>
      <c r="F16" s="35">
        <f ca="1">_xll.DBRW($C$1,$B16,$B$5,F$7,$D$5,$C16,$C$5)</f>
        <v>0.6</v>
      </c>
      <c r="G16" s="35">
        <f ca="1">_xll.DBRW($C$1,$B16,$B$5,G$7,$D$5,$C16,$C$5)</f>
        <v>0.6</v>
      </c>
      <c r="H16" s="35">
        <f ca="1">_xll.DBRW($C$1,$B16,$B$5,H$7,$D$5,$C16,$C$5)</f>
        <v>0.6</v>
      </c>
      <c r="I16" s="35">
        <f ca="1">_xll.DBRW($C$1,$B16,$B$5,I$7,$D$5,$C16,$C$5)</f>
        <v>0.6</v>
      </c>
      <c r="J16" s="35">
        <f ca="1">_xll.DBRW($C$1,$B16,$B$5,J$7,$D$5,$C16,$C$5)</f>
        <v>0.6</v>
      </c>
      <c r="K16" s="35">
        <f ca="1">_xll.DBRW($C$1,$B16,$B$5,K$7,$D$5,$C16,$C$5)</f>
        <v>0.6</v>
      </c>
      <c r="L16" s="35">
        <f ca="1">_xll.DBRW($C$1,$B16,$B$5,L$7,$D$5,$C16,$C$5)</f>
        <v>0.6</v>
      </c>
      <c r="M16" s="35">
        <f ca="1">_xll.DBRW($C$1,$B16,$B$5,M$7,$D$5,$C16,$C$5)</f>
        <v>0.6</v>
      </c>
      <c r="N16" s="35">
        <f ca="1">_xll.DBRW($C$1,$B16,$B$5,N$7,$D$5,$C16,$C$5)</f>
        <v>0.6</v>
      </c>
      <c r="O16" s="35">
        <f ca="1">_xll.DBRW($C$1,$B16,$B$5,O$7,$D$5,$C16,$C$5)</f>
        <v>0.6</v>
      </c>
    </row>
    <row r="17" spans="2:15" s="23" customFormat="1" ht="11.25" x14ac:dyDescent="0.2">
      <c r="B17" s="34" t="s">
        <v>44</v>
      </c>
      <c r="C17" s="26" t="s">
        <v>41</v>
      </c>
      <c r="D17" s="35">
        <f ca="1">_xll.DBRW($C$1,$B17,$B$5,D$7,$D$5,$C17,$C$5)</f>
        <v>0.6</v>
      </c>
      <c r="E17" s="35">
        <f ca="1">_xll.DBRW($C$1,$B17,$B$5,E$7,$D$5,$C17,$C$5)</f>
        <v>0.6</v>
      </c>
      <c r="F17" s="35">
        <f ca="1">_xll.DBRW($C$1,$B17,$B$5,F$7,$D$5,$C17,$C$5)</f>
        <v>0.6</v>
      </c>
      <c r="G17" s="35">
        <f ca="1">_xll.DBRW($C$1,$B17,$B$5,G$7,$D$5,$C17,$C$5)</f>
        <v>0.6</v>
      </c>
      <c r="H17" s="35">
        <f ca="1">_xll.DBRW($C$1,$B17,$B$5,H$7,$D$5,$C17,$C$5)</f>
        <v>0.6</v>
      </c>
      <c r="I17" s="35">
        <f ca="1">_xll.DBRW($C$1,$B17,$B$5,I$7,$D$5,$C17,$C$5)</f>
        <v>0.6</v>
      </c>
      <c r="J17" s="35">
        <f ca="1">_xll.DBRW($C$1,$B17,$B$5,J$7,$D$5,$C17,$C$5)</f>
        <v>0.6</v>
      </c>
      <c r="K17" s="35">
        <f ca="1">_xll.DBRW($C$1,$B17,$B$5,K$7,$D$5,$C17,$C$5)</f>
        <v>0.6</v>
      </c>
      <c r="L17" s="35">
        <f ca="1">_xll.DBRW($C$1,$B17,$B$5,L$7,$D$5,$C17,$C$5)</f>
        <v>0.6</v>
      </c>
      <c r="M17" s="35">
        <f ca="1">_xll.DBRW($C$1,$B17,$B$5,M$7,$D$5,$C17,$C$5)</f>
        <v>0.6</v>
      </c>
      <c r="N17" s="35">
        <f ca="1">_xll.DBRW($C$1,$B17,$B$5,N$7,$D$5,$C17,$C$5)</f>
        <v>0.6</v>
      </c>
      <c r="O17" s="35">
        <f ca="1">_xll.DBRW($C$1,$B17,$B$5,O$7,$D$5,$C17,$C$5)</f>
        <v>0.6</v>
      </c>
    </row>
    <row r="18" spans="2:15" s="23" customFormat="1" ht="11.25" x14ac:dyDescent="0.2">
      <c r="B18" s="34" t="s">
        <v>44</v>
      </c>
      <c r="C18" s="26" t="s">
        <v>42</v>
      </c>
      <c r="D18" s="35">
        <f ca="1">_xll.DBRW($C$1,$B18,$B$5,D$7,$D$5,$C18,$C$5)</f>
        <v>0.6</v>
      </c>
      <c r="E18" s="35">
        <f ca="1">_xll.DBRW($C$1,$B18,$B$5,E$7,$D$5,$C18,$C$5)</f>
        <v>0.6</v>
      </c>
      <c r="F18" s="35">
        <f ca="1">_xll.DBRW($C$1,$B18,$B$5,F$7,$D$5,$C18,$C$5)</f>
        <v>0.6</v>
      </c>
      <c r="G18" s="35">
        <f ca="1">_xll.DBRW($C$1,$B18,$B$5,G$7,$D$5,$C18,$C$5)</f>
        <v>0.6</v>
      </c>
      <c r="H18" s="35">
        <f ca="1">_xll.DBRW($C$1,$B18,$B$5,H$7,$D$5,$C18,$C$5)</f>
        <v>0.6</v>
      </c>
      <c r="I18" s="35">
        <f ca="1">_xll.DBRW($C$1,$B18,$B$5,I$7,$D$5,$C18,$C$5)</f>
        <v>0.6</v>
      </c>
      <c r="J18" s="35">
        <f ca="1">_xll.DBRW($C$1,$B18,$B$5,J$7,$D$5,$C18,$C$5)</f>
        <v>0.6</v>
      </c>
      <c r="K18" s="35">
        <f ca="1">_xll.DBRW($C$1,$B18,$B$5,K$7,$D$5,$C18,$C$5)</f>
        <v>0.6</v>
      </c>
      <c r="L18" s="35">
        <f ca="1">_xll.DBRW($C$1,$B18,$B$5,L$7,$D$5,$C18,$C$5)</f>
        <v>0.6</v>
      </c>
      <c r="M18" s="35">
        <f ca="1">_xll.DBRW($C$1,$B18,$B$5,M$7,$D$5,$C18,$C$5)</f>
        <v>0.6</v>
      </c>
      <c r="N18" s="35">
        <f ca="1">_xll.DBRW($C$1,$B18,$B$5,N$7,$D$5,$C18,$C$5)</f>
        <v>0.6</v>
      </c>
      <c r="O18" s="35">
        <f ca="1">_xll.DBRW($C$1,$B18,$B$5,O$7,$D$5,$C18,$C$5)</f>
        <v>0.6</v>
      </c>
    </row>
    <row r="19" spans="2:15" s="23" customFormat="1" ht="11.25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showGridLines="0" topLeftCell="A2" workbookViewId="0"/>
  </sheetViews>
  <sheetFormatPr defaultRowHeight="15" x14ac:dyDescent="0.25"/>
  <cols>
    <col min="1" max="1" width="2" customWidth="1"/>
    <col min="2" max="2" width="25.42578125" customWidth="1"/>
    <col min="3" max="3" width="15.140625" customWidth="1"/>
  </cols>
  <sheetData>
    <row r="1" spans="1:13" hidden="1" x14ac:dyDescent="0.25">
      <c r="B1" t="s">
        <v>0</v>
      </c>
      <c r="C1" t="str">
        <f ca="1">_xll.VIEW("smartco:Asset Life","!",$B$5,"!")</f>
        <v>smartco:Asset Life</v>
      </c>
    </row>
    <row r="2" spans="1:13" s="45" customFormat="1" ht="21" customHeight="1" x14ac:dyDescent="0.25">
      <c r="A2" s="44"/>
      <c r="B2" s="41" t="s">
        <v>62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</row>
    <row r="4" spans="1:13" x14ac:dyDescent="0.25">
      <c r="B4" s="5" t="s">
        <v>3</v>
      </c>
    </row>
    <row r="5" spans="1:13" s="22" customFormat="1" ht="12" x14ac:dyDescent="0.2">
      <c r="B5" s="29" t="str">
        <f ca="1">_xll.SUBNM("smartco:Version","Current","Version 1","Caption_Default")</f>
        <v>Budget</v>
      </c>
    </row>
    <row r="7" spans="1:13" ht="15.75" thickBot="1" x14ac:dyDescent="0.3">
      <c r="B7" s="6"/>
      <c r="C7" s="6" t="s">
        <v>55</v>
      </c>
    </row>
    <row r="8" spans="1:13" s="23" customFormat="1" ht="12" thickTop="1" x14ac:dyDescent="0.2">
      <c r="B8" s="39" t="s">
        <v>56</v>
      </c>
      <c r="C8" s="40">
        <f ca="1">_xll.DBRW($C$1,$B8,$B$5,C$7)</f>
        <v>12</v>
      </c>
    </row>
    <row r="9" spans="1:13" s="23" customFormat="1" ht="11.25" x14ac:dyDescent="0.2">
      <c r="B9" s="39" t="s">
        <v>57</v>
      </c>
      <c r="C9" s="40">
        <f ca="1">_xll.DBRW($C$1,$B9,$B$5,C$7)</f>
        <v>24</v>
      </c>
    </row>
    <row r="10" spans="1:13" s="23" customFormat="1" ht="11.25" x14ac:dyDescent="0.2">
      <c r="B10" s="39" t="s">
        <v>58</v>
      </c>
      <c r="C10" s="40">
        <f ca="1">_xll.DBRW($C$1,$B10,$B$5,C$7)</f>
        <v>48</v>
      </c>
    </row>
    <row r="11" spans="1:13" s="23" customFormat="1" ht="11.25" x14ac:dyDescent="0.2">
      <c r="B11" s="39" t="s">
        <v>59</v>
      </c>
      <c r="C11" s="40">
        <f ca="1">_xll.DBRW($C$1,$B11,$B$5,C$7)</f>
        <v>60</v>
      </c>
    </row>
    <row r="12" spans="1:13" s="23" customFormat="1" ht="11.25" x14ac:dyDescent="0.2">
      <c r="B12" s="39" t="s">
        <v>60</v>
      </c>
      <c r="C12" s="40">
        <f ca="1">_xll.DBRW($C$1,$B12,$B$5,C$7)</f>
        <v>24</v>
      </c>
    </row>
    <row r="13" spans="1:13" s="23" customFormat="1" ht="11.25" x14ac:dyDescent="0.2">
      <c r="B13" s="39" t="s">
        <v>61</v>
      </c>
      <c r="C13" s="40">
        <f ca="1">_xll.DBRW($C$1,$B13,$B$5,C$7)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Compensation</vt:lpstr>
      <vt:lpstr>Benefits</vt:lpstr>
      <vt:lpstr>{AR}01</vt:lpstr>
      <vt:lpstr>{AR}11</vt:lpstr>
      <vt:lpstr>Revenue</vt:lpstr>
      <vt:lpstr>Currency</vt:lpstr>
      <vt:lpstr>Capital</vt:lpstr>
      <vt:lpstr>Compensation!TM1RPTDATARNG2</vt:lpstr>
      <vt:lpstr>Compensation!TM1RPTFMTIDCOL</vt:lpstr>
      <vt:lpstr>Compensation!TM1RPTFMTRNG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Windows User</cp:lastModifiedBy>
  <dcterms:created xsi:type="dcterms:W3CDTF">2013-01-13T16:46:06Z</dcterms:created>
  <dcterms:modified xsi:type="dcterms:W3CDTF">2014-09-15T15:15:29Z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1ancestorsArrayListCount">
    <vt:i4>1</vt:i4>
  </property>
  <property fmtid="{D5CDD505-2E9C-101B-9397-08002B2CF9AE}" pid="3" name="Sheet1ancestorsArrayList1">
    <vt:lpwstr>[]</vt:lpwstr>
  </property>
  <property fmtid="{D5CDD505-2E9C-101B-9397-08002B2CF9AE}" pid="4" name="Sheet1contextObjectCount">
    <vt:i4>1</vt:i4>
  </property>
  <property fmtid="{D5CDD505-2E9C-101B-9397-08002B2CF9AE}" pid="5" name="Sheet1contextObject1">
    <vt:lpwstr>{}</vt:lpwstr>
  </property>
  <property fmtid="{D5CDD505-2E9C-101B-9397-08002B2CF9AE}" pid="6" name="Sheet1columnsArrayCount">
    <vt:i4>1</vt:i4>
  </property>
  <property fmtid="{D5CDD505-2E9C-101B-9397-08002B2CF9AE}" pid="7" name="Sheet1columnsArray1">
    <vt:lpwstr>[]</vt:lpwstr>
  </property>
  <property fmtid="{D5CDD505-2E9C-101B-9397-08002B2CF9AE}" pid="8" name="Sheet1membersObjectCount">
    <vt:i4>1</vt:i4>
  </property>
  <property fmtid="{D5CDD505-2E9C-101B-9397-08002B2CF9AE}" pid="9" name="Sheet1membersObject1">
    <vt:lpwstr>{}</vt:lpwstr>
  </property>
  <property fmtid="{D5CDD505-2E9C-101B-9397-08002B2CF9AE}" pid="10" name="Sheet1membersArrayCount">
    <vt:i4>1</vt:i4>
  </property>
  <property fmtid="{D5CDD505-2E9C-101B-9397-08002B2CF9AE}" pid="11" name="Sheet1membersArray1">
    <vt:lpwstr>[]</vt:lpwstr>
  </property>
  <property fmtid="{D5CDD505-2E9C-101B-9397-08002B2CF9AE}" pid="12" name="Sheet1changeListObjectCount">
    <vt:i4>1</vt:i4>
  </property>
  <property fmtid="{D5CDD505-2E9C-101B-9397-08002B2CF9AE}" pid="13" name="Sheet1changeListObject1">
    <vt:lpwstr>{}</vt:lpwstr>
  </property>
  <property fmtid="{D5CDD505-2E9C-101B-9397-08002B2CF9AE}" pid="14" name="Sheet2ancestorsArrayListCount">
    <vt:i4>1</vt:i4>
  </property>
  <property fmtid="{D5CDD505-2E9C-101B-9397-08002B2CF9AE}" pid="15" name="Sheet2ancestorsArrayList1">
    <vt:lpwstr>[]</vt:lpwstr>
  </property>
  <property fmtid="{D5CDD505-2E9C-101B-9397-08002B2CF9AE}" pid="16" name="Sheet2contextObjectCount">
    <vt:i4>1</vt:i4>
  </property>
  <property fmtid="{D5CDD505-2E9C-101B-9397-08002B2CF9AE}" pid="17" name="Sheet2contextObject1">
    <vt:lpwstr>{}</vt:lpwstr>
  </property>
  <property fmtid="{D5CDD505-2E9C-101B-9397-08002B2CF9AE}" pid="18" name="Sheet2columnsArrayCount">
    <vt:i4>1</vt:i4>
  </property>
  <property fmtid="{D5CDD505-2E9C-101B-9397-08002B2CF9AE}" pid="19" name="Sheet2columnsArray1">
    <vt:lpwstr>[]</vt:lpwstr>
  </property>
  <property fmtid="{D5CDD505-2E9C-101B-9397-08002B2CF9AE}" pid="20" name="Sheet2membersObjectCount">
    <vt:i4>1</vt:i4>
  </property>
  <property fmtid="{D5CDD505-2E9C-101B-9397-08002B2CF9AE}" pid="21" name="Sheet2membersObject1">
    <vt:lpwstr>{}</vt:lpwstr>
  </property>
  <property fmtid="{D5CDD505-2E9C-101B-9397-08002B2CF9AE}" pid="22" name="Sheet2membersArrayCount">
    <vt:i4>1</vt:i4>
  </property>
  <property fmtid="{D5CDD505-2E9C-101B-9397-08002B2CF9AE}" pid="23" name="Sheet2membersArray1">
    <vt:lpwstr>[]</vt:lpwstr>
  </property>
  <property fmtid="{D5CDD505-2E9C-101B-9397-08002B2CF9AE}" pid="24" name="Sheet2changeListObjectCount">
    <vt:i4>1</vt:i4>
  </property>
  <property fmtid="{D5CDD505-2E9C-101B-9397-08002B2CF9AE}" pid="25" name="Sheet2changeListObject1">
    <vt:lpwstr>{}</vt:lpwstr>
  </property>
  <property fmtid="{D5CDD505-2E9C-101B-9397-08002B2CF9AE}" pid="26" name="RevenueancestorsArrayListCount">
    <vt:i4>1</vt:i4>
  </property>
  <property fmtid="{D5CDD505-2E9C-101B-9397-08002B2CF9AE}" pid="27" name="RevenueancestorsArrayList1">
    <vt:lpwstr>[]</vt:lpwstr>
  </property>
  <property fmtid="{D5CDD505-2E9C-101B-9397-08002B2CF9AE}" pid="28" name="RevenuecontextObjectCount">
    <vt:i4>1</vt:i4>
  </property>
  <property fmtid="{D5CDD505-2E9C-101B-9397-08002B2CF9AE}" pid="29" name="RevenuecontextObject1">
    <vt:lpwstr>{}</vt:lpwstr>
  </property>
  <property fmtid="{D5CDD505-2E9C-101B-9397-08002B2CF9AE}" pid="30" name="RevenuecolumnsArrayCount">
    <vt:i4>1</vt:i4>
  </property>
  <property fmtid="{D5CDD505-2E9C-101B-9397-08002B2CF9AE}" pid="31" name="RevenuecolumnsArray1">
    <vt:lpwstr>[]</vt:lpwstr>
  </property>
  <property fmtid="{D5CDD505-2E9C-101B-9397-08002B2CF9AE}" pid="32" name="RevenuemembersObjectCount">
    <vt:i4>1</vt:i4>
  </property>
  <property fmtid="{D5CDD505-2E9C-101B-9397-08002B2CF9AE}" pid="33" name="RevenuemembersObject1">
    <vt:lpwstr>{}</vt:lpwstr>
  </property>
  <property fmtid="{D5CDD505-2E9C-101B-9397-08002B2CF9AE}" pid="34" name="RevenuemembersArrayCount">
    <vt:i4>1</vt:i4>
  </property>
  <property fmtid="{D5CDD505-2E9C-101B-9397-08002B2CF9AE}" pid="35" name="RevenuemembersArray1">
    <vt:lpwstr>[]</vt:lpwstr>
  </property>
  <property fmtid="{D5CDD505-2E9C-101B-9397-08002B2CF9AE}" pid="36" name="RevenuechangeListObjectCount">
    <vt:i4>1</vt:i4>
  </property>
  <property fmtid="{D5CDD505-2E9C-101B-9397-08002B2CF9AE}" pid="37" name="RevenuechangeListObject1">
    <vt:lpwstr>{}</vt:lpwstr>
  </property>
  <property fmtid="{D5CDD505-2E9C-101B-9397-08002B2CF9AE}" pid="38" name="Sheet3ancestorsArrayListCount">
    <vt:i4>1</vt:i4>
  </property>
  <property fmtid="{D5CDD505-2E9C-101B-9397-08002B2CF9AE}" pid="39" name="Sheet3ancestorsArrayList1">
    <vt:lpwstr>[]</vt:lpwstr>
  </property>
  <property fmtid="{D5CDD505-2E9C-101B-9397-08002B2CF9AE}" pid="40" name="Sheet3contextObjectCount">
    <vt:i4>1</vt:i4>
  </property>
  <property fmtid="{D5CDD505-2E9C-101B-9397-08002B2CF9AE}" pid="41" name="Sheet3contextObject1">
    <vt:lpwstr>{}</vt:lpwstr>
  </property>
  <property fmtid="{D5CDD505-2E9C-101B-9397-08002B2CF9AE}" pid="42" name="Sheet3columnsArrayCount">
    <vt:i4>1</vt:i4>
  </property>
  <property fmtid="{D5CDD505-2E9C-101B-9397-08002B2CF9AE}" pid="43" name="Sheet3columnsArray1">
    <vt:lpwstr>[]</vt:lpwstr>
  </property>
  <property fmtid="{D5CDD505-2E9C-101B-9397-08002B2CF9AE}" pid="44" name="Sheet3membersObjectCount">
    <vt:i4>1</vt:i4>
  </property>
  <property fmtid="{D5CDD505-2E9C-101B-9397-08002B2CF9AE}" pid="45" name="Sheet3membersObject1">
    <vt:lpwstr>{}</vt:lpwstr>
  </property>
  <property fmtid="{D5CDD505-2E9C-101B-9397-08002B2CF9AE}" pid="46" name="Sheet3membersArrayCount">
    <vt:i4>1</vt:i4>
  </property>
  <property fmtid="{D5CDD505-2E9C-101B-9397-08002B2CF9AE}" pid="47" name="Sheet3membersArray1">
    <vt:lpwstr>[]</vt:lpwstr>
  </property>
  <property fmtid="{D5CDD505-2E9C-101B-9397-08002B2CF9AE}" pid="48" name="Sheet3changeListObjectCount">
    <vt:i4>1</vt:i4>
  </property>
  <property fmtid="{D5CDD505-2E9C-101B-9397-08002B2CF9AE}" pid="49" name="Sheet3changeListObject1">
    <vt:lpwstr>{}</vt:lpwstr>
  </property>
  <property fmtid="{D5CDD505-2E9C-101B-9397-08002B2CF9AE}" pid="50" name="SalariesancestorsArrayListCount">
    <vt:i4>1</vt:i4>
  </property>
  <property fmtid="{D5CDD505-2E9C-101B-9397-08002B2CF9AE}" pid="51" name="SalariesancestorsArrayList1">
    <vt:lpwstr>[]</vt:lpwstr>
  </property>
  <property fmtid="{D5CDD505-2E9C-101B-9397-08002B2CF9AE}" pid="52" name="SalariescontextObjectCount">
    <vt:i4>1</vt:i4>
  </property>
  <property fmtid="{D5CDD505-2E9C-101B-9397-08002B2CF9AE}" pid="53" name="SalariescontextObject1">
    <vt:lpwstr>{}</vt:lpwstr>
  </property>
  <property fmtid="{D5CDD505-2E9C-101B-9397-08002B2CF9AE}" pid="54" name="SalariescolumnsArrayCount">
    <vt:i4>1</vt:i4>
  </property>
  <property fmtid="{D5CDD505-2E9C-101B-9397-08002B2CF9AE}" pid="55" name="SalariescolumnsArray1">
    <vt:lpwstr>[]</vt:lpwstr>
  </property>
  <property fmtid="{D5CDD505-2E9C-101B-9397-08002B2CF9AE}" pid="56" name="SalariesmembersObjectCount">
    <vt:i4>1</vt:i4>
  </property>
  <property fmtid="{D5CDD505-2E9C-101B-9397-08002B2CF9AE}" pid="57" name="SalariesmembersObject1">
    <vt:lpwstr>{}</vt:lpwstr>
  </property>
  <property fmtid="{D5CDD505-2E9C-101B-9397-08002B2CF9AE}" pid="58" name="SalariesmembersArrayCount">
    <vt:i4>1</vt:i4>
  </property>
  <property fmtid="{D5CDD505-2E9C-101B-9397-08002B2CF9AE}" pid="59" name="SalariesmembersArray1">
    <vt:lpwstr>[]</vt:lpwstr>
  </property>
  <property fmtid="{D5CDD505-2E9C-101B-9397-08002B2CF9AE}" pid="60" name="SalarieschangeListObjectCount">
    <vt:i4>1</vt:i4>
  </property>
  <property fmtid="{D5CDD505-2E9C-101B-9397-08002B2CF9AE}" pid="61" name="SalarieschangeListObject1">
    <vt:lpwstr>{}</vt:lpwstr>
  </property>
  <property fmtid="{D5CDD505-2E9C-101B-9397-08002B2CF9AE}" pid="62" name="Sheet4ancestorsArrayListCount">
    <vt:i4>1</vt:i4>
  </property>
  <property fmtid="{D5CDD505-2E9C-101B-9397-08002B2CF9AE}" pid="63" name="Sheet4ancestorsArrayList1">
    <vt:lpwstr>[]</vt:lpwstr>
  </property>
  <property fmtid="{D5CDD505-2E9C-101B-9397-08002B2CF9AE}" pid="64" name="Sheet4contextObjectCount">
    <vt:i4>1</vt:i4>
  </property>
  <property fmtid="{D5CDD505-2E9C-101B-9397-08002B2CF9AE}" pid="65" name="Sheet4contextObject1">
    <vt:lpwstr>{}</vt:lpwstr>
  </property>
  <property fmtid="{D5CDD505-2E9C-101B-9397-08002B2CF9AE}" pid="66" name="Sheet4columnsArrayCount">
    <vt:i4>1</vt:i4>
  </property>
  <property fmtid="{D5CDD505-2E9C-101B-9397-08002B2CF9AE}" pid="67" name="Sheet4columnsArray1">
    <vt:lpwstr>[]</vt:lpwstr>
  </property>
  <property fmtid="{D5CDD505-2E9C-101B-9397-08002B2CF9AE}" pid="68" name="Sheet4membersObjectCount">
    <vt:i4>1</vt:i4>
  </property>
  <property fmtid="{D5CDD505-2E9C-101B-9397-08002B2CF9AE}" pid="69" name="Sheet4membersObject1">
    <vt:lpwstr>{}</vt:lpwstr>
  </property>
  <property fmtid="{D5CDD505-2E9C-101B-9397-08002B2CF9AE}" pid="70" name="Sheet4membersArrayCount">
    <vt:i4>1</vt:i4>
  </property>
  <property fmtid="{D5CDD505-2E9C-101B-9397-08002B2CF9AE}" pid="71" name="Sheet4membersArray1">
    <vt:lpwstr>[]</vt:lpwstr>
  </property>
  <property fmtid="{D5CDD505-2E9C-101B-9397-08002B2CF9AE}" pid="72" name="Sheet4changeListObjectCount">
    <vt:i4>1</vt:i4>
  </property>
  <property fmtid="{D5CDD505-2E9C-101B-9397-08002B2CF9AE}" pid="73" name="Sheet4changeListObject1">
    <vt:lpwstr>{}</vt:lpwstr>
  </property>
  <property fmtid="{D5CDD505-2E9C-101B-9397-08002B2CF9AE}" pid="74" name="Sheet5ancestorsArrayListCount">
    <vt:i4>1</vt:i4>
  </property>
  <property fmtid="{D5CDD505-2E9C-101B-9397-08002B2CF9AE}" pid="75" name="Sheet5ancestorsArrayList1">
    <vt:lpwstr>[]</vt:lpwstr>
  </property>
  <property fmtid="{D5CDD505-2E9C-101B-9397-08002B2CF9AE}" pid="76" name="Sheet5contextObjectCount">
    <vt:i4>1</vt:i4>
  </property>
  <property fmtid="{D5CDD505-2E9C-101B-9397-08002B2CF9AE}" pid="77" name="Sheet5contextObject1">
    <vt:lpwstr>{}</vt:lpwstr>
  </property>
  <property fmtid="{D5CDD505-2E9C-101B-9397-08002B2CF9AE}" pid="78" name="Sheet5columnsArrayCount">
    <vt:i4>1</vt:i4>
  </property>
  <property fmtid="{D5CDD505-2E9C-101B-9397-08002B2CF9AE}" pid="79" name="Sheet5columnsArray1">
    <vt:lpwstr>[]</vt:lpwstr>
  </property>
  <property fmtid="{D5CDD505-2E9C-101B-9397-08002B2CF9AE}" pid="80" name="Sheet5membersObjectCount">
    <vt:i4>1</vt:i4>
  </property>
  <property fmtid="{D5CDD505-2E9C-101B-9397-08002B2CF9AE}" pid="81" name="Sheet5membersObject1">
    <vt:lpwstr>{}</vt:lpwstr>
  </property>
  <property fmtid="{D5CDD505-2E9C-101B-9397-08002B2CF9AE}" pid="82" name="Sheet5membersArrayCount">
    <vt:i4>1</vt:i4>
  </property>
  <property fmtid="{D5CDD505-2E9C-101B-9397-08002B2CF9AE}" pid="83" name="Sheet5membersArray1">
    <vt:lpwstr>[]</vt:lpwstr>
  </property>
  <property fmtid="{D5CDD505-2E9C-101B-9397-08002B2CF9AE}" pid="84" name="Sheet5changeListObjectCount">
    <vt:i4>1</vt:i4>
  </property>
  <property fmtid="{D5CDD505-2E9C-101B-9397-08002B2CF9AE}" pid="85" name="Sheet5changeListObject1">
    <vt:lpwstr>{}</vt:lpwstr>
  </property>
  <property fmtid="{D5CDD505-2E9C-101B-9397-08002B2CF9AE}" pid="86" name="Sheet6ancestorsArrayListCount">
    <vt:i4>1</vt:i4>
  </property>
  <property fmtid="{D5CDD505-2E9C-101B-9397-08002B2CF9AE}" pid="87" name="Sheet6ancestorsArrayList1">
    <vt:lpwstr>[]</vt:lpwstr>
  </property>
  <property fmtid="{D5CDD505-2E9C-101B-9397-08002B2CF9AE}" pid="88" name="Sheet6contextObjectCount">
    <vt:i4>1</vt:i4>
  </property>
  <property fmtid="{D5CDD505-2E9C-101B-9397-08002B2CF9AE}" pid="89" name="Sheet6contextObject1">
    <vt:lpwstr>{}</vt:lpwstr>
  </property>
  <property fmtid="{D5CDD505-2E9C-101B-9397-08002B2CF9AE}" pid="90" name="Sheet6columnsArrayCount">
    <vt:i4>1</vt:i4>
  </property>
  <property fmtid="{D5CDD505-2E9C-101B-9397-08002B2CF9AE}" pid="91" name="Sheet6columnsArray1">
    <vt:lpwstr>[]</vt:lpwstr>
  </property>
  <property fmtid="{D5CDD505-2E9C-101B-9397-08002B2CF9AE}" pid="92" name="Sheet6membersObjectCount">
    <vt:i4>1</vt:i4>
  </property>
  <property fmtid="{D5CDD505-2E9C-101B-9397-08002B2CF9AE}" pid="93" name="Sheet6membersObject1">
    <vt:lpwstr>{}</vt:lpwstr>
  </property>
  <property fmtid="{D5CDD505-2E9C-101B-9397-08002B2CF9AE}" pid="94" name="Sheet6membersArrayCount">
    <vt:i4>1</vt:i4>
  </property>
  <property fmtid="{D5CDD505-2E9C-101B-9397-08002B2CF9AE}" pid="95" name="Sheet6membersArray1">
    <vt:lpwstr>[]</vt:lpwstr>
  </property>
  <property fmtid="{D5CDD505-2E9C-101B-9397-08002B2CF9AE}" pid="96" name="Sheet6changeListObjectCount">
    <vt:i4>1</vt:i4>
  </property>
  <property fmtid="{D5CDD505-2E9C-101B-9397-08002B2CF9AE}" pid="97" name="Sheet6changeListObject1">
    <vt:lpwstr>{}</vt:lpwstr>
  </property>
  <property fmtid="{D5CDD505-2E9C-101B-9397-08002B2CF9AE}" pid="98" name="BenefitsancestorsArrayListCount">
    <vt:i4>1</vt:i4>
  </property>
  <property fmtid="{D5CDD505-2E9C-101B-9397-08002B2CF9AE}" pid="99" name="BenefitsancestorsArrayList1">
    <vt:lpwstr>[]</vt:lpwstr>
  </property>
  <property fmtid="{D5CDD505-2E9C-101B-9397-08002B2CF9AE}" pid="100" name="BenefitscontextObjectCount">
    <vt:i4>1</vt:i4>
  </property>
  <property fmtid="{D5CDD505-2E9C-101B-9397-08002B2CF9AE}" pid="101" name="BenefitscontextObject1">
    <vt:lpwstr>{}</vt:lpwstr>
  </property>
  <property fmtid="{D5CDD505-2E9C-101B-9397-08002B2CF9AE}" pid="102" name="BenefitscolumnsArrayCount">
    <vt:i4>1</vt:i4>
  </property>
  <property fmtid="{D5CDD505-2E9C-101B-9397-08002B2CF9AE}" pid="103" name="BenefitscolumnsArray1">
    <vt:lpwstr>[]</vt:lpwstr>
  </property>
  <property fmtid="{D5CDD505-2E9C-101B-9397-08002B2CF9AE}" pid="104" name="BenefitsmembersObjectCount">
    <vt:i4>1</vt:i4>
  </property>
  <property fmtid="{D5CDD505-2E9C-101B-9397-08002B2CF9AE}" pid="105" name="BenefitsmembersObject1">
    <vt:lpwstr>{}</vt:lpwstr>
  </property>
  <property fmtid="{D5CDD505-2E9C-101B-9397-08002B2CF9AE}" pid="106" name="BenefitsmembersArrayCount">
    <vt:i4>1</vt:i4>
  </property>
  <property fmtid="{D5CDD505-2E9C-101B-9397-08002B2CF9AE}" pid="107" name="BenefitsmembersArray1">
    <vt:lpwstr>[]</vt:lpwstr>
  </property>
  <property fmtid="{D5CDD505-2E9C-101B-9397-08002B2CF9AE}" pid="108" name="BenefitschangeListObjectCount">
    <vt:i4>1</vt:i4>
  </property>
  <property fmtid="{D5CDD505-2E9C-101B-9397-08002B2CF9AE}" pid="109" name="BenefitschangeListObject1">
    <vt:lpwstr>{}</vt:lpwstr>
  </property>
  <property fmtid="{D5CDD505-2E9C-101B-9397-08002B2CF9AE}" pid="110" name="Sheet8ancestorsArrayListCount">
    <vt:i4>1</vt:i4>
  </property>
  <property fmtid="{D5CDD505-2E9C-101B-9397-08002B2CF9AE}" pid="111" name="Sheet8ancestorsArrayList1">
    <vt:lpwstr>[]</vt:lpwstr>
  </property>
  <property fmtid="{D5CDD505-2E9C-101B-9397-08002B2CF9AE}" pid="112" name="Sheet8contextObjectCount">
    <vt:i4>1</vt:i4>
  </property>
  <property fmtid="{D5CDD505-2E9C-101B-9397-08002B2CF9AE}" pid="113" name="Sheet8contextObject1">
    <vt:lpwstr>{}</vt:lpwstr>
  </property>
  <property fmtid="{D5CDD505-2E9C-101B-9397-08002B2CF9AE}" pid="114" name="Sheet8columnsArrayCount">
    <vt:i4>1</vt:i4>
  </property>
  <property fmtid="{D5CDD505-2E9C-101B-9397-08002B2CF9AE}" pid="115" name="Sheet8columnsArray1">
    <vt:lpwstr>[]</vt:lpwstr>
  </property>
  <property fmtid="{D5CDD505-2E9C-101B-9397-08002B2CF9AE}" pid="116" name="Sheet8membersObjectCount">
    <vt:i4>1</vt:i4>
  </property>
  <property fmtid="{D5CDD505-2E9C-101B-9397-08002B2CF9AE}" pid="117" name="Sheet8membersObject1">
    <vt:lpwstr>{}</vt:lpwstr>
  </property>
  <property fmtid="{D5CDD505-2E9C-101B-9397-08002B2CF9AE}" pid="118" name="Sheet8membersArrayCount">
    <vt:i4>1</vt:i4>
  </property>
  <property fmtid="{D5CDD505-2E9C-101B-9397-08002B2CF9AE}" pid="119" name="Sheet8membersArray1">
    <vt:lpwstr>[]</vt:lpwstr>
  </property>
  <property fmtid="{D5CDD505-2E9C-101B-9397-08002B2CF9AE}" pid="120" name="Sheet8changeListObjectCount">
    <vt:i4>1</vt:i4>
  </property>
  <property fmtid="{D5CDD505-2E9C-101B-9397-08002B2CF9AE}" pid="121" name="Sheet8changeListObject1">
    <vt:lpwstr>{}</vt:lpwstr>
  </property>
  <property fmtid="{D5CDD505-2E9C-101B-9397-08002B2CF9AE}" pid="122" name="{AR}01ancestorsArrayListCount">
    <vt:i4>1</vt:i4>
  </property>
  <property fmtid="{D5CDD505-2E9C-101B-9397-08002B2CF9AE}" pid="123" name="{AR}01ancestorsArrayList1">
    <vt:lpwstr>[]</vt:lpwstr>
  </property>
  <property fmtid="{D5CDD505-2E9C-101B-9397-08002B2CF9AE}" pid="124" name="{AR}01contextObjectCount">
    <vt:i4>1</vt:i4>
  </property>
  <property fmtid="{D5CDD505-2E9C-101B-9397-08002B2CF9AE}" pid="125" name="{AR}01contextObject1">
    <vt:lpwstr>{}</vt:lpwstr>
  </property>
  <property fmtid="{D5CDD505-2E9C-101B-9397-08002B2CF9AE}" pid="126" name="{AR}01columnsArrayCount">
    <vt:i4>1</vt:i4>
  </property>
  <property fmtid="{D5CDD505-2E9C-101B-9397-08002B2CF9AE}" pid="127" name="{AR}01columnsArray1">
    <vt:lpwstr>[]</vt:lpwstr>
  </property>
  <property fmtid="{D5CDD505-2E9C-101B-9397-08002B2CF9AE}" pid="128" name="{AR}01membersObjectCount">
    <vt:i4>1</vt:i4>
  </property>
  <property fmtid="{D5CDD505-2E9C-101B-9397-08002B2CF9AE}" pid="129" name="{AR}01membersObject1">
    <vt:lpwstr>{}</vt:lpwstr>
  </property>
  <property fmtid="{D5CDD505-2E9C-101B-9397-08002B2CF9AE}" pid="130" name="{AR}01membersArrayCount">
    <vt:i4>1</vt:i4>
  </property>
  <property fmtid="{D5CDD505-2E9C-101B-9397-08002B2CF9AE}" pid="131" name="{AR}01membersArray1">
    <vt:lpwstr>[]</vt:lpwstr>
  </property>
  <property fmtid="{D5CDD505-2E9C-101B-9397-08002B2CF9AE}" pid="132" name="{AR}01changeListObjectCount">
    <vt:i4>1</vt:i4>
  </property>
  <property fmtid="{D5CDD505-2E9C-101B-9397-08002B2CF9AE}" pid="133" name="{AR}01changeListObject1">
    <vt:lpwstr>{}</vt:lpwstr>
  </property>
  <property fmtid="{D5CDD505-2E9C-101B-9397-08002B2CF9AE}" pid="134" name="{AR}11ancestorsArrayListCount">
    <vt:i4>1</vt:i4>
  </property>
  <property fmtid="{D5CDD505-2E9C-101B-9397-08002B2CF9AE}" pid="135" name="{AR}11ancestorsArrayList1">
    <vt:lpwstr>[]</vt:lpwstr>
  </property>
  <property fmtid="{D5CDD505-2E9C-101B-9397-08002B2CF9AE}" pid="136" name="{AR}11contextObjectCount">
    <vt:i4>1</vt:i4>
  </property>
  <property fmtid="{D5CDD505-2E9C-101B-9397-08002B2CF9AE}" pid="137" name="{AR}11contextObject1">
    <vt:lpwstr>{}</vt:lpwstr>
  </property>
  <property fmtid="{D5CDD505-2E9C-101B-9397-08002B2CF9AE}" pid="138" name="{AR}11columnsArrayCount">
    <vt:i4>1</vt:i4>
  </property>
  <property fmtid="{D5CDD505-2E9C-101B-9397-08002B2CF9AE}" pid="139" name="{AR}11columnsArray1">
    <vt:lpwstr>[]</vt:lpwstr>
  </property>
  <property fmtid="{D5CDD505-2E9C-101B-9397-08002B2CF9AE}" pid="140" name="{AR}11membersObjectCount">
    <vt:i4>1</vt:i4>
  </property>
  <property fmtid="{D5CDD505-2E9C-101B-9397-08002B2CF9AE}" pid="141" name="{AR}11membersObject1">
    <vt:lpwstr>{}</vt:lpwstr>
  </property>
  <property fmtid="{D5CDD505-2E9C-101B-9397-08002B2CF9AE}" pid="142" name="{AR}11membersArrayCount">
    <vt:i4>1</vt:i4>
  </property>
  <property fmtid="{D5CDD505-2E9C-101B-9397-08002B2CF9AE}" pid="143" name="{AR}11membersArray1">
    <vt:lpwstr>[]</vt:lpwstr>
  </property>
  <property fmtid="{D5CDD505-2E9C-101B-9397-08002B2CF9AE}" pid="144" name="{AR}11changeListObjectCount">
    <vt:i4>1</vt:i4>
  </property>
  <property fmtid="{D5CDD505-2E9C-101B-9397-08002B2CF9AE}" pid="145" name="{AR}11changeListObject1">
    <vt:lpwstr>{}</vt:lpwstr>
  </property>
  <property fmtid="{D5CDD505-2E9C-101B-9397-08002B2CF9AE}" pid="146" name="CurrencyancestorsArrayListCount">
    <vt:i4>1</vt:i4>
  </property>
  <property fmtid="{D5CDD505-2E9C-101B-9397-08002B2CF9AE}" pid="147" name="CurrencyancestorsArrayList1">
    <vt:lpwstr>[]</vt:lpwstr>
  </property>
  <property fmtid="{D5CDD505-2E9C-101B-9397-08002B2CF9AE}" pid="148" name="CurrencycontextObjectCount">
    <vt:i4>1</vt:i4>
  </property>
  <property fmtid="{D5CDD505-2E9C-101B-9397-08002B2CF9AE}" pid="149" name="CurrencycontextObject1">
    <vt:lpwstr>{}</vt:lpwstr>
  </property>
  <property fmtid="{D5CDD505-2E9C-101B-9397-08002B2CF9AE}" pid="150" name="CurrencycolumnsArrayCount">
    <vt:i4>1</vt:i4>
  </property>
  <property fmtid="{D5CDD505-2E9C-101B-9397-08002B2CF9AE}" pid="151" name="CurrencycolumnsArray1">
    <vt:lpwstr>[]</vt:lpwstr>
  </property>
  <property fmtid="{D5CDD505-2E9C-101B-9397-08002B2CF9AE}" pid="152" name="CurrencymembersObjectCount">
    <vt:i4>1</vt:i4>
  </property>
  <property fmtid="{D5CDD505-2E9C-101B-9397-08002B2CF9AE}" pid="153" name="CurrencymembersObject1">
    <vt:lpwstr>{}</vt:lpwstr>
  </property>
  <property fmtid="{D5CDD505-2E9C-101B-9397-08002B2CF9AE}" pid="154" name="CurrencymembersArrayCount">
    <vt:i4>1</vt:i4>
  </property>
  <property fmtid="{D5CDD505-2E9C-101B-9397-08002B2CF9AE}" pid="155" name="CurrencymembersArray1">
    <vt:lpwstr>[]</vt:lpwstr>
  </property>
  <property fmtid="{D5CDD505-2E9C-101B-9397-08002B2CF9AE}" pid="156" name="CurrencychangeListObjectCount">
    <vt:i4>1</vt:i4>
  </property>
  <property fmtid="{D5CDD505-2E9C-101B-9397-08002B2CF9AE}" pid="157" name="CurrencychangeListObject1">
    <vt:lpwstr>{}</vt:lpwstr>
  </property>
  <property fmtid="{D5CDD505-2E9C-101B-9397-08002B2CF9AE}" pid="158" name="CompAsmptsancestorsArrayListCount">
    <vt:i4>1</vt:i4>
  </property>
  <property fmtid="{D5CDD505-2E9C-101B-9397-08002B2CF9AE}" pid="159" name="CompAsmptsancestorsArrayList1">
    <vt:lpwstr>[]</vt:lpwstr>
  </property>
  <property fmtid="{D5CDD505-2E9C-101B-9397-08002B2CF9AE}" pid="160" name="CompAsmptscontextObjectCount">
    <vt:i4>1</vt:i4>
  </property>
  <property fmtid="{D5CDD505-2E9C-101B-9397-08002B2CF9AE}" pid="161" name="CompAsmptscontextObject1">
    <vt:lpwstr>{}</vt:lpwstr>
  </property>
  <property fmtid="{D5CDD505-2E9C-101B-9397-08002B2CF9AE}" pid="162" name="CompAsmptscolumnsArrayCount">
    <vt:i4>1</vt:i4>
  </property>
  <property fmtid="{D5CDD505-2E9C-101B-9397-08002B2CF9AE}" pid="163" name="CompAsmptscolumnsArray1">
    <vt:lpwstr>[]</vt:lpwstr>
  </property>
  <property fmtid="{D5CDD505-2E9C-101B-9397-08002B2CF9AE}" pid="164" name="CompAsmptsmembersObjectCount">
    <vt:i4>1</vt:i4>
  </property>
  <property fmtid="{D5CDD505-2E9C-101B-9397-08002B2CF9AE}" pid="165" name="CompAsmptsmembersObject1">
    <vt:lpwstr>{}</vt:lpwstr>
  </property>
  <property fmtid="{D5CDD505-2E9C-101B-9397-08002B2CF9AE}" pid="166" name="CompAsmptsmembersArrayCount">
    <vt:i4>1</vt:i4>
  </property>
  <property fmtid="{D5CDD505-2E9C-101B-9397-08002B2CF9AE}" pid="167" name="CompAsmptsmembersArray1">
    <vt:lpwstr>[]</vt:lpwstr>
  </property>
  <property fmtid="{D5CDD505-2E9C-101B-9397-08002B2CF9AE}" pid="168" name="CompAsmptschangeListObjectCount">
    <vt:i4>1</vt:i4>
  </property>
  <property fmtid="{D5CDD505-2E9C-101B-9397-08002B2CF9AE}" pid="169" name="CompAsmptschangeListObject1">
    <vt:lpwstr>{}</vt:lpwstr>
  </property>
  <property fmtid="{D5CDD505-2E9C-101B-9397-08002B2CF9AE}" pid="170" name="CompensationancestorsArrayListCount">
    <vt:i4>1</vt:i4>
  </property>
  <property fmtid="{D5CDD505-2E9C-101B-9397-08002B2CF9AE}" pid="171" name="CompensationancestorsArrayList1">
    <vt:lpwstr>[]</vt:lpwstr>
  </property>
  <property fmtid="{D5CDD505-2E9C-101B-9397-08002B2CF9AE}" pid="172" name="CompensationcontextObjectCount">
    <vt:i4>1</vt:i4>
  </property>
  <property fmtid="{D5CDD505-2E9C-101B-9397-08002B2CF9AE}" pid="173" name="CompensationcontextObject1">
    <vt:lpwstr>{}</vt:lpwstr>
  </property>
  <property fmtid="{D5CDD505-2E9C-101B-9397-08002B2CF9AE}" pid="174" name="CompensationcolumnsArrayCount">
    <vt:i4>1</vt:i4>
  </property>
  <property fmtid="{D5CDD505-2E9C-101B-9397-08002B2CF9AE}" pid="175" name="CompensationcolumnsArray1">
    <vt:lpwstr>[]</vt:lpwstr>
  </property>
  <property fmtid="{D5CDD505-2E9C-101B-9397-08002B2CF9AE}" pid="176" name="CompensationmembersObjectCount">
    <vt:i4>1</vt:i4>
  </property>
  <property fmtid="{D5CDD505-2E9C-101B-9397-08002B2CF9AE}" pid="177" name="CompensationmembersObject1">
    <vt:lpwstr>{}</vt:lpwstr>
  </property>
  <property fmtid="{D5CDD505-2E9C-101B-9397-08002B2CF9AE}" pid="178" name="CompensationmembersArrayCount">
    <vt:i4>1</vt:i4>
  </property>
  <property fmtid="{D5CDD505-2E9C-101B-9397-08002B2CF9AE}" pid="179" name="CompensationmembersArray1">
    <vt:lpwstr>[]</vt:lpwstr>
  </property>
  <property fmtid="{D5CDD505-2E9C-101B-9397-08002B2CF9AE}" pid="180" name="CompensationchangeListObjectCount">
    <vt:i4>1</vt:i4>
  </property>
  <property fmtid="{D5CDD505-2E9C-101B-9397-08002B2CF9AE}" pid="181" name="CompensationchangeListObject1">
    <vt:lpwstr>{}</vt:lpwstr>
  </property>
  <property fmtid="{D5CDD505-2E9C-101B-9397-08002B2CF9AE}" pid="182" name="CapitalancestorsArrayListCount">
    <vt:i4>1</vt:i4>
  </property>
  <property fmtid="{D5CDD505-2E9C-101B-9397-08002B2CF9AE}" pid="183" name="CapitalancestorsArrayList1">
    <vt:lpwstr>[]</vt:lpwstr>
  </property>
  <property fmtid="{D5CDD505-2E9C-101B-9397-08002B2CF9AE}" pid="184" name="CapitalcontextObjectCount">
    <vt:i4>1</vt:i4>
  </property>
  <property fmtid="{D5CDD505-2E9C-101B-9397-08002B2CF9AE}" pid="185" name="CapitalcontextObject1">
    <vt:lpwstr>{}</vt:lpwstr>
  </property>
  <property fmtid="{D5CDD505-2E9C-101B-9397-08002B2CF9AE}" pid="186" name="CapitalcolumnsArrayCount">
    <vt:i4>1</vt:i4>
  </property>
  <property fmtid="{D5CDD505-2E9C-101B-9397-08002B2CF9AE}" pid="187" name="CapitalcolumnsArray1">
    <vt:lpwstr>[]</vt:lpwstr>
  </property>
  <property fmtid="{D5CDD505-2E9C-101B-9397-08002B2CF9AE}" pid="188" name="CapitalmembersObjectCount">
    <vt:i4>1</vt:i4>
  </property>
  <property fmtid="{D5CDD505-2E9C-101B-9397-08002B2CF9AE}" pid="189" name="CapitalmembersObject1">
    <vt:lpwstr>{}</vt:lpwstr>
  </property>
  <property fmtid="{D5CDD505-2E9C-101B-9397-08002B2CF9AE}" pid="190" name="CapitalmembersArrayCount">
    <vt:i4>1</vt:i4>
  </property>
  <property fmtid="{D5CDD505-2E9C-101B-9397-08002B2CF9AE}" pid="191" name="CapitalmembersArray1">
    <vt:lpwstr>[]</vt:lpwstr>
  </property>
  <property fmtid="{D5CDD505-2E9C-101B-9397-08002B2CF9AE}" pid="192" name="CapitalchangeListObjectCount">
    <vt:i4>1</vt:i4>
  </property>
  <property fmtid="{D5CDD505-2E9C-101B-9397-08002B2CF9AE}" pid="193" name="CapitalchangeListObject1">
    <vt:lpwstr>{}</vt:lpwstr>
  </property>
</Properties>
</file>