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730" windowHeight="9660" firstSheet="1" activeTab="1"/>
  </bookViews>
  <sheets>
    <sheet name="Cognos_Office_Connection_Cache" sheetId="2" state="veryHidden" r:id="rId1"/>
    <sheet name="Sheet1" sheetId="1" r:id="rId2"/>
  </sheets>
  <definedNames>
    <definedName name="ID" localSheetId="0" hidden="1">"5c4672fe-5f02-4b47-a2be-f09ae07c483e"</definedName>
    <definedName name="ID" localSheetId="1" hidden="1">"36104074-0609-4d1b-b643-c75e332c72c0"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6" i="1"/>
  <c r="B3" i="1"/>
  <c r="B2" i="1"/>
  <c r="B4" i="1"/>
  <c r="G14" i="1"/>
  <c r="F11" i="1"/>
  <c r="F14" i="1"/>
  <c r="E14" i="1"/>
  <c r="F9" i="1"/>
  <c r="H11" i="1"/>
  <c r="B8" i="1"/>
  <c r="G9" i="1"/>
  <c r="D10" i="1"/>
  <c r="L10" i="1"/>
  <c r="I11" i="1"/>
  <c r="F12" i="1"/>
  <c r="C13" i="1"/>
  <c r="K13" i="1"/>
  <c r="H14" i="1"/>
  <c r="L9" i="1"/>
  <c r="E9" i="1"/>
  <c r="G11" i="1"/>
  <c r="J13" i="1"/>
  <c r="G12" i="1"/>
  <c r="I14" i="1"/>
  <c r="G8" i="1"/>
  <c r="L12" i="1"/>
  <c r="K10" i="1"/>
  <c r="J8" i="1"/>
  <c r="J14" i="1"/>
  <c r="D9" i="1"/>
  <c r="H13" i="1"/>
  <c r="B10" i="1"/>
  <c r="I13" i="1"/>
  <c r="C10" i="1"/>
  <c r="E12" i="1"/>
  <c r="K8" i="1"/>
  <c r="E10" i="1"/>
  <c r="J11" i="1"/>
  <c r="D13" i="1"/>
  <c r="D8" i="1"/>
  <c r="I9" i="1"/>
  <c r="C11" i="1"/>
  <c r="K11" i="1"/>
  <c r="H12" i="1"/>
  <c r="B14" i="1"/>
  <c r="E8" i="1"/>
  <c r="J9" i="1"/>
  <c r="G10" i="1"/>
  <c r="D11" i="1"/>
  <c r="L11" i="1"/>
  <c r="I12" i="1"/>
  <c r="F13" i="1"/>
  <c r="C14" i="1"/>
  <c r="K14" i="1"/>
  <c r="I10" i="1"/>
  <c r="C12" i="1"/>
  <c r="D12" i="1"/>
  <c r="I8" i="1"/>
  <c r="B13" i="1"/>
  <c r="C8" i="1"/>
  <c r="H9" i="1"/>
  <c r="B11" i="1"/>
  <c r="L13" i="1"/>
  <c r="L8" i="1"/>
  <c r="F10" i="1"/>
  <c r="E13" i="1"/>
  <c r="B9" i="1"/>
  <c r="F8" i="1"/>
  <c r="C9" i="1"/>
  <c r="K9" i="1"/>
  <c r="H10" i="1"/>
  <c r="E11" i="1"/>
  <c r="B12" i="1"/>
  <c r="J12" i="1"/>
  <c r="G13" i="1"/>
  <c r="D14" i="1"/>
  <c r="L14" i="1"/>
  <c r="K12" i="1"/>
  <c r="H8" i="1"/>
  <c r="J10" i="1"/>
</calcChain>
</file>

<file path=xl/sharedStrings.xml><?xml version="1.0" encoding="utf-8"?>
<sst xmlns="http://schemas.openxmlformats.org/spreadsheetml/2006/main" count="25" uniqueCount="25">
  <si>
    <t>Cube</t>
  </si>
  <si>
    <t>smartco:Revenue</t>
  </si>
  <si>
    <t>organization</t>
  </si>
  <si>
    <t>Channel</t>
  </si>
  <si>
    <t>Month</t>
  </si>
  <si>
    <t>Year</t>
  </si>
  <si>
    <t>Version</t>
  </si>
  <si>
    <t>Phones</t>
  </si>
  <si>
    <t>3G Smart Phones</t>
  </si>
  <si>
    <t>3G 32Gb</t>
  </si>
  <si>
    <t>3G 128Gb</t>
  </si>
  <si>
    <t>3G 16Gb</t>
  </si>
  <si>
    <t>3G 64Gb</t>
  </si>
  <si>
    <t>4G Smart Phones</t>
  </si>
  <si>
    <t>4G 16Gb</t>
  </si>
  <si>
    <t>4G 32Gb</t>
  </si>
  <si>
    <t>Phone Only</t>
  </si>
  <si>
    <t>L40</t>
  </si>
  <si>
    <t>Volume - Units</t>
  </si>
  <si>
    <t>Unit Net Sales Price</t>
  </si>
  <si>
    <t>Gross Revenue</t>
  </si>
  <si>
    <t>Unit Direct Cost</t>
  </si>
  <si>
    <t>Total Cost of Goods Sold</t>
  </si>
  <si>
    <t>Gross Margin</t>
  </si>
  <si>
    <t>Gross Margin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</si>
</sst>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;\(#,###\)"/>
    <numFmt numFmtId="165" formatCode="#,###.00;\(#,###.00\)"/>
    <numFmt numFmtId="166" formatCode="#,###.00\%;\(#,###.00\)\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indexed="12"/>
      <name val="Calibri"/>
      <family val="2"/>
      <scheme val="minor"/>
    </font>
    <font>
      <b/>
      <sz val="11"/>
      <color rgb="FF329664"/>
      <name val="Calibri"/>
      <family val="2"/>
      <scheme val="minor"/>
    </font>
    <font>
      <b/>
      <sz val="11"/>
      <color rgb="FF0000C0"/>
      <name val="Calibri"/>
      <family val="2"/>
      <scheme val="minor"/>
    </font>
    <font>
      <b/>
      <sz val="9"/>
      <color rgb="FF4B0082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5F2FF"/>
        <bgColor indexed="64"/>
      </patternFill>
    </fill>
    <fill>
      <patternFill patternType="solid">
        <fgColor rgb="FFFFFACD"/>
        <bgColor indexed="64"/>
      </patternFill>
    </fill>
    <fill>
      <patternFill patternType="lightTrellis">
        <fgColor rgb="FFAFAFAF"/>
        <bgColor rgb="FFEBEBEB"/>
      </patternFill>
    </fill>
    <fill>
      <patternFill patternType="solid">
        <fgColor rgb="FFEBEBEB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ADDB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1" fillId="2" borderId="1">
      <alignment horizontal="left" vertical="center"/>
    </xf>
    <xf numFmtId="0" fontId="2" fillId="3" borderId="1">
      <alignment horizontal="left" vertical="center"/>
    </xf>
    <xf numFmtId="0" fontId="2" fillId="4" borderId="1">
      <alignment horizontal="left" vertical="center"/>
    </xf>
    <xf numFmtId="0" fontId="3" fillId="2" borderId="1">
      <alignment horizontal="center" vertical="center"/>
    </xf>
    <xf numFmtId="0" fontId="1" fillId="2" borderId="1">
      <alignment horizontal="center" vertical="center"/>
    </xf>
    <xf numFmtId="0" fontId="2" fillId="3" borderId="1">
      <alignment horizontal="center" vertical="center"/>
    </xf>
    <xf numFmtId="0" fontId="2" fillId="4" borderId="1">
      <alignment horizontal="center" vertical="center"/>
    </xf>
    <xf numFmtId="0" fontId="3" fillId="2" borderId="1">
      <alignment horizontal="center" vertical="center"/>
    </xf>
    <xf numFmtId="0" fontId="4" fillId="0" borderId="1">
      <alignment horizontal="right" vertical="center"/>
    </xf>
    <xf numFmtId="0" fontId="4" fillId="5" borderId="1">
      <alignment horizontal="right" vertical="center"/>
    </xf>
    <xf numFmtId="0" fontId="4" fillId="0" borderId="1">
      <alignment horizontal="center" vertical="center"/>
    </xf>
    <xf numFmtId="0" fontId="3" fillId="3" borderId="1"/>
    <xf numFmtId="0" fontId="3" fillId="0" borderId="1">
      <alignment horizontal="center" vertical="center" wrapText="1"/>
    </xf>
    <xf numFmtId="0" fontId="3" fillId="4" borderId="1"/>
    <xf numFmtId="0" fontId="1" fillId="0" borderId="1">
      <alignment horizontal="left" vertical="center"/>
    </xf>
    <xf numFmtId="0" fontId="1" fillId="0" borderId="1">
      <alignment horizontal="left" vertical="top"/>
    </xf>
    <xf numFmtId="0" fontId="1" fillId="2" borderId="1">
      <alignment horizontal="center" vertical="center"/>
    </xf>
    <xf numFmtId="0" fontId="1" fillId="2" borderId="1">
      <alignment horizontal="left" vertical="center"/>
    </xf>
    <xf numFmtId="0" fontId="4" fillId="0" borderId="1">
      <alignment horizontal="right" vertical="center"/>
    </xf>
    <xf numFmtId="0" fontId="4" fillId="0" borderId="1">
      <alignment horizontal="right" vertical="center"/>
    </xf>
    <xf numFmtId="0" fontId="5" fillId="2" borderId="1">
      <alignment horizontal="left" vertical="center" indent="1"/>
    </xf>
    <xf numFmtId="0" fontId="1" fillId="6" borderId="1"/>
    <xf numFmtId="0" fontId="6" fillId="0" borderId="1"/>
    <xf numFmtId="0" fontId="7" fillId="0" borderId="1"/>
    <xf numFmtId="0" fontId="4" fillId="7" borderId="1"/>
    <xf numFmtId="0" fontId="4" fillId="8" borderId="1"/>
    <xf numFmtId="0" fontId="8" fillId="0" borderId="0"/>
    <xf numFmtId="0" fontId="9" fillId="0" borderId="0"/>
    <xf numFmtId="0" fontId="1" fillId="9" borderId="0" applyNumberFormat="0" applyFont="0" applyBorder="0" applyAlignment="0" applyProtection="0"/>
    <xf numFmtId="0" fontId="1" fillId="0" borderId="0" applyNumberFormat="0" applyFont="0" applyFill="0" applyBorder="0" applyAlignment="0" applyProtection="0"/>
    <xf numFmtId="0" fontId="1" fillId="10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0" borderId="0" applyNumberFormat="0" applyFont="0" applyFill="0" applyBorder="0" applyAlignment="0" applyProtection="0"/>
    <xf numFmtId="0" fontId="1" fillId="10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0" fillId="0" borderId="0" xfId="0" applyFont="1" applyAlignment="1">
      <alignment horizontal="left" indent="2"/>
    </xf>
    <xf numFmtId="0" fontId="10" fillId="3" borderId="0" xfId="0" applyFont="1" applyFill="1" applyAlignment="1">
      <alignment horizontal="left" indent="2"/>
    </xf>
    <xf numFmtId="0" fontId="10" fillId="3" borderId="0" xfId="0" quotePrefix="1" applyFont="1" applyFill="1" applyAlignment="1">
      <alignment horizontal="left" indent="2"/>
    </xf>
    <xf numFmtId="0" fontId="2" fillId="3" borderId="1" xfId="6" quotePrefix="1">
      <alignment horizontal="center" vertical="center"/>
    </xf>
    <xf numFmtId="0" fontId="1" fillId="2" borderId="1" xfId="5" quotePrefix="1">
      <alignment horizontal="center" vertical="center"/>
    </xf>
    <xf numFmtId="164" fontId="3" fillId="3" borderId="1" xfId="12" applyNumberFormat="1"/>
    <xf numFmtId="164" fontId="4" fillId="0" borderId="1" xfId="9" applyNumberFormat="1">
      <alignment horizontal="right" vertical="center"/>
    </xf>
    <xf numFmtId="165" fontId="3" fillId="3" borderId="1" xfId="12" applyNumberFormat="1"/>
    <xf numFmtId="165" fontId="4" fillId="0" borderId="1" xfId="9" applyNumberFormat="1">
      <alignment horizontal="right" vertical="center"/>
    </xf>
    <xf numFmtId="166" fontId="3" fillId="3" borderId="1" xfId="12" applyNumberFormat="1"/>
    <xf numFmtId="0" fontId="4" fillId="0" borderId="1" xfId="11" applyAlignment="1">
      <alignment horizontal="center" vertical="center"/>
    </xf>
    <xf numFmtId="0" fontId="1" fillId="2" borderId="1" xfId="1" quotePrefix="1" applyAlignment="1">
      <alignment horizontal="left" vertical="center"/>
    </xf>
    <xf numFmtId="0" fontId="2" fillId="3" borderId="1" xfId="2" quotePrefix="1" applyAlignment="1">
      <alignment horizontal="left" vertical="center"/>
    </xf>
  </cellXfs>
  <cellStyles count="56">
    <cellStyle name="AF Column - IBM Cognos" xfId="55"/>
    <cellStyle name="AF Data - IBM Cognos" xfId="29"/>
    <cellStyle name="AF Data 0 - IBM Cognos" xfId="31"/>
    <cellStyle name="AF Data 1 - IBM Cognos" xfId="32"/>
    <cellStyle name="AF Data 2 - IBM Cognos" xfId="33"/>
    <cellStyle name="AF Data 3 - IBM Cognos" xfId="34"/>
    <cellStyle name="AF Data 4 - IBM Cognos" xfId="35"/>
    <cellStyle name="AF Data 5 - IBM Cognos" xfId="36"/>
    <cellStyle name="AF Data Leaf - IBM Cognos" xfId="30"/>
    <cellStyle name="AF Header - IBM Cognos" xfId="37"/>
    <cellStyle name="AF Header 0 - IBM Cognos" xfId="39"/>
    <cellStyle name="AF Header 1 - IBM Cognos" xfId="40"/>
    <cellStyle name="AF Header 2 - IBM Cognos" xfId="41"/>
    <cellStyle name="AF Header 3 - IBM Cognos" xfId="42"/>
    <cellStyle name="AF Header 4 - IBM Cognos" xfId="43"/>
    <cellStyle name="AF Header 5 - IBM Cognos" xfId="44"/>
    <cellStyle name="AF Header Leaf - IBM Cognos" xfId="38"/>
    <cellStyle name="AF Row - IBM Cognos" xfId="45"/>
    <cellStyle name="AF Row 0 - IBM Cognos" xfId="47"/>
    <cellStyle name="AF Row 1 - IBM Cognos" xfId="48"/>
    <cellStyle name="AF Row 2 - IBM Cognos" xfId="49"/>
    <cellStyle name="AF Row 3 - IBM Cognos" xfId="50"/>
    <cellStyle name="AF Row 4 - IBM Cognos" xfId="51"/>
    <cellStyle name="AF Row 5 - IBM Cognos" xfId="52"/>
    <cellStyle name="AF Row Leaf - IBM Cognos" xfId="46"/>
    <cellStyle name="AF Subnm - IBM Cognos" xfId="54"/>
    <cellStyle name="AF Title - IBM Cognos" xfId="53"/>
    <cellStyle name="Calculated Column - IBM Cognos" xfId="19"/>
    <cellStyle name="Calculated Column Name - IBM Cognos" xfId="17"/>
    <cellStyle name="Calculated Row - IBM Cognos" xfId="20"/>
    <cellStyle name="Calculated Row Name - IBM Cognos" xfId="18"/>
    <cellStyle name="Column Name - IBM Cognos" xfId="5"/>
    <cellStyle name="Column Template - IBM Cognos" xfId="8"/>
    <cellStyle name="Differs From Base - IBM Cognos" xfId="26"/>
    <cellStyle name="Edit - IBM Cognos" xfId="28"/>
    <cellStyle name="Formula - IBM Cognos" xfId="27"/>
    <cellStyle name="Group Name - IBM Cognos" xfId="16"/>
    <cellStyle name="Hold Values - IBM Cognos" xfId="22"/>
    <cellStyle name="List Name - IBM Cognos" xfId="15"/>
    <cellStyle name="Locked - IBM Cognos" xfId="25"/>
    <cellStyle name="Measure - IBM Cognos" xfId="9"/>
    <cellStyle name="Measure Header - IBM Cognos" xfId="10"/>
    <cellStyle name="Measure Name - IBM Cognos" xfId="11"/>
    <cellStyle name="Measure Summary - IBM Cognos" xfId="12"/>
    <cellStyle name="Measure Summary TM1 - IBM Cognos" xfId="14"/>
    <cellStyle name="Measure Template - IBM Cognos" xfId="13"/>
    <cellStyle name="More - IBM Cognos" xfId="21"/>
    <cellStyle name="Normal" xfId="0" builtinId="0"/>
    <cellStyle name="Pending Change - IBM Cognos" xfId="23"/>
    <cellStyle name="Row Name - IBM Cognos" xfId="1"/>
    <cellStyle name="Row Template - IBM Cognos" xfId="4"/>
    <cellStyle name="Summary Column Name - IBM Cognos" xfId="6"/>
    <cellStyle name="Summary Column Name TM1 - IBM Cognos" xfId="7"/>
    <cellStyle name="Summary Row Name - IBM Cognos" xfId="2"/>
    <cellStyle name="Summary Row Name TM1 - IBM Cognos" xfId="3"/>
    <cellStyle name="Unsaved Change - IBM Cognos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E4" sqref="E4"/>
    </sheetView>
  </sheetViews>
  <sheetFormatPr defaultRowHeight="15" x14ac:dyDescent="0.25"/>
  <cols>
    <col min="1" max="1" width="11.140625" customWidth="1"/>
  </cols>
  <sheetData>
    <row r="1" spans="1:12" x14ac:dyDescent="0.25">
      <c r="A1" s="2" t="s">
        <v>0</v>
      </c>
      <c r="B1" s="1" t="s">
        <v>1</v>
      </c>
    </row>
    <row r="2" spans="1:12" x14ac:dyDescent="0.25">
      <c r="A2" s="3" t="s">
        <v>2</v>
      </c>
      <c r="B2" s="1" t="str">
        <f>_xll.SUBNM("smartco:organization","Workflow","Total Company","Caption_Default")</f>
        <v>Total Company</v>
      </c>
    </row>
    <row r="3" spans="1:12" x14ac:dyDescent="0.25">
      <c r="A3" s="3" t="s">
        <v>3</v>
      </c>
      <c r="B3" s="1" t="str">
        <f>_xll.SUBNM("smartco:Channel","Default","Channel Total","Caption_Default")</f>
        <v>Channel Total</v>
      </c>
    </row>
    <row r="4" spans="1:12" x14ac:dyDescent="0.25">
      <c r="A4" s="3" t="s">
        <v>4</v>
      </c>
      <c r="B4" s="1" t="str">
        <f>_xll.SUBNM("smartco:Month","MY","Year")</f>
        <v>Year</v>
      </c>
    </row>
    <row r="5" spans="1:12" x14ac:dyDescent="0.25">
      <c r="A5" s="3" t="s">
        <v>5</v>
      </c>
      <c r="B5" s="1" t="str">
        <f>_xll.SUBNM("smartco:Year","Default","Y2","Caption_Default")</f>
        <v>2015</v>
      </c>
    </row>
    <row r="6" spans="1:12" x14ac:dyDescent="0.25">
      <c r="A6" s="3" t="s">
        <v>6</v>
      </c>
      <c r="B6" s="1" t="str">
        <f>_xll.SUBNM("smartco:Version","Current","Version 1","Caption_Default")</f>
        <v>Budget</v>
      </c>
    </row>
    <row r="7" spans="1:12" x14ac:dyDescent="0.25">
      <c r="A7" s="11"/>
      <c r="B7" s="4" t="s">
        <v>7</v>
      </c>
      <c r="C7" s="4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4" t="s">
        <v>13</v>
      </c>
      <c r="I7" s="5" t="s">
        <v>14</v>
      </c>
      <c r="J7" s="5" t="s">
        <v>15</v>
      </c>
      <c r="K7" s="4" t="s">
        <v>16</v>
      </c>
      <c r="L7" s="5" t="s">
        <v>17</v>
      </c>
    </row>
    <row r="8" spans="1:12" x14ac:dyDescent="0.25">
      <c r="A8" s="12" t="s">
        <v>18</v>
      </c>
      <c r="B8" s="6">
        <f>_xll.DBRW($B$1,$B$2,$B$3,B$7,$B$4,$B$5,$B$6,$A8)</f>
        <v>184143.68857102731</v>
      </c>
      <c r="C8" s="6">
        <f>_xll.DBRW($B$1,$B$2,$B$3,C$7,$B$4,$B$5,$B$6,$A8)</f>
        <v>97478.985601774184</v>
      </c>
      <c r="D8" s="7">
        <f>_xll.DBRW($B$1,$B$2,$B$3,D$7,$B$4,$B$5,$B$6,$A8)</f>
        <v>32600.545120641458</v>
      </c>
      <c r="E8" s="7">
        <f>_xll.DBRW($B$1,$B$2,$B$3,E$7,$B$4,$B$5,$B$6,$A8)</f>
        <v>12550.24995690397</v>
      </c>
      <c r="F8" s="7">
        <f>_xll.DBRW($B$1,$B$2,$B$3,F$7,$B$4,$B$5,$B$6,$A8)</f>
        <v>31695.763093971269</v>
      </c>
      <c r="G8" s="7">
        <f>_xll.DBRW($B$1,$B$2,$B$3,G$7,$B$4,$B$5,$B$6,$A8)</f>
        <v>20632.427430257489</v>
      </c>
      <c r="H8" s="6">
        <f>_xll.DBRW($B$1,$B$2,$B$3,H$7,$B$4,$B$5,$B$6,$A8)</f>
        <v>69291.472684317851</v>
      </c>
      <c r="I8" s="7">
        <f>_xll.DBRW($B$1,$B$2,$B$3,I$7,$B$4,$B$5,$B$6,$A8)</f>
        <v>33871.337815830331</v>
      </c>
      <c r="J8" s="7">
        <f>_xll.DBRW($B$1,$B$2,$B$3,J$7,$B$4,$B$5,$B$6,$A8)</f>
        <v>35420.134868487527</v>
      </c>
      <c r="K8" s="7">
        <f>_xll.DBRW($B$1,$B$2,$B$3,K$7,$B$4,$B$5,$B$6,$A8)</f>
        <v>17373.230284935311</v>
      </c>
      <c r="L8" s="7">
        <f>_xll.DBRW($B$1,$B$2,$B$3,L$7,$B$4,$B$5,$B$6,$A8)</f>
        <v>17373.230284935311</v>
      </c>
    </row>
    <row r="9" spans="1:12" x14ac:dyDescent="0.25">
      <c r="A9" s="12" t="s">
        <v>19</v>
      </c>
      <c r="B9" s="8">
        <f>_xll.DBRW($B$1,$B$2,$B$3,B$7,$B$4,$B$5,$B$6,$A9)</f>
        <v>249.84126075969331</v>
      </c>
      <c r="C9" s="8">
        <f>_xll.DBRW($B$1,$B$2,$B$3,C$7,$B$4,$B$5,$B$6,$A9)</f>
        <v>95.766940928927639</v>
      </c>
      <c r="D9" s="9">
        <f>_xll.DBRW($B$1,$B$2,$B$3,D$7,$B$4,$B$5,$B$6,$A9)</f>
        <v>111.4784795064581</v>
      </c>
      <c r="E9" s="9">
        <f>_xll.DBRW($B$1,$B$2,$B$3,E$7,$B$4,$B$5,$B$6,$A9)</f>
        <v>0</v>
      </c>
      <c r="F9" s="9">
        <f>_xll.DBRW($B$1,$B$2,$B$3,F$7,$B$4,$B$5,$B$6,$A9)</f>
        <v>114.3697927438333</v>
      </c>
      <c r="G9" s="9">
        <f>_xll.DBRW($B$1,$B$2,$B$3,G$7,$B$4,$B$5,$B$6,$A9)</f>
        <v>100.6167212223687</v>
      </c>
      <c r="H9" s="8">
        <f>_xll.DBRW($B$1,$B$2,$B$3,H$7,$B$4,$B$5,$B$6,$A9)</f>
        <v>471.68895443594192</v>
      </c>
      <c r="I9" s="9">
        <f>_xll.DBRW($B$1,$B$2,$B$3,I$7,$B$4,$B$5,$B$6,$A9)</f>
        <v>474.54461649149528</v>
      </c>
      <c r="J9" s="9">
        <f>_xll.DBRW($B$1,$B$2,$B$3,J$7,$B$4,$B$5,$B$6,$A9)</f>
        <v>468.95816036836891</v>
      </c>
      <c r="K9" s="9">
        <f>_xll.DBRW($B$1,$B$2,$B$3,K$7,$B$4,$B$5,$B$6,$A9)</f>
        <v>229.5142981702115</v>
      </c>
      <c r="L9" s="9">
        <f>_xll.DBRW($B$1,$B$2,$B$3,L$7,$B$4,$B$5,$B$6,$A9)</f>
        <v>229.5142981702115</v>
      </c>
    </row>
    <row r="10" spans="1:12" x14ac:dyDescent="0.25">
      <c r="A10" s="12" t="s">
        <v>20</v>
      </c>
      <c r="B10" s="6">
        <f>_xll.DBRW($B$1,$B$2,$B$3,B$7,$B$4,$B$5,$B$6,$A10)</f>
        <v>46006691.313525803</v>
      </c>
      <c r="C10" s="6">
        <f>_xll.DBRW($B$1,$B$2,$B$3,C$7,$B$4,$B$5,$B$6,$A10)</f>
        <v>9335264.2559368964</v>
      </c>
      <c r="D10" s="7">
        <f>_xll.DBRW($B$1,$B$2,$B$3,D$7,$B$4,$B$5,$B$6,$A10)</f>
        <v>3634259.2011307911</v>
      </c>
      <c r="E10" s="7">
        <f>_xll.DBRW($B$1,$B$2,$B$3,E$7,$B$4,$B$5,$B$6,$A10)</f>
        <v>0</v>
      </c>
      <c r="F10" s="7">
        <f>_xll.DBRW($B$1,$B$2,$B$3,F$7,$B$4,$B$5,$B$6,$A10)</f>
        <v>3625037.8559151348</v>
      </c>
      <c r="G10" s="7">
        <f>_xll.DBRW($B$1,$B$2,$B$3,G$7,$B$4,$B$5,$B$6,$A10)</f>
        <v>2075967.198890971</v>
      </c>
      <c r="H10" s="6">
        <f>_xll.DBRW($B$1,$B$2,$B$3,H$7,$B$4,$B$5,$B$6,$A10)</f>
        <v>32684022.30179251</v>
      </c>
      <c r="I10" s="7">
        <f>_xll.DBRW($B$1,$B$2,$B$3,I$7,$B$4,$B$5,$B$6,$A10)</f>
        <v>16073461.01386709</v>
      </c>
      <c r="J10" s="7">
        <f>_xll.DBRW($B$1,$B$2,$B$3,J$7,$B$4,$B$5,$B$6,$A10)</f>
        <v>16610561.28792543</v>
      </c>
      <c r="K10" s="7">
        <f>_xll.DBRW($B$1,$B$2,$B$3,K$7,$B$4,$B$5,$B$6,$A10)</f>
        <v>3987404.7557963911</v>
      </c>
      <c r="L10" s="7">
        <f>_xll.DBRW($B$1,$B$2,$B$3,L$7,$B$4,$B$5,$B$6,$A10)</f>
        <v>3987404.7557963911</v>
      </c>
    </row>
    <row r="11" spans="1:12" x14ac:dyDescent="0.25">
      <c r="A11" s="12" t="s">
        <v>21</v>
      </c>
      <c r="B11" s="8">
        <f>_xll.DBRW($B$1,$B$2,$B$3,B$7,$B$4,$B$5,$B$6,$A11)</f>
        <v>121.8657597668783</v>
      </c>
      <c r="C11" s="8">
        <f>_xll.DBRW($B$1,$B$2,$B$3,C$7,$B$4,$B$5,$B$6,$A11)</f>
        <v>56.578836742015618</v>
      </c>
      <c r="D11" s="9">
        <f>_xll.DBRW($B$1,$B$2,$B$3,D$7,$B$4,$B$5,$B$6,$A11)</f>
        <v>68.072044538446363</v>
      </c>
      <c r="E11" s="9">
        <f>_xll.DBRW($B$1,$B$2,$B$3,E$7,$B$4,$B$5,$B$6,$A11)</f>
        <v>0</v>
      </c>
      <c r="F11" s="9">
        <f>_xll.DBRW($B$1,$B$2,$B$3,F$7,$B$4,$B$5,$B$6,$A11)</f>
        <v>63.218160588809361</v>
      </c>
      <c r="G11" s="9">
        <f>_xll.DBRW($B$1,$B$2,$B$3,G$7,$B$4,$B$5,$B$6,$A11)</f>
        <v>62.635093026205134</v>
      </c>
      <c r="H11" s="8">
        <f>_xll.DBRW($B$1,$B$2,$B$3,H$7,$B$4,$B$5,$B$6,$A11)</f>
        <v>216.66813316941389</v>
      </c>
      <c r="I11" s="9">
        <f>_xll.DBRW($B$1,$B$2,$B$3,I$7,$B$4,$B$5,$B$6,$A11)</f>
        <v>225.46164547543259</v>
      </c>
      <c r="J11" s="9">
        <f>_xll.DBRW($B$1,$B$2,$B$3,J$7,$B$4,$B$5,$B$6,$A11)</f>
        <v>208.25913001313819</v>
      </c>
      <c r="K11" s="9">
        <f>_xll.DBRW($B$1,$B$2,$B$3,K$7,$B$4,$B$5,$B$6,$A11)</f>
        <v>110.07215350338249</v>
      </c>
      <c r="L11" s="9">
        <f>_xll.DBRW($B$1,$B$2,$B$3,L$7,$B$4,$B$5,$B$6,$A11)</f>
        <v>110.07215350338249</v>
      </c>
    </row>
    <row r="12" spans="1:12" x14ac:dyDescent="0.25">
      <c r="A12" s="13" t="s">
        <v>22</v>
      </c>
      <c r="B12" s="6">
        <f>_xll.DBRW($B$1,$B$2,$B$3,B$7,$B$4,$B$5,$B$6,$A12)</f>
        <v>22440810.513983671</v>
      </c>
      <c r="C12" s="6">
        <f>_xll.DBRW($B$1,$B$2,$B$3,C$7,$B$4,$B$5,$B$6,$A12)</f>
        <v>5515247.6121400734</v>
      </c>
      <c r="D12" s="6">
        <f>_xll.DBRW($B$1,$B$2,$B$3,D$7,$B$4,$B$5,$B$6,$A12)</f>
        <v>2219185.7594299358</v>
      </c>
      <c r="E12" s="6">
        <f>_xll.DBRW($B$1,$B$2,$B$3,E$7,$B$4,$B$5,$B$6,$A12)</f>
        <v>0</v>
      </c>
      <c r="F12" s="6">
        <f>_xll.DBRW($B$1,$B$2,$B$3,F$7,$B$4,$B$5,$B$6,$A12)</f>
        <v>2003747.8412595331</v>
      </c>
      <c r="G12" s="6">
        <f>_xll.DBRW($B$1,$B$2,$B$3,G$7,$B$4,$B$5,$B$6,$A12)</f>
        <v>1292314.0114506041</v>
      </c>
      <c r="H12" s="6">
        <f>_xll.DBRW($B$1,$B$2,$B$3,H$7,$B$4,$B$5,$B$6,$A12)</f>
        <v>15013254.03107059</v>
      </c>
      <c r="I12" s="6">
        <f>_xll.DBRW($B$1,$B$2,$B$3,I$7,$B$4,$B$5,$B$6,$A12)</f>
        <v>7636687.5584113523</v>
      </c>
      <c r="J12" s="6">
        <f>_xll.DBRW($B$1,$B$2,$B$3,J$7,$B$4,$B$5,$B$6,$A12)</f>
        <v>7376566.472659234</v>
      </c>
      <c r="K12" s="6">
        <f>_xll.DBRW($B$1,$B$2,$B$3,K$7,$B$4,$B$5,$B$6,$A12)</f>
        <v>1912308.8707730139</v>
      </c>
      <c r="L12" s="6">
        <f>_xll.DBRW($B$1,$B$2,$B$3,L$7,$B$4,$B$5,$B$6,$A12)</f>
        <v>1912308.8707730139</v>
      </c>
    </row>
    <row r="13" spans="1:12" x14ac:dyDescent="0.25">
      <c r="A13" s="13" t="s">
        <v>23</v>
      </c>
      <c r="B13" s="6">
        <f>_xll.DBRW($B$1,$B$2,$B$3,B$7,$B$4,$B$5,$B$6,$A13)</f>
        <v>23565880.799542129</v>
      </c>
      <c r="C13" s="6">
        <f>_xll.DBRW($B$1,$B$2,$B$3,C$7,$B$4,$B$5,$B$6,$A13)</f>
        <v>3820016.6437968239</v>
      </c>
      <c r="D13" s="6">
        <f>_xll.DBRW($B$1,$B$2,$B$3,D$7,$B$4,$B$5,$B$6,$A13)</f>
        <v>1415073.441700855</v>
      </c>
      <c r="E13" s="6">
        <f>_xll.DBRW($B$1,$B$2,$B$3,E$7,$B$4,$B$5,$B$6,$A13)</f>
        <v>0</v>
      </c>
      <c r="F13" s="6">
        <f>_xll.DBRW($B$1,$B$2,$B$3,F$7,$B$4,$B$5,$B$6,$A13)</f>
        <v>1621290.0146556019</v>
      </c>
      <c r="G13" s="6">
        <f>_xll.DBRW($B$1,$B$2,$B$3,G$7,$B$4,$B$5,$B$6,$A13)</f>
        <v>783653.18744036718</v>
      </c>
      <c r="H13" s="6">
        <f>_xll.DBRW($B$1,$B$2,$B$3,H$7,$B$4,$B$5,$B$6,$A13)</f>
        <v>17670768.270721931</v>
      </c>
      <c r="I13" s="6">
        <f>_xll.DBRW($B$1,$B$2,$B$3,I$7,$B$4,$B$5,$B$6,$A13)</f>
        <v>8436773.4554557335</v>
      </c>
      <c r="J13" s="6">
        <f>_xll.DBRW($B$1,$B$2,$B$3,J$7,$B$4,$B$5,$B$6,$A13)</f>
        <v>9233994.8152661938</v>
      </c>
      <c r="K13" s="6">
        <f>_xll.DBRW($B$1,$B$2,$B$3,K$7,$B$4,$B$5,$B$6,$A13)</f>
        <v>2075095.8850233769</v>
      </c>
      <c r="L13" s="6">
        <f>_xll.DBRW($B$1,$B$2,$B$3,L$7,$B$4,$B$5,$B$6,$A13)</f>
        <v>2075095.8850233769</v>
      </c>
    </row>
    <row r="14" spans="1:12" x14ac:dyDescent="0.25">
      <c r="A14" s="13" t="s">
        <v>24</v>
      </c>
      <c r="B14" s="10">
        <f>_xll.DBRW($B$1,$B$2,$B$3,B$7,$B$4,$B$5,$B$6,$A14)</f>
        <v>51.222724622698188</v>
      </c>
      <c r="C14" s="10">
        <f>_xll.DBRW($B$1,$B$2,$B$3,C$7,$B$4,$B$5,$B$6,$A14)</f>
        <v>40.920283979828739</v>
      </c>
      <c r="D14" s="10">
        <f>_xll.DBRW($B$1,$B$2,$B$3,D$7,$B$4,$B$5,$B$6,$A14)</f>
        <v>38.937053286143112</v>
      </c>
      <c r="E14" s="10">
        <f>_xll.DBRW($B$1,$B$2,$B$3,E$7,$B$4,$B$5,$B$6,$A14)</f>
        <v>0</v>
      </c>
      <c r="F14" s="10">
        <f>_xll.DBRW($B$1,$B$2,$B$3,F$7,$B$4,$B$5,$B$6,$A14)</f>
        <v>44.724774722285197</v>
      </c>
      <c r="G14" s="10">
        <f>_xll.DBRW($B$1,$B$2,$B$3,G$7,$B$4,$B$5,$B$6,$A14)</f>
        <v>37.748823192341987</v>
      </c>
      <c r="H14" s="10">
        <f>_xll.DBRW($B$1,$B$2,$B$3,H$7,$B$4,$B$5,$B$6,$A14)</f>
        <v>54.065463875762923</v>
      </c>
      <c r="I14" s="10">
        <f>_xll.DBRW($B$1,$B$2,$B$3,I$7,$B$4,$B$5,$B$6,$A14)</f>
        <v>52.488841377579227</v>
      </c>
      <c r="J14" s="10">
        <f>_xll.DBRW($B$1,$B$2,$B$3,J$7,$B$4,$B$5,$B$6,$A14)</f>
        <v>55.591106496675593</v>
      </c>
      <c r="K14" s="10">
        <f>_xll.DBRW($B$1,$B$2,$B$3,K$7,$B$4,$B$5,$B$6,$A14)</f>
        <v>52.041265236664572</v>
      </c>
      <c r="L14" s="10">
        <f>_xll.DBRW($B$1,$B$2,$B$3,L$7,$B$4,$B$5,$B$6,$A14)</f>
        <v>52.041265236664572</v>
      </c>
    </row>
  </sheetData>
  <pageMargins left="0.7" right="0.7" top="0.75" bottom="0.75" header="0.3" footer="0.3"/>
  <customProperties>
    <customPr name="COR_LastLabelRowStart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NetworkLayer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NetworkLayer</dc:creator>
  <cp:lastModifiedBy>NetworkLayer</cp:lastModifiedBy>
  <dcterms:created xsi:type="dcterms:W3CDTF">2016-05-06T14:12:56Z</dcterms:created>
  <dcterms:modified xsi:type="dcterms:W3CDTF">2016-05-06T14:13:16Z</dcterms:modified>
</cp:coreProperties>
</file>