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255" windowHeight="7680"/>
  </bookViews>
  <sheets>
    <sheet name="Commentary" sheetId="1" r:id="rId1"/>
    <sheet name="{PL}PickLst" sheetId="6" state="hidden" r:id="rId2"/>
  </sheets>
  <definedNames>
    <definedName name="TM1REBUILDOPTION">1</definedName>
    <definedName name="TM1RPTDATARNGARPT1" localSheetId="0">Commentary!$26:$41</definedName>
    <definedName name="TM1RPTFMTIDCOL" localSheetId="0">Commentary!$A$1:$A$18</definedName>
    <definedName name="TM1RPTFMTRNG" localSheetId="0">Commentary!$C$1:$I$18</definedName>
  </definedNames>
  <calcPr calcId="145621" concurrentCalc="0"/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C19" i="1"/>
  <c r="D23" i="1"/>
  <c r="C23" i="1"/>
  <c r="E23" i="1"/>
  <c r="F23" i="1"/>
  <c r="I41" i="1"/>
  <c r="G41" i="1"/>
  <c r="F41" i="1"/>
  <c r="E25" i="1"/>
  <c r="E41" i="1"/>
  <c r="D25" i="1"/>
  <c r="D41" i="1"/>
  <c r="I40" i="1"/>
  <c r="G40" i="1"/>
  <c r="F40" i="1"/>
  <c r="E40" i="1"/>
  <c r="D40" i="1"/>
  <c r="I39" i="1"/>
  <c r="G39" i="1"/>
  <c r="F39" i="1"/>
  <c r="E39" i="1"/>
  <c r="D39" i="1"/>
  <c r="I38" i="1"/>
  <c r="G38" i="1"/>
  <c r="F38" i="1"/>
  <c r="E38" i="1"/>
  <c r="D38" i="1"/>
  <c r="I37" i="1"/>
  <c r="G37" i="1"/>
  <c r="F37" i="1"/>
  <c r="E37" i="1"/>
  <c r="D37" i="1"/>
  <c r="I36" i="1"/>
  <c r="G36" i="1"/>
  <c r="F36" i="1"/>
  <c r="E36" i="1"/>
  <c r="D36" i="1"/>
  <c r="I35" i="1"/>
  <c r="G35" i="1"/>
  <c r="F35" i="1"/>
  <c r="E35" i="1"/>
  <c r="D35" i="1"/>
  <c r="I34" i="1"/>
  <c r="G34" i="1"/>
  <c r="F34" i="1"/>
  <c r="E34" i="1"/>
  <c r="D34" i="1"/>
  <c r="I33" i="1"/>
  <c r="G33" i="1"/>
  <c r="F33" i="1"/>
  <c r="E33" i="1"/>
  <c r="D33" i="1"/>
  <c r="I32" i="1"/>
  <c r="G32" i="1"/>
  <c r="F32" i="1"/>
  <c r="E32" i="1"/>
  <c r="D32" i="1"/>
  <c r="I31" i="1"/>
  <c r="G31" i="1"/>
  <c r="F31" i="1"/>
  <c r="E31" i="1"/>
  <c r="D31" i="1"/>
  <c r="I30" i="1"/>
  <c r="G30" i="1"/>
  <c r="F30" i="1"/>
  <c r="E30" i="1"/>
  <c r="D30" i="1"/>
  <c r="I29" i="1"/>
  <c r="G29" i="1"/>
  <c r="F29" i="1"/>
  <c r="E29" i="1"/>
  <c r="D29" i="1"/>
  <c r="I28" i="1"/>
  <c r="G28" i="1"/>
  <c r="F28" i="1"/>
  <c r="E28" i="1"/>
  <c r="D28" i="1"/>
  <c r="I27" i="1"/>
  <c r="G27" i="1"/>
  <c r="F27" i="1"/>
  <c r="E27" i="1"/>
  <c r="D27" i="1"/>
  <c r="C26" i="1"/>
  <c r="A26" i="1"/>
  <c r="I26" i="1"/>
  <c r="G26" i="1"/>
  <c r="F26" i="1"/>
  <c r="E26" i="1"/>
  <c r="D26" i="1"/>
</calcChain>
</file>

<file path=xl/sharedStrings.xml><?xml version="1.0" encoding="utf-8"?>
<sst xmlns="http://schemas.openxmlformats.org/spreadsheetml/2006/main" count="60" uniqueCount="54">
  <si>
    <t>Year</t>
  </si>
  <si>
    <t>Month</t>
  </si>
  <si>
    <t>Actual.</t>
  </si>
  <si>
    <t>Variance</t>
  </si>
  <si>
    <t>Variance%</t>
  </si>
  <si>
    <t>Explanation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</si>
  <si>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</si>
  <si>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</si>
  <si>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</si>
  <si>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</si>
  <si>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</si>
  <si>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</si>
  <si>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</si>
  <si>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</si>
  <si>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</si>
  <si>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</si>
  <si>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</si>
  <si>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[Begin Format Range]</t>
  </si>
  <si>
    <t>[End Format Range]</t>
  </si>
  <si>
    <t>Organization</t>
  </si>
  <si>
    <t>Budget</t>
  </si>
  <si>
    <t>Budget V2</t>
  </si>
  <si>
    <t>Performance Variance</t>
  </si>
  <si>
    <t>Ccy Exchange Variance</t>
  </si>
  <si>
    <t>Actual</t>
  </si>
  <si>
    <t>Forecast</t>
  </si>
  <si>
    <t>Target</t>
  </si>
  <si>
    <t>Prior Year Actual</t>
  </si>
  <si>
    <t>Target vs Prior Year Actual</t>
  </si>
  <si>
    <t>Target vs Prior Year Actual %</t>
  </si>
  <si>
    <t>Zero</t>
  </si>
  <si>
    <t>Predictive</t>
  </si>
  <si>
    <t>Budget 2013</t>
  </si>
  <si>
    <t>Currency</t>
  </si>
  <si>
    <t>Budget.</t>
  </si>
  <si>
    <t>Rate Variance</t>
  </si>
  <si>
    <t>Volume Variance</t>
  </si>
  <si>
    <t>NP</t>
  </si>
  <si>
    <t>GM</t>
  </si>
  <si>
    <t>TE</t>
  </si>
  <si>
    <t>NPAA</t>
  </si>
  <si>
    <t>FTE</t>
  </si>
  <si>
    <t>Rev per FTE</t>
  </si>
  <si>
    <t>Cost per FTE</t>
  </si>
  <si>
    <t>5999 Cost of Sales</t>
  </si>
  <si>
    <t>4999</t>
  </si>
  <si>
    <t>5999</t>
  </si>
  <si>
    <t>6099</t>
  </si>
  <si>
    <t>6199</t>
  </si>
  <si>
    <t>6299</t>
  </si>
  <si>
    <t>6399</t>
  </si>
  <si>
    <t>6499</t>
  </si>
  <si>
    <t>6599</t>
  </si>
  <si>
    <t>6699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</si>
</sst>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\(#,##0\)"/>
    <numFmt numFmtId="165" formatCode="0.0\%;\-0.0\%"/>
    <numFmt numFmtId="166" formatCode="&quot;+ &quot;@"/>
    <numFmt numFmtId="167" formatCode="&quot;- &quot;@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b/>
      <sz val="12"/>
      <color theme="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ck">
        <color rgb="FF0296D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vertical="center"/>
    </xf>
    <xf numFmtId="0" fontId="4" fillId="0" borderId="0" xfId="0" applyFont="1"/>
    <xf numFmtId="0" fontId="4" fillId="0" borderId="0" xfId="0" quotePrefix="1" applyFont="1"/>
    <xf numFmtId="0" fontId="5" fillId="0" borderId="0" xfId="0" applyFont="1"/>
    <xf numFmtId="0" fontId="6" fillId="3" borderId="4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Border="1"/>
    <xf numFmtId="38" fontId="1" fillId="2" borderId="0" xfId="0" applyNumberFormat="1" applyFont="1" applyFill="1" applyBorder="1"/>
    <xf numFmtId="165" fontId="1" fillId="2" borderId="0" xfId="0" applyNumberFormat="1" applyFont="1" applyFill="1" applyBorder="1"/>
    <xf numFmtId="0" fontId="8" fillId="3" borderId="0" xfId="0" applyFont="1" applyFill="1"/>
    <xf numFmtId="38" fontId="8" fillId="2" borderId="0" xfId="0" applyNumberFormat="1" applyFont="1" applyFill="1"/>
    <xf numFmtId="165" fontId="8" fillId="2" borderId="0" xfId="0" applyNumberFormat="1" applyFont="1" applyFill="1"/>
    <xf numFmtId="164" fontId="8" fillId="0" borderId="0" xfId="0" applyNumberFormat="1" applyFont="1"/>
    <xf numFmtId="38" fontId="8" fillId="0" borderId="0" xfId="0" applyNumberFormat="1" applyFont="1"/>
    <xf numFmtId="165" fontId="8" fillId="0" borderId="0" xfId="0" applyNumberFormat="1" applyFont="1"/>
    <xf numFmtId="49" fontId="1" fillId="3" borderId="0" xfId="0" applyNumberFormat="1" applyFont="1" applyFill="1" applyBorder="1" applyAlignment="1">
      <alignment horizontal="left" indent="3"/>
    </xf>
    <xf numFmtId="166" fontId="1" fillId="3" borderId="0" xfId="0" applyNumberFormat="1" applyFont="1" applyFill="1" applyBorder="1" applyAlignment="1">
      <alignment horizontal="left" indent="3"/>
    </xf>
    <xf numFmtId="166" fontId="1" fillId="3" borderId="0" xfId="0" applyNumberFormat="1" applyFont="1" applyFill="1" applyBorder="1" applyAlignment="1">
      <alignment horizontal="left" indent="1"/>
    </xf>
    <xf numFmtId="49" fontId="8" fillId="3" borderId="0" xfId="0" applyNumberFormat="1" applyFont="1" applyFill="1" applyAlignment="1"/>
    <xf numFmtId="0" fontId="9" fillId="3" borderId="1" xfId="0" applyFont="1" applyFill="1" applyBorder="1"/>
    <xf numFmtId="38" fontId="9" fillId="2" borderId="1" xfId="0" applyNumberFormat="1" applyFont="1" applyFill="1" applyBorder="1"/>
    <xf numFmtId="165" fontId="9" fillId="2" borderId="1" xfId="0" applyNumberFormat="1" applyFont="1" applyFill="1" applyBorder="1"/>
    <xf numFmtId="0" fontId="9" fillId="3" borderId="0" xfId="0" applyFont="1" applyFill="1" applyBorder="1"/>
    <xf numFmtId="38" fontId="9" fillId="2" borderId="0" xfId="0" applyNumberFormat="1" applyFont="1" applyFill="1" applyBorder="1"/>
    <xf numFmtId="165" fontId="9" fillId="2" borderId="0" xfId="0" applyNumberFormat="1" applyFont="1" applyFill="1" applyBorder="1"/>
    <xf numFmtId="0" fontId="9" fillId="3" borderId="2" xfId="0" applyFont="1" applyFill="1" applyBorder="1"/>
    <xf numFmtId="38" fontId="9" fillId="2" borderId="2" xfId="0" applyNumberFormat="1" applyFont="1" applyFill="1" applyBorder="1"/>
    <xf numFmtId="165" fontId="9" fillId="2" borderId="2" xfId="0" applyNumberFormat="1" applyFont="1" applyFill="1" applyBorder="1"/>
    <xf numFmtId="0" fontId="9" fillId="3" borderId="3" xfId="0" applyFont="1" applyFill="1" applyBorder="1"/>
    <xf numFmtId="38" fontId="9" fillId="2" borderId="3" xfId="0" applyNumberFormat="1" applyFont="1" applyFill="1" applyBorder="1"/>
    <xf numFmtId="165" fontId="9" fillId="2" borderId="3" xfId="0" applyNumberFormat="1" applyFont="1" applyFill="1" applyBorder="1"/>
    <xf numFmtId="167" fontId="9" fillId="3" borderId="1" xfId="0" applyNumberFormat="1" applyFont="1" applyFill="1" applyBorder="1" applyAlignment="1">
      <alignment horizontal="left" indent="2"/>
    </xf>
    <xf numFmtId="167" fontId="9" fillId="3" borderId="0" xfId="0" applyNumberFormat="1" applyFont="1" applyFill="1" applyBorder="1" applyAlignment="1">
      <alignment horizontal="left" indent="2"/>
    </xf>
    <xf numFmtId="167" fontId="9" fillId="3" borderId="2" xfId="0" applyNumberFormat="1" applyFont="1" applyFill="1" applyBorder="1" applyAlignment="1">
      <alignment horizontal="left" indent="1"/>
    </xf>
    <xf numFmtId="167" fontId="9" fillId="3" borderId="3" xfId="0" applyNumberFormat="1" applyFont="1" applyFill="1" applyBorder="1" applyAlignment="1"/>
    <xf numFmtId="165" fontId="1" fillId="2" borderId="0" xfId="0" applyNumberFormat="1" applyFont="1" applyFill="1"/>
    <xf numFmtId="2" fontId="1" fillId="2" borderId="0" xfId="0" applyNumberFormat="1" applyFont="1" applyFill="1"/>
    <xf numFmtId="165" fontId="1" fillId="0" borderId="0" xfId="0" applyNumberFormat="1" applyFont="1"/>
    <xf numFmtId="2" fontId="1" fillId="0" borderId="0" xfId="0" applyNumberFormat="1" applyFont="1"/>
    <xf numFmtId="0" fontId="2" fillId="0" borderId="5" xfId="0" applyNumberFormat="1" applyFont="1" applyFill="1" applyBorder="1" applyAlignment="1" applyProtection="1">
      <alignment horizontal="center" vertic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296DF"/>
      <color rgb="FF8BC4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699"/>
  <ax:ocxPr ax:name="_ExtentY" ax:value="714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0</xdr:row>
      <xdr:rowOff>0</xdr:rowOff>
    </xdr:from>
    <xdr:ext cx="7296150" cy="298800"/>
    <xdr:sp macro="" textlink="">
      <xdr:nvSpPr>
        <xdr:cNvPr id="2" name="Rectangle 1"/>
        <xdr:cNvSpPr/>
      </xdr:nvSpPr>
      <xdr:spPr>
        <a:xfrm>
          <a:off x="104775" y="0"/>
          <a:ext cx="729615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Commentary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20</xdr:row>
          <xdr:rowOff>85725</xdr:rowOff>
        </xdr:from>
        <xdr:to>
          <xdr:col>9</xdr:col>
          <xdr:colOff>1276350</xdr:colOff>
          <xdr:row>21</xdr:row>
          <xdr:rowOff>209550</xdr:rowOff>
        </xdr:to>
        <xdr:sp macro="" textlink="">
          <xdr:nvSpPr>
            <xdr:cNvPr id="1028" name="TIButton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L41"/>
  <sheetViews>
    <sheetView showGridLines="0" showRowColHeaders="0" tabSelected="1" topLeftCell="B20" workbookViewId="0">
      <selection activeCell="C41" sqref="C41"/>
    </sheetView>
  </sheetViews>
  <sheetFormatPr defaultColWidth="10.28515625" defaultRowHeight="12" x14ac:dyDescent="0.2"/>
  <cols>
    <col min="1" max="1" width="2.7109375" style="1" hidden="1" customWidth="1"/>
    <col min="2" max="2" width="1.42578125" style="1" customWidth="1"/>
    <col min="3" max="3" width="28.7109375" style="1" customWidth="1"/>
    <col min="4" max="9" width="10.28515625" style="1"/>
    <col min="10" max="10" width="19.42578125" style="1" customWidth="1"/>
    <col min="11" max="16384" width="10.28515625" style="1"/>
  </cols>
  <sheetData>
    <row r="1" spans="1:10" hidden="1" x14ac:dyDescent="0.2">
      <c r="A1" s="1" t="s">
        <v>17</v>
      </c>
      <c r="C1" s="8"/>
    </row>
    <row r="2" spans="1:10" s="3" customFormat="1" hidden="1" x14ac:dyDescent="0.2">
      <c r="A2" s="3" t="s">
        <v>38</v>
      </c>
      <c r="C2" s="22"/>
      <c r="D2" s="23"/>
      <c r="E2" s="23"/>
      <c r="F2" s="23"/>
      <c r="G2" s="24"/>
      <c r="H2" s="38"/>
      <c r="I2" s="39"/>
      <c r="J2" s="1"/>
    </row>
    <row r="3" spans="1:10" s="3" customFormat="1" hidden="1" x14ac:dyDescent="0.2">
      <c r="A3" s="3" t="s">
        <v>39</v>
      </c>
      <c r="C3" s="25"/>
      <c r="D3" s="26"/>
      <c r="E3" s="26"/>
      <c r="F3" s="26"/>
      <c r="G3" s="27"/>
      <c r="H3" s="38"/>
      <c r="I3" s="39"/>
      <c r="J3" s="1"/>
    </row>
    <row r="4" spans="1:10" s="3" customFormat="1" ht="12.75" hidden="1" thickBot="1" x14ac:dyDescent="0.25">
      <c r="A4" s="3" t="s">
        <v>37</v>
      </c>
      <c r="C4" s="28"/>
      <c r="D4" s="29"/>
      <c r="E4" s="29"/>
      <c r="F4" s="29"/>
      <c r="G4" s="30"/>
      <c r="H4" s="38"/>
      <c r="I4" s="39"/>
      <c r="J4" s="1"/>
    </row>
    <row r="5" spans="1:10" s="3" customFormat="1" ht="13.5" hidden="1" thickTop="1" thickBot="1" x14ac:dyDescent="0.25">
      <c r="A5" s="3" t="s">
        <v>40</v>
      </c>
      <c r="C5" s="31"/>
      <c r="D5" s="32"/>
      <c r="E5" s="32"/>
      <c r="F5" s="32"/>
      <c r="G5" s="33"/>
      <c r="H5" s="38"/>
      <c r="I5" s="39"/>
      <c r="J5" s="1"/>
    </row>
    <row r="6" spans="1:10" s="3" customFormat="1" ht="12.75" hidden="1" thickTop="1" x14ac:dyDescent="0.2">
      <c r="A6" s="4" t="s">
        <v>45</v>
      </c>
      <c r="C6" s="9"/>
      <c r="D6" s="10"/>
      <c r="E6" s="10"/>
      <c r="F6" s="10"/>
      <c r="G6" s="11"/>
      <c r="H6" s="38"/>
      <c r="I6" s="39"/>
      <c r="J6" s="1"/>
    </row>
    <row r="7" spans="1:10" s="3" customFormat="1" hidden="1" x14ac:dyDescent="0.2">
      <c r="A7" s="4" t="s">
        <v>46</v>
      </c>
      <c r="C7" s="9"/>
      <c r="D7" s="10"/>
      <c r="E7" s="10"/>
      <c r="F7" s="10"/>
      <c r="G7" s="11"/>
      <c r="H7" s="38"/>
      <c r="I7" s="39"/>
      <c r="J7" s="1"/>
    </row>
    <row r="8" spans="1:10" s="3" customFormat="1" hidden="1" x14ac:dyDescent="0.2">
      <c r="A8" s="4" t="s">
        <v>47</v>
      </c>
      <c r="C8" s="9"/>
      <c r="D8" s="10"/>
      <c r="E8" s="10"/>
      <c r="F8" s="10"/>
      <c r="G8" s="11"/>
      <c r="H8" s="38"/>
      <c r="I8" s="39"/>
      <c r="J8" s="1"/>
    </row>
    <row r="9" spans="1:10" s="3" customFormat="1" hidden="1" x14ac:dyDescent="0.2">
      <c r="A9" s="4" t="s">
        <v>48</v>
      </c>
      <c r="C9" s="9"/>
      <c r="D9" s="10"/>
      <c r="E9" s="10"/>
      <c r="F9" s="10"/>
      <c r="G9" s="11"/>
      <c r="H9" s="38"/>
      <c r="I9" s="39"/>
      <c r="J9" s="1"/>
    </row>
    <row r="10" spans="1:10" s="3" customFormat="1" hidden="1" x14ac:dyDescent="0.2">
      <c r="A10" s="4" t="s">
        <v>49</v>
      </c>
      <c r="C10" s="9"/>
      <c r="D10" s="10"/>
      <c r="E10" s="10"/>
      <c r="F10" s="10"/>
      <c r="G10" s="11"/>
      <c r="H10" s="38"/>
      <c r="I10" s="39"/>
      <c r="J10" s="1"/>
    </row>
    <row r="11" spans="1:10" s="3" customFormat="1" hidden="1" x14ac:dyDescent="0.2">
      <c r="A11" s="4" t="s">
        <v>50</v>
      </c>
      <c r="C11" s="9"/>
      <c r="D11" s="10"/>
      <c r="E11" s="10"/>
      <c r="F11" s="10"/>
      <c r="G11" s="11"/>
      <c r="H11" s="38"/>
      <c r="I11" s="39"/>
      <c r="J11" s="1"/>
    </row>
    <row r="12" spans="1:10" s="3" customFormat="1" hidden="1" x14ac:dyDescent="0.2">
      <c r="A12" s="4" t="s">
        <v>51</v>
      </c>
      <c r="C12" s="9"/>
      <c r="D12" s="10"/>
      <c r="E12" s="10"/>
      <c r="F12" s="10"/>
      <c r="G12" s="11"/>
      <c r="H12" s="38"/>
      <c r="I12" s="39"/>
      <c r="J12" s="1"/>
    </row>
    <row r="13" spans="1:10" s="3" customFormat="1" hidden="1" x14ac:dyDescent="0.2">
      <c r="A13" s="4" t="s">
        <v>52</v>
      </c>
      <c r="C13" s="9"/>
      <c r="D13" s="10"/>
      <c r="E13" s="10"/>
      <c r="F13" s="10"/>
      <c r="G13" s="11"/>
      <c r="H13" s="38"/>
      <c r="I13" s="39"/>
      <c r="J13" s="1"/>
    </row>
    <row r="14" spans="1:10" s="3" customFormat="1" hidden="1" x14ac:dyDescent="0.2">
      <c r="A14" s="3" t="s">
        <v>53</v>
      </c>
      <c r="C14" s="9"/>
      <c r="D14" s="10"/>
      <c r="E14" s="10"/>
      <c r="F14" s="10"/>
      <c r="G14" s="11"/>
      <c r="H14" s="38"/>
      <c r="I14" s="39"/>
      <c r="J14" s="1"/>
    </row>
    <row r="15" spans="1:10" s="5" customFormat="1" hidden="1" x14ac:dyDescent="0.2">
      <c r="A15" s="5" t="s">
        <v>42</v>
      </c>
      <c r="C15" s="12"/>
      <c r="D15" s="13"/>
      <c r="E15" s="13"/>
      <c r="F15" s="13"/>
      <c r="G15" s="14"/>
      <c r="H15" s="38"/>
      <c r="I15" s="39"/>
      <c r="J15" s="1"/>
    </row>
    <row r="16" spans="1:10" s="5" customFormat="1" hidden="1" x14ac:dyDescent="0.2">
      <c r="A16" s="5" t="s">
        <v>43</v>
      </c>
      <c r="C16" s="12"/>
      <c r="D16" s="13"/>
      <c r="E16" s="13"/>
      <c r="F16" s="13"/>
      <c r="G16" s="14"/>
      <c r="H16" s="38"/>
      <c r="I16" s="39"/>
      <c r="J16" s="1"/>
    </row>
    <row r="17" spans="1:1000" s="5" customFormat="1" hidden="1" x14ac:dyDescent="0.2">
      <c r="A17" s="5" t="s">
        <v>41</v>
      </c>
      <c r="C17" s="12"/>
      <c r="D17" s="15"/>
      <c r="E17" s="15"/>
      <c r="F17" s="16"/>
      <c r="G17" s="17"/>
      <c r="H17" s="40"/>
      <c r="I17" s="41"/>
      <c r="J17" s="1"/>
    </row>
    <row r="18" spans="1:1000" hidden="1" x14ac:dyDescent="0.2">
      <c r="A18" s="1" t="s">
        <v>18</v>
      </c>
    </row>
    <row r="19" spans="1:1000" hidden="1" x14ac:dyDescent="0.2">
      <c r="C19" s="1" t="str">
        <f ca="1">_xll.TM1RPTVIEW("smartco:Income Statement:ARPT1", 0, _xll.TM1RPTTITLE("smartco:Currency Calc",$D$23), _xll.TM1RPTTITLE("smartco:organization",$C$23), _xll.TM1RPTTITLE("smartco:Year",$E$23), _xll.TM1RPTTITLE("smartco:Month",$F$23),TM1RPTFMTRNG,TM1RPTFMTIDCOL)</f>
        <v>smartco:Income Statement:ARPT1</v>
      </c>
    </row>
    <row r="20" spans="1:1000" ht="21" customHeight="1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000" ht="10.5" customHeight="1" x14ac:dyDescent="0.2"/>
    <row r="22" spans="1:1000" ht="17.25" customHeight="1" x14ac:dyDescent="0.2">
      <c r="C22" s="6" t="s">
        <v>19</v>
      </c>
      <c r="D22" s="6" t="s">
        <v>33</v>
      </c>
      <c r="E22" s="6" t="s">
        <v>0</v>
      </c>
      <c r="F22" s="6" t="s">
        <v>1</v>
      </c>
    </row>
    <row r="23" spans="1:1000" ht="15.75" customHeight="1" x14ac:dyDescent="0.2">
      <c r="C23" s="7" t="str">
        <f ca="1">_xll.SUBNM("smartco:organization","Workflow","Total Company","Caption_Default")</f>
        <v>Total Company</v>
      </c>
      <c r="D23" s="7" t="str">
        <f ca="1">_xll.SUBNM("smartco:Currency Calc","Default","Local")</f>
        <v>Local</v>
      </c>
      <c r="E23" s="7" t="str">
        <f ca="1">_xll.SUBNM("smartco:Year","Default","Y2","Caption_Default")</f>
        <v>2015</v>
      </c>
      <c r="F23" s="7" t="str">
        <f ca="1">_xll.SUBNM("smartco:Month","MY","Jan")</f>
        <v>Jan</v>
      </c>
    </row>
    <row r="24" spans="1:1000" ht="8.25" customHeight="1" x14ac:dyDescent="0.2"/>
    <row r="25" spans="1:1000" ht="12.75" thickBot="1" x14ac:dyDescent="0.25">
      <c r="C25" s="42"/>
      <c r="D25" s="42" t="str">
        <f ca="1">_xll.DBRA("smartco:Version",_xll.DBR("smartco:Calendar","Current Version","String"),"Caption_Default")</f>
        <v>Budget</v>
      </c>
      <c r="E25" s="42" t="str">
        <f ca="1">_xll.DBR("smartco:Calendar","Compare Against","String")</f>
        <v>Actual</v>
      </c>
      <c r="F25" s="42" t="s">
        <v>3</v>
      </c>
      <c r="G25" s="42" t="s">
        <v>4</v>
      </c>
      <c r="H25" s="42"/>
      <c r="I25" s="42" t="s">
        <v>5</v>
      </c>
      <c r="J25" s="43"/>
    </row>
    <row r="26" spans="1:1000" ht="12.75" thickTop="1" x14ac:dyDescent="0.2">
      <c r="A26" s="4" t="str">
        <f ca="1">_xll.DIMNM("smartco:Account", _xll.DIMIX("smartco:Account",C26))</f>
        <v>4999</v>
      </c>
      <c r="B26" s="3"/>
      <c r="C26" s="18" t="str">
        <f ca="1">_xll.TM1RPTROW($C$19,"smartco:Account","Commentary","","Caption_Default",1,"",1)</f>
        <v>4999 Gross Revenue</v>
      </c>
      <c r="D26" s="10">
        <f ca="1">_xll.DBRW($C$19,$D$23,$C$23,$E$23,$F$23,$C26,D$25)</f>
        <v>6925084.5701555777</v>
      </c>
      <c r="E26" s="10">
        <f ca="1">_xll.DBRW($C$19,$D$23,$C$23,$E$23,$F$23,$C26,E$25)</f>
        <v>5935497.9523890354</v>
      </c>
      <c r="F26" s="10">
        <f ca="1">_xll.DBRW($C$19,$D$23,$C$23,$E$23,$F$23,$C26,F$25)</f>
        <v>-989586.61776654236</v>
      </c>
      <c r="G26" s="11">
        <f ca="1">_xll.DBRW($C$19,$D$23,$C$23,$E$23,$F$23,$C26,G$25)</f>
        <v>-14.289884950016004</v>
      </c>
      <c r="H26" s="38"/>
      <c r="I26" s="39" t="str">
        <f ca="1">_xll.DBRW($C$19,$D$23,$C$23,$E$23,$F$23,$C26,I$25)</f>
        <v/>
      </c>
    </row>
    <row r="27" spans="1:1000" customFormat="1" ht="15" x14ac:dyDescent="0.25">
      <c r="A27" s="4" t="str">
        <f ca="1">_xll.DIMNM("smartco:Account", _xll.DIMIX("smartco:Account",C27))</f>
        <v>5999</v>
      </c>
      <c r="B27" s="3"/>
      <c r="C27" s="18" t="s">
        <v>44</v>
      </c>
      <c r="D27" s="10">
        <f ca="1">_xll.DBRW($C$19,$D$23,$C$23,$E$23,$F$23,$C27,D$25)</f>
        <v>3645795.77</v>
      </c>
      <c r="E27" s="10">
        <f ca="1">_xll.DBRW($C$19,$D$23,$C$23,$E$23,$F$23,$C27,E$25)</f>
        <v>3207460.4003710602</v>
      </c>
      <c r="F27" s="10">
        <f ca="1">_xll.DBRW($C$19,$D$23,$C$23,$E$23,$F$23,$C27,F$25)</f>
        <v>438335.36962893978</v>
      </c>
      <c r="G27" s="11">
        <f ca="1">_xll.DBRW($C$19,$D$23,$C$23,$E$23,$F$23,$C27,G$25)</f>
        <v>12.023036869916051</v>
      </c>
      <c r="H27" s="38"/>
      <c r="I27" s="39" t="str">
        <f ca="1">_xll.DBRW($C$19,$D$23,$C$23,$E$23,$F$23,$C27,I$25)</f>
        <v/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</row>
    <row r="28" spans="1:1000" customFormat="1" ht="15" x14ac:dyDescent="0.25">
      <c r="A28" s="3" t="str">
        <f ca="1">_xll.DIMNM("smartco:Account", _xll.DIMIX("smartco:Account",C28))</f>
        <v>GM</v>
      </c>
      <c r="B28" s="3"/>
      <c r="C28" s="34" t="s">
        <v>6</v>
      </c>
      <c r="D28" s="23">
        <f ca="1">_xll.DBRW($C$19,$D$23,$C$23,$E$23,$F$23,$C28,D$25)</f>
        <v>3279288.8001555777</v>
      </c>
      <c r="E28" s="23">
        <f ca="1">_xll.DBRW($C$19,$D$23,$C$23,$E$23,$F$23,$C28,E$25)</f>
        <v>2728037.5520179747</v>
      </c>
      <c r="F28" s="23">
        <f ca="1">_xll.DBRW($C$19,$D$23,$C$23,$E$23,$F$23,$C28,F$25)</f>
        <v>-551251.24813760258</v>
      </c>
      <c r="G28" s="24">
        <f ca="1">_xll.DBRW($C$19,$D$23,$C$23,$E$23,$F$23,$C28,G$25)</f>
        <v>-16.810085409722067</v>
      </c>
      <c r="H28" s="38"/>
      <c r="I28" s="39" t="str">
        <f ca="1">_xll.DBRW($C$19,$D$23,$C$23,$E$23,$F$23,$C28,I$25)</f>
        <v/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</row>
    <row r="29" spans="1:1000" customFormat="1" ht="15" x14ac:dyDescent="0.25">
      <c r="A29" s="4" t="str">
        <f ca="1">_xll.DIMNM("smartco:Account", _xll.DIMIX("smartco:Account",C29))</f>
        <v>6099</v>
      </c>
      <c r="B29" s="3"/>
      <c r="C29" s="19" t="s">
        <v>7</v>
      </c>
      <c r="D29" s="10">
        <f ca="1">_xll.DBRW($C$19,$D$23,$C$23,$E$23,$F$23,$C29,D$25)</f>
        <v>501246.85213654023</v>
      </c>
      <c r="E29" s="10">
        <f ca="1">_xll.DBRW($C$19,$D$23,$C$23,$E$23,$F$23,$C29,E$25)</f>
        <v>558049.83435996645</v>
      </c>
      <c r="F29" s="10">
        <f ca="1">_xll.DBRW($C$19,$D$23,$C$23,$E$23,$F$23,$C29,F$25)</f>
        <v>-56802.982223426341</v>
      </c>
      <c r="G29" s="11">
        <f ca="1">_xll.DBRW($C$19,$D$23,$C$23,$E$23,$F$23,$C29,G$25)</f>
        <v>-11.332336947615012</v>
      </c>
      <c r="H29" s="38"/>
      <c r="I29" s="39" t="str">
        <f ca="1">_xll.DBRW($C$19,$D$23,$C$23,$E$23,$F$23,$C29,I$25)</f>
        <v/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</row>
    <row r="30" spans="1:1000" customFormat="1" ht="15" x14ac:dyDescent="0.25">
      <c r="A30" s="4" t="str">
        <f ca="1">_xll.DIMNM("smartco:Account", _xll.DIMIX("smartco:Account",C30))</f>
        <v>6199</v>
      </c>
      <c r="B30" s="3"/>
      <c r="C30" s="19" t="s">
        <v>8</v>
      </c>
      <c r="D30" s="10">
        <f ca="1">_xll.DBRW($C$19,$D$23,$C$23,$E$23,$F$23,$C30,D$25)</f>
        <v>54943.979999999996</v>
      </c>
      <c r="E30" s="10">
        <f ca="1">_xll.DBRW($C$19,$D$23,$C$23,$E$23,$F$23,$C30,E$25)</f>
        <v>54920</v>
      </c>
      <c r="F30" s="10">
        <f ca="1">_xll.DBRW($C$19,$D$23,$C$23,$E$23,$F$23,$C30,F$25)</f>
        <v>23.979999999995925</v>
      </c>
      <c r="G30" s="11">
        <f ca="1">_xll.DBRW($C$19,$D$23,$C$23,$E$23,$F$23,$C30,G$25)</f>
        <v>4.364445386008791E-2</v>
      </c>
      <c r="H30" s="38"/>
      <c r="I30" s="39" t="str">
        <f ca="1">_xll.DBRW($C$19,$D$23,$C$23,$E$23,$F$23,$C30,I$25)</f>
        <v/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</row>
    <row r="31" spans="1:1000" customFormat="1" ht="15" x14ac:dyDescent="0.25">
      <c r="A31" s="4" t="str">
        <f ca="1">_xll.DIMNM("smartco:Account", _xll.DIMIX("smartco:Account",C31))</f>
        <v>6299</v>
      </c>
      <c r="B31" s="3"/>
      <c r="C31" s="19" t="s">
        <v>9</v>
      </c>
      <c r="D31" s="10">
        <f ca="1">_xll.DBRW($C$19,$D$23,$C$23,$E$23,$F$23,$C31,D$25)</f>
        <v>35980</v>
      </c>
      <c r="E31" s="10">
        <f ca="1">_xll.DBRW($C$19,$D$23,$C$23,$E$23,$F$23,$C31,E$25)</f>
        <v>35790</v>
      </c>
      <c r="F31" s="10">
        <f ca="1">_xll.DBRW($C$19,$D$23,$C$23,$E$23,$F$23,$C31,F$25)</f>
        <v>190</v>
      </c>
      <c r="G31" s="11">
        <f ca="1">_xll.DBRW($C$19,$D$23,$C$23,$E$23,$F$23,$C31,G$25)</f>
        <v>0.52807115063924404</v>
      </c>
      <c r="H31" s="38"/>
      <c r="I31" s="39" t="str">
        <f ca="1">_xll.DBRW($C$19,$D$23,$C$23,$E$23,$F$23,$C31,I$25)</f>
        <v/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</row>
    <row r="32" spans="1:1000" customFormat="1" ht="15" x14ac:dyDescent="0.25">
      <c r="A32" s="4" t="str">
        <f ca="1">_xll.DIMNM("smartco:Account", _xll.DIMIX("smartco:Account",C32))</f>
        <v>6399</v>
      </c>
      <c r="B32" s="3"/>
      <c r="C32" s="19" t="s">
        <v>10</v>
      </c>
      <c r="D32" s="10">
        <f ca="1">_xll.DBRW($C$19,$D$23,$C$23,$E$23,$F$23,$C32,D$25)</f>
        <v>337060.43956043944</v>
      </c>
      <c r="E32" s="10">
        <f ca="1">_xll.DBRW($C$19,$D$23,$C$23,$E$23,$F$23,$C32,E$25)</f>
        <v>283550.94871794869</v>
      </c>
      <c r="F32" s="10">
        <f ca="1">_xll.DBRW($C$19,$D$23,$C$23,$E$23,$F$23,$C32,F$25)</f>
        <v>53509.490842490806</v>
      </c>
      <c r="G32" s="11">
        <f ca="1">_xll.DBRW($C$19,$D$23,$C$23,$E$23,$F$23,$C32,G$25)</f>
        <v>15.875340016844616</v>
      </c>
      <c r="H32" s="38"/>
      <c r="I32" s="39" t="str">
        <f ca="1">_xll.DBRW($C$19,$D$23,$C$23,$E$23,$F$23,$C32,I$25)</f>
        <v/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</row>
    <row r="33" spans="1:1000" customFormat="1" ht="15" x14ac:dyDescent="0.25">
      <c r="A33" s="4" t="str">
        <f ca="1">_xll.DIMNM("smartco:Account", _xll.DIMIX("smartco:Account",C33))</f>
        <v>6499</v>
      </c>
      <c r="B33" s="3"/>
      <c r="C33" s="19" t="s">
        <v>11</v>
      </c>
      <c r="D33" s="10">
        <f ca="1">_xll.DBRW($C$19,$D$23,$C$23,$E$23,$F$23,$C33,D$25)</f>
        <v>88194.709999999992</v>
      </c>
      <c r="E33" s="10">
        <f ca="1">_xll.DBRW($C$19,$D$23,$C$23,$E$23,$F$23,$C33,E$25)</f>
        <v>83520</v>
      </c>
      <c r="F33" s="10">
        <f ca="1">_xll.DBRW($C$19,$D$23,$C$23,$E$23,$F$23,$C33,F$25)</f>
        <v>4674.7099999999919</v>
      </c>
      <c r="G33" s="11">
        <f ca="1">_xll.DBRW($C$19,$D$23,$C$23,$E$23,$F$23,$C33,G$25)</f>
        <v>5.3004426229192116</v>
      </c>
      <c r="H33" s="38"/>
      <c r="I33" s="39" t="str">
        <f ca="1">_xll.DBRW($C$19,$D$23,$C$23,$E$23,$F$23,$C33,I$25)</f>
        <v/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</row>
    <row r="34" spans="1:1000" customFormat="1" ht="15" x14ac:dyDescent="0.25">
      <c r="A34" s="4" t="str">
        <f ca="1">_xll.DIMNM("smartco:Account", _xll.DIMIX("smartco:Account",C34))</f>
        <v>6599</v>
      </c>
      <c r="B34" s="3"/>
      <c r="C34" s="19" t="s">
        <v>12</v>
      </c>
      <c r="D34" s="10">
        <f ca="1">_xll.DBRW($C$19,$D$23,$C$23,$E$23,$F$23,$C34,D$25)</f>
        <v>7499.9999999999991</v>
      </c>
      <c r="E34" s="10">
        <f ca="1">_xll.DBRW($C$19,$D$23,$C$23,$E$23,$F$23,$C34,E$25)</f>
        <v>20399.999999999996</v>
      </c>
      <c r="F34" s="10">
        <f ca="1">_xll.DBRW($C$19,$D$23,$C$23,$E$23,$F$23,$C34,F$25)</f>
        <v>-12900.000000000004</v>
      </c>
      <c r="G34" s="11">
        <f ca="1">_xll.DBRW($C$19,$D$23,$C$23,$E$23,$F$23,$C34,G$25)</f>
        <v>-172.00000000000006</v>
      </c>
      <c r="H34" s="38"/>
      <c r="I34" s="39" t="str">
        <f ca="1">_xll.DBRW($C$19,$D$23,$C$23,$E$23,$F$23,$C34,I$25)</f>
        <v/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</row>
    <row r="35" spans="1:1000" customFormat="1" ht="15" x14ac:dyDescent="0.25">
      <c r="A35" s="3" t="str">
        <f ca="1">_xll.DIMNM("smartco:Account", _xll.DIMIX("smartco:Account",C35))</f>
        <v>TE</v>
      </c>
      <c r="B35" s="3"/>
      <c r="C35" s="35" t="s">
        <v>13</v>
      </c>
      <c r="D35" s="26">
        <f ca="1">_xll.DBRW($C$19,$D$23,$C$23,$E$23,$F$23,$C35,D$25)</f>
        <v>1024925.9816969798</v>
      </c>
      <c r="E35" s="26">
        <f ca="1">_xll.DBRW($C$19,$D$23,$C$23,$E$23,$F$23,$C35,E$25)</f>
        <v>1036230.7830779151</v>
      </c>
      <c r="F35" s="26">
        <f ca="1">_xll.DBRW($C$19,$D$23,$C$23,$E$23,$F$23,$C35,F$25)</f>
        <v>-11304.801380935474</v>
      </c>
      <c r="G35" s="27">
        <f ca="1">_xll.DBRW($C$19,$D$23,$C$23,$E$23,$F$23,$C35,G$25)</f>
        <v>-1.1029871017825119</v>
      </c>
      <c r="H35" s="38"/>
      <c r="I35" s="39" t="str">
        <f ca="1">_xll.DBRW($C$19,$D$23,$C$23,$E$23,$F$23,$C35,I$25)</f>
        <v/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</row>
    <row r="36" spans="1:1000" customFormat="1" ht="15.75" thickBot="1" x14ac:dyDescent="0.3">
      <c r="A36" s="3" t="str">
        <f ca="1">_xll.DIMNM("smartco:Account", _xll.DIMIX("smartco:Account",C36))</f>
        <v>NP</v>
      </c>
      <c r="B36" s="3"/>
      <c r="C36" s="36" t="s">
        <v>14</v>
      </c>
      <c r="D36" s="29">
        <f ca="1">_xll.DBRW($C$19,$D$23,$C$23,$E$23,$F$23,$C36,D$25)</f>
        <v>2254362.8184585976</v>
      </c>
      <c r="E36" s="29">
        <f ca="1">_xll.DBRW($C$19,$D$23,$C$23,$E$23,$F$23,$C36,E$25)</f>
        <v>1691806.7689400595</v>
      </c>
      <c r="F36" s="29">
        <f ca="1">_xll.DBRW($C$19,$D$23,$C$23,$E$23,$F$23,$C36,F$25)</f>
        <v>-562556.04951853817</v>
      </c>
      <c r="G36" s="30">
        <f ca="1">_xll.DBRW($C$19,$D$23,$C$23,$E$23,$F$23,$C36,G$25)</f>
        <v>-24.954104322177447</v>
      </c>
      <c r="H36" s="38"/>
      <c r="I36" s="39" t="str">
        <f ca="1">_xll.DBRW($C$19,$D$23,$C$23,$E$23,$F$23,$C36,I$25)</f>
        <v/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</row>
    <row r="37" spans="1:1000" customFormat="1" ht="16.5" thickTop="1" thickBot="1" x14ac:dyDescent="0.3">
      <c r="A37" s="3" t="str">
        <f ca="1">_xll.DIMNM("smartco:Account", _xll.DIMIX("smartco:Account",C37))</f>
        <v>6699</v>
      </c>
      <c r="B37" s="3"/>
      <c r="C37" s="20" t="s">
        <v>15</v>
      </c>
      <c r="D37" s="10">
        <f ca="1">_xll.DBRW($C$19,$D$23,$C$23,$E$23,$F$23,$C37,D$25)</f>
        <v>0</v>
      </c>
      <c r="E37" s="10">
        <f ca="1">_xll.DBRW($C$19,$D$23,$C$23,$E$23,$F$23,$C37,E$25)</f>
        <v>1.8189894035458565E-12</v>
      </c>
      <c r="F37" s="10">
        <f ca="1">_xll.DBRW($C$19,$D$23,$C$23,$E$23,$F$23,$C37,F$25)</f>
        <v>0</v>
      </c>
      <c r="G37" s="11">
        <f ca="1">_xll.DBRW($C$19,$D$23,$C$23,$E$23,$F$23,$C37,G$25)</f>
        <v>0</v>
      </c>
      <c r="H37" s="38"/>
      <c r="I37" s="39" t="str">
        <f ca="1">_xll.DBRW($C$19,$D$23,$C$23,$E$23,$F$23,$C37,I$25)</f>
        <v/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</row>
    <row r="38" spans="1:1000" customFormat="1" ht="16.5" thickTop="1" thickBot="1" x14ac:dyDescent="0.3">
      <c r="A38" s="3" t="str">
        <f ca="1">_xll.DIMNM("smartco:Account", _xll.DIMIX("smartco:Account",C38))</f>
        <v>NPAA</v>
      </c>
      <c r="B38" s="3"/>
      <c r="C38" s="37" t="s">
        <v>16</v>
      </c>
      <c r="D38" s="32">
        <f ca="1">_xll.DBRW($C$19,$D$23,$C$23,$E$23,$F$23,$C38,D$25)</f>
        <v>2254362.8184585976</v>
      </c>
      <c r="E38" s="32">
        <f ca="1">_xll.DBRW($C$19,$D$23,$C$23,$E$23,$F$23,$C38,E$25)</f>
        <v>1691806.7689400595</v>
      </c>
      <c r="F38" s="32">
        <f ca="1">_xll.DBRW($C$19,$D$23,$C$23,$E$23,$F$23,$C38,F$25)</f>
        <v>-562556.04951853841</v>
      </c>
      <c r="G38" s="33">
        <f ca="1">_xll.DBRW($C$19,$D$23,$C$23,$E$23,$F$23,$C38,G$25)</f>
        <v>-24.954104322177447</v>
      </c>
      <c r="H38" s="38"/>
      <c r="I38" s="39" t="str">
        <f ca="1">_xll.DBRW($C$19,$D$23,$C$23,$E$23,$F$23,$C38,I$25)</f>
        <v/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</row>
    <row r="39" spans="1:1000" customFormat="1" ht="15.75" thickTop="1" x14ac:dyDescent="0.25">
      <c r="A39" s="5" t="str">
        <f ca="1">_xll.DIMNM("smartco:Account", _xll.DIMIX("smartco:Account",C39))</f>
        <v>Rev per FTE</v>
      </c>
      <c r="B39" s="5"/>
      <c r="C39" s="21" t="s">
        <v>42</v>
      </c>
      <c r="D39" s="13">
        <f ca="1">_xll.DBRW($C$19,$D$23,$C$23,$E$23,$F$23,$C39,D$25)</f>
        <v>155970.3732017022</v>
      </c>
      <c r="E39" s="13">
        <f ca="1">_xll.DBRW($C$19,$D$23,$C$23,$E$23,$F$23,$C39,E$25)</f>
        <v>119909.04954321284</v>
      </c>
      <c r="F39" s="13">
        <f ca="1">_xll.DBRW($C$19,$D$23,$C$23,$E$23,$F$23,$C39,F$25)</f>
        <v>-36061.32365848936</v>
      </c>
      <c r="G39" s="14">
        <f ca="1">_xll.DBRW($C$19,$D$23,$C$23,$E$23,$F$23,$C39,G$25)</f>
        <v>-23.12062407637799</v>
      </c>
      <c r="H39" s="38"/>
      <c r="I39" s="39" t="str">
        <f ca="1">_xll.DBRW($C$19,$D$23,$C$23,$E$23,$F$23,$C39,I$25)</f>
        <v/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</row>
    <row r="40" spans="1:1000" customFormat="1" ht="15" x14ac:dyDescent="0.25">
      <c r="A40" s="5" t="str">
        <f ca="1">_xll.DIMNM("smartco:Account", _xll.DIMIX("smartco:Account",C40))</f>
        <v>Cost per FTE</v>
      </c>
      <c r="B40" s="5"/>
      <c r="C40" s="21" t="s">
        <v>43</v>
      </c>
      <c r="D40" s="13">
        <f ca="1">_xll.DBRW($C$19,$D$23,$C$23,$E$23,$F$23,$C40,D$25)</f>
        <v>23083.918506688737</v>
      </c>
      <c r="E40" s="13">
        <f ca="1">_xll.DBRW($C$19,$D$23,$C$23,$E$23,$F$23,$C40,E$25)</f>
        <v>20933.955213695255</v>
      </c>
      <c r="F40" s="13">
        <f ca="1">_xll.DBRW($C$19,$D$23,$C$23,$E$23,$F$23,$C40,F$25)</f>
        <v>2149.9632929934778</v>
      </c>
      <c r="G40" s="14">
        <f ca="1">_xll.DBRW($C$19,$D$23,$C$23,$E$23,$F$23,$C40,G$25)</f>
        <v>9.3136842965829665</v>
      </c>
      <c r="H40" s="38"/>
      <c r="I40" s="39" t="str">
        <f ca="1">_xll.DBRW($C$19,$D$23,$C$23,$E$23,$F$23,$C40,I$25)</f>
        <v/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</row>
    <row r="41" spans="1:1000" customFormat="1" ht="15" x14ac:dyDescent="0.25">
      <c r="A41" s="5" t="str">
        <f ca="1">_xll.DIMNM("smartco:Account", _xll.DIMIX("smartco:Account",C41))</f>
        <v>FTE</v>
      </c>
      <c r="B41" s="5"/>
      <c r="C41" s="21" t="s">
        <v>41</v>
      </c>
      <c r="D41" s="15">
        <f ca="1">_xll.DBRW($C$19,$D$23,$C$23,$E$23,$F$23,$C41,D$25)</f>
        <v>44.4</v>
      </c>
      <c r="E41" s="15">
        <f ca="1">_xll.DBRW($C$19,$D$23,$C$23,$E$23,$F$23,$C41,E$25)</f>
        <v>49.5</v>
      </c>
      <c r="F41" s="16">
        <f ca="1">_xll.DBRW($C$19,$D$23,$C$23,$E$23,$F$23,$C41,F$25)</f>
        <v>-5.1000000000000014</v>
      </c>
      <c r="G41" s="17">
        <f ca="1">_xll.DBRW($C$19,$D$23,$C$23,$E$23,$F$23,$C41,G$25)</f>
        <v>-11.48648648648649</v>
      </c>
      <c r="H41" s="40"/>
      <c r="I41" s="41" t="str">
        <f ca="1">_xll.DBRW($C$19,$D$23,$C$23,$E$23,$F$23,$C41,I$25)</f>
        <v/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TIButton1">
          <controlPr defaultSize="0" print="0" autoLine="0" r:id="rId5">
            <anchor moveWithCells="1">
              <from>
                <xdr:col>9</xdr:col>
                <xdr:colOff>304800</xdr:colOff>
                <xdr:row>20</xdr:row>
                <xdr:rowOff>85725</xdr:rowOff>
              </from>
              <to>
                <xdr:col>9</xdr:col>
                <xdr:colOff>1276350</xdr:colOff>
                <xdr:row>21</xdr:row>
                <xdr:rowOff>209550</xdr:rowOff>
              </to>
            </anchor>
          </controlPr>
        </control>
      </mc:Choice>
      <mc:Fallback>
        <control shapeId="1028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34</v>
      </c>
    </row>
    <row r="9" spans="1:1" x14ac:dyDescent="0.25">
      <c r="A9" t="s">
        <v>2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Commentary</vt:lpstr>
      <vt:lpstr>{PL}PickLst</vt:lpstr>
      <vt:lpstr>Commentary!TM1RPTDATARNGARPT1</vt:lpstr>
      <vt:lpstr>Commentary!TM1RPTFMTIDCOL</vt:lpstr>
      <vt:lpstr>Commentary!TM1RPTFMTRNG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db2admin</cp:lastModifiedBy>
  <dcterms:created xsi:type="dcterms:W3CDTF">2013-01-13T16:19:50Z</dcterms:created>
  <dcterms:modified xsi:type="dcterms:W3CDTF">2015-03-12T13:48:17Z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5ancestorsArrayListCount">
    <vt:i4>1</vt:i4>
  </property>
  <property fmtid="{D5CDD505-2E9C-101B-9397-08002B2CF9AE}" pid="3" name="Sheet5ancestorsArrayList1">
    <vt:lpwstr>[]</vt:lpwstr>
  </property>
  <property fmtid="{D5CDD505-2E9C-101B-9397-08002B2CF9AE}" pid="4" name="Sheet5contextObjectCount">
    <vt:i4>1</vt:i4>
  </property>
  <property fmtid="{D5CDD505-2E9C-101B-9397-08002B2CF9AE}" pid="5" name="Sheet5contextObject1">
    <vt:lpwstr>{}</vt:lpwstr>
  </property>
  <property fmtid="{D5CDD505-2E9C-101B-9397-08002B2CF9AE}" pid="6" name="Sheet5columnsArrayCount">
    <vt:i4>1</vt:i4>
  </property>
  <property fmtid="{D5CDD505-2E9C-101B-9397-08002B2CF9AE}" pid="7" name="Sheet5columnsArray1">
    <vt:lpwstr>[]</vt:lpwstr>
  </property>
  <property fmtid="{D5CDD505-2E9C-101B-9397-08002B2CF9AE}" pid="8" name="Sheet5membersObjectCount">
    <vt:i4>1</vt:i4>
  </property>
  <property fmtid="{D5CDD505-2E9C-101B-9397-08002B2CF9AE}" pid="9" name="Sheet5membersObject1">
    <vt:lpwstr>{}</vt:lpwstr>
  </property>
  <property fmtid="{D5CDD505-2E9C-101B-9397-08002B2CF9AE}" pid="10" name="Sheet5membersArrayCount">
    <vt:i4>1</vt:i4>
  </property>
  <property fmtid="{D5CDD505-2E9C-101B-9397-08002B2CF9AE}" pid="11" name="Sheet5membersArray1">
    <vt:lpwstr>[]</vt:lpwstr>
  </property>
  <property fmtid="{D5CDD505-2E9C-101B-9397-08002B2CF9AE}" pid="12" name="Sheet5changeListObjectCount">
    <vt:i4>1</vt:i4>
  </property>
  <property fmtid="{D5CDD505-2E9C-101B-9397-08002B2CF9AE}" pid="13" name="Sheet5changeListObject1">
    <vt:lpwstr>{}</vt:lpwstr>
  </property>
  <property fmtid="{D5CDD505-2E9C-101B-9397-08002B2CF9AE}" pid="14" name="Sheet2ancestorsArrayListCount">
    <vt:i4>1</vt:i4>
  </property>
  <property fmtid="{D5CDD505-2E9C-101B-9397-08002B2CF9AE}" pid="15" name="Sheet2ancestorsArrayList1">
    <vt:lpwstr>[]</vt:lpwstr>
  </property>
  <property fmtid="{D5CDD505-2E9C-101B-9397-08002B2CF9AE}" pid="16" name="Sheet2contextObjectCount">
    <vt:i4>1</vt:i4>
  </property>
  <property fmtid="{D5CDD505-2E9C-101B-9397-08002B2CF9AE}" pid="17" name="Sheet2contextObject1">
    <vt:lpwstr>{}</vt:lpwstr>
  </property>
  <property fmtid="{D5CDD505-2E9C-101B-9397-08002B2CF9AE}" pid="18" name="Sheet2columnsArrayCount">
    <vt:i4>1</vt:i4>
  </property>
  <property fmtid="{D5CDD505-2E9C-101B-9397-08002B2CF9AE}" pid="19" name="Sheet2columnsArray1">
    <vt:lpwstr>[]</vt:lpwstr>
  </property>
  <property fmtid="{D5CDD505-2E9C-101B-9397-08002B2CF9AE}" pid="20" name="Sheet2membersObjectCount">
    <vt:i4>1</vt:i4>
  </property>
  <property fmtid="{D5CDD505-2E9C-101B-9397-08002B2CF9AE}" pid="21" name="Sheet2membersObject1">
    <vt:lpwstr>{}</vt:lpwstr>
  </property>
  <property fmtid="{D5CDD505-2E9C-101B-9397-08002B2CF9AE}" pid="22" name="Sheet2membersArrayCount">
    <vt:i4>1</vt:i4>
  </property>
  <property fmtid="{D5CDD505-2E9C-101B-9397-08002B2CF9AE}" pid="23" name="Sheet2membersArray1">
    <vt:lpwstr>[]</vt:lpwstr>
  </property>
  <property fmtid="{D5CDD505-2E9C-101B-9397-08002B2CF9AE}" pid="24" name="Sheet2changeListObjectCount">
    <vt:i4>1</vt:i4>
  </property>
  <property fmtid="{D5CDD505-2E9C-101B-9397-08002B2CF9AE}" pid="25" name="Sheet2changeListObject1">
    <vt:lpwstr>{}</vt:lpwstr>
  </property>
  <property fmtid="{D5CDD505-2E9C-101B-9397-08002B2CF9AE}" pid="26" name="CommentaryancestorsArrayListCount">
    <vt:i4>1</vt:i4>
  </property>
  <property fmtid="{D5CDD505-2E9C-101B-9397-08002B2CF9AE}" pid="27" name="CommentaryancestorsArrayList1">
    <vt:lpwstr>[]</vt:lpwstr>
  </property>
  <property fmtid="{D5CDD505-2E9C-101B-9397-08002B2CF9AE}" pid="28" name="CommentarycontextObjectCount">
    <vt:i4>1</vt:i4>
  </property>
  <property fmtid="{D5CDD505-2E9C-101B-9397-08002B2CF9AE}" pid="29" name="CommentarycontextObject1">
    <vt:lpwstr>{}</vt:lpwstr>
  </property>
  <property fmtid="{D5CDD505-2E9C-101B-9397-08002B2CF9AE}" pid="30" name="CommentarycolumnsArrayCount">
    <vt:i4>1</vt:i4>
  </property>
  <property fmtid="{D5CDD505-2E9C-101B-9397-08002B2CF9AE}" pid="31" name="CommentarycolumnsArray1">
    <vt:lpwstr>[]</vt:lpwstr>
  </property>
  <property fmtid="{D5CDD505-2E9C-101B-9397-08002B2CF9AE}" pid="32" name="CommentarymembersObjectCount">
    <vt:i4>1</vt:i4>
  </property>
  <property fmtid="{D5CDD505-2E9C-101B-9397-08002B2CF9AE}" pid="33" name="CommentarymembersObject1">
    <vt:lpwstr>{}</vt:lpwstr>
  </property>
  <property fmtid="{D5CDD505-2E9C-101B-9397-08002B2CF9AE}" pid="34" name="CommentarymembersArrayCount">
    <vt:i4>1</vt:i4>
  </property>
  <property fmtid="{D5CDD505-2E9C-101B-9397-08002B2CF9AE}" pid="35" name="CommentarymembersArray1">
    <vt:lpwstr>[]</vt:lpwstr>
  </property>
  <property fmtid="{D5CDD505-2E9C-101B-9397-08002B2CF9AE}" pid="36" name="CommentarychangeListObjectCount">
    <vt:i4>1</vt:i4>
  </property>
  <property fmtid="{D5CDD505-2E9C-101B-9397-08002B2CF9AE}" pid="37" name="CommentarychangeListObject1">
    <vt:lpwstr>{}</vt:lpwstr>
  </property>
  <property fmtid="{D5CDD505-2E9C-101B-9397-08002B2CF9AE}" pid="38" name="{AR}01ancestorsArrayListCount">
    <vt:i4>1</vt:i4>
  </property>
  <property fmtid="{D5CDD505-2E9C-101B-9397-08002B2CF9AE}" pid="39" name="{AR}01ancestorsArrayList1">
    <vt:lpwstr>[]</vt:lpwstr>
  </property>
  <property fmtid="{D5CDD505-2E9C-101B-9397-08002B2CF9AE}" pid="40" name="{AR}01contextObjectCount">
    <vt:i4>1</vt:i4>
  </property>
  <property fmtid="{D5CDD505-2E9C-101B-9397-08002B2CF9AE}" pid="41" name="{AR}01contextObject1">
    <vt:lpwstr>{}</vt:lpwstr>
  </property>
  <property fmtid="{D5CDD505-2E9C-101B-9397-08002B2CF9AE}" pid="42" name="{AR}01columnsArrayCount">
    <vt:i4>1</vt:i4>
  </property>
  <property fmtid="{D5CDD505-2E9C-101B-9397-08002B2CF9AE}" pid="43" name="{AR}01columnsArray1">
    <vt:lpwstr>[]</vt:lpwstr>
  </property>
  <property fmtid="{D5CDD505-2E9C-101B-9397-08002B2CF9AE}" pid="44" name="{AR}01membersObjectCount">
    <vt:i4>1</vt:i4>
  </property>
  <property fmtid="{D5CDD505-2E9C-101B-9397-08002B2CF9AE}" pid="45" name="{AR}01membersObject1">
    <vt:lpwstr>{}</vt:lpwstr>
  </property>
  <property fmtid="{D5CDD505-2E9C-101B-9397-08002B2CF9AE}" pid="46" name="{AR}01membersArrayCount">
    <vt:i4>1</vt:i4>
  </property>
  <property fmtid="{D5CDD505-2E9C-101B-9397-08002B2CF9AE}" pid="47" name="{AR}01membersArray1">
    <vt:lpwstr>[]</vt:lpwstr>
  </property>
  <property fmtid="{D5CDD505-2E9C-101B-9397-08002B2CF9AE}" pid="48" name="{AR}01changeListObjectCount">
    <vt:i4>1</vt:i4>
  </property>
  <property fmtid="{D5CDD505-2E9C-101B-9397-08002B2CF9AE}" pid="49" name="{AR}01changeListObject1">
    <vt:lpwstr>{}</vt:lpwstr>
  </property>
  <property fmtid="{D5CDD505-2E9C-101B-9397-08002B2CF9AE}" pid="50" name="{PL}PickLstancestorsArrayListCount">
    <vt:i4>1</vt:i4>
  </property>
  <property fmtid="{D5CDD505-2E9C-101B-9397-08002B2CF9AE}" pid="51" name="{PL}PickLstancestorsArrayList1">
    <vt:lpwstr>[]</vt:lpwstr>
  </property>
  <property fmtid="{D5CDD505-2E9C-101B-9397-08002B2CF9AE}" pid="52" name="{PL}PickLstcontextObjectCount">
    <vt:i4>1</vt:i4>
  </property>
  <property fmtid="{D5CDD505-2E9C-101B-9397-08002B2CF9AE}" pid="53" name="{PL}PickLstcontextObject1">
    <vt:lpwstr>{}</vt:lpwstr>
  </property>
  <property fmtid="{D5CDD505-2E9C-101B-9397-08002B2CF9AE}" pid="54" name="{PL}PickLstcolumnsArrayCount">
    <vt:i4>1</vt:i4>
  </property>
  <property fmtid="{D5CDD505-2E9C-101B-9397-08002B2CF9AE}" pid="55" name="{PL}PickLstcolumnsArray1">
    <vt:lpwstr>[]</vt:lpwstr>
  </property>
  <property fmtid="{D5CDD505-2E9C-101B-9397-08002B2CF9AE}" pid="56" name="{PL}PickLstmembersObjectCount">
    <vt:i4>1</vt:i4>
  </property>
  <property fmtid="{D5CDD505-2E9C-101B-9397-08002B2CF9AE}" pid="57" name="{PL}PickLstmembersObject1">
    <vt:lpwstr>{}</vt:lpwstr>
  </property>
  <property fmtid="{D5CDD505-2E9C-101B-9397-08002B2CF9AE}" pid="58" name="{PL}PickLstmembersArrayCount">
    <vt:i4>1</vt:i4>
  </property>
  <property fmtid="{D5CDD505-2E9C-101B-9397-08002B2CF9AE}" pid="59" name="{PL}PickLstmembersArray1">
    <vt:lpwstr>[]</vt:lpwstr>
  </property>
  <property fmtid="{D5CDD505-2E9C-101B-9397-08002B2CF9AE}" pid="60" name="{PL}PickLstchangeListObjectCount">
    <vt:i4>1</vt:i4>
  </property>
  <property fmtid="{D5CDD505-2E9C-101B-9397-08002B2CF9AE}" pid="61" name="{PL}PickLstchangeListObject1">
    <vt:lpwstr>{}</vt:lpwstr>
  </property>
</Properties>
</file>