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BM Demos\SmartCo\Excel Reports\"/>
    </mc:Choice>
  </mc:AlternateContent>
  <bookViews>
    <workbookView xWindow="0" yWindow="0" windowWidth="19815" windowHeight="7575" firstSheet="1" activeTab="1"/>
  </bookViews>
  <sheets>
    <sheet name="Cognos_Office_Connection_Cache" sheetId="2" state="veryHidden" r:id="rId1"/>
    <sheet name="Sheet1" sheetId="1" r:id="rId2"/>
  </sheets>
  <definedNames>
    <definedName name="cafe_validation_1" hidden="1">Cognos_Office_Connection_Cache!$A$2:$A$16</definedName>
    <definedName name="cafe_validation_2" hidden="1">Cognos_Office_Connection_Cache!$B$2:$B$16</definedName>
    <definedName name="cafe_validation_3" hidden="1">Cognos_Office_Connection_Cache!$C$2:$C$5</definedName>
    <definedName name="cafe_validation_4" hidden="1">Cognos_Office_Connection_Cache!$D$2:$D$5</definedName>
    <definedName name="ID" localSheetId="0" hidden="1">"176d564e-d49f-447f-acf3-d9ed546c04bc"</definedName>
    <definedName name="ID" localSheetId="1" hidden="1">"83d9e5da-6e81-44f7-a21a-708cbff5a5ea"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B6" i="1"/>
  <c r="C6" i="1"/>
  <c r="D6" i="1"/>
  <c r="G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E10" i="1"/>
  <c r="D10" i="1"/>
  <c r="C10" i="1"/>
</calcChain>
</file>

<file path=xl/sharedStrings.xml><?xml version="1.0" encoding="utf-8"?>
<sst xmlns="http://schemas.openxmlformats.org/spreadsheetml/2006/main" count="62" uniqueCount="43">
  <si>
    <t>Year</t>
  </si>
  <si>
    <t>Q1</t>
  </si>
  <si>
    <t>Q2</t>
  </si>
  <si>
    <t>Q3</t>
  </si>
  <si>
    <t>Q4</t>
  </si>
  <si>
    <t>4999 Gross Revenue</t>
  </si>
  <si>
    <t>5999 Cost of Sales</t>
  </si>
  <si>
    <t>Gross Margin</t>
  </si>
  <si>
    <t>6099 PAYROLL</t>
  </si>
  <si>
    <t>6199 OFFICE EXPENSE</t>
  </si>
  <si>
    <t>6299 TRAVEL</t>
  </si>
  <si>
    <t>6399 OCCUPANCY</t>
  </si>
  <si>
    <t>6499 MARKETING</t>
  </si>
  <si>
    <t>6599 DEPRECIATION</t>
  </si>
  <si>
    <t>Total Operating Expense</t>
  </si>
  <si>
    <t>Net Profit</t>
  </si>
  <si>
    <t>6699 ALLOCATIONS</t>
  </si>
  <si>
    <t>Net Profit After Allocations</t>
  </si>
  <si>
    <t>smartco:Income Statement</t>
  </si>
  <si>
    <t>Currency Calc</t>
  </si>
  <si>
    <t>[Book1]Sheet1!C5</t>
  </si>
  <si>
    <t>Total Company</t>
  </si>
  <si>
    <t>East Region</t>
  </si>
  <si>
    <t>Massachusetts</t>
  </si>
  <si>
    <t>Maryland</t>
  </si>
  <si>
    <t>Florida</t>
  </si>
  <si>
    <t>Central Region</t>
  </si>
  <si>
    <t>Michigan</t>
  </si>
  <si>
    <t>Illinois</t>
  </si>
  <si>
    <t>West Region</t>
  </si>
  <si>
    <t>California</t>
  </si>
  <si>
    <t>Washington</t>
  </si>
  <si>
    <t>Canada</t>
  </si>
  <si>
    <t>Ontario</t>
  </si>
  <si>
    <t>Quebec</t>
  </si>
  <si>
    <t>British Columbia</t>
  </si>
  <si>
    <t>[Book1]Sheet1!B6</t>
  </si>
  <si>
    <t>[Book1]Sheet1!C7</t>
  </si>
  <si>
    <t>Budget</t>
  </si>
  <si>
    <t>Actual</t>
  </si>
  <si>
    <t>Variance</t>
  </si>
  <si>
    <t>Variance%</t>
  </si>
  <si>
    <t>[Book1]Sheet1!D6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</si>
</sst>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#,##0;\(#,##0\)"/>
  </numFmts>
  <fonts count="10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double">
        <color indexed="64"/>
      </bottom>
      <diagonal/>
    </border>
  </borders>
  <cellStyleXfs count="57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Alignment="0" applyProtection="0"/>
    <xf numFmtId="3" fontId="2" fillId="0" borderId="2" applyAlignment="0" applyProtection="0"/>
    <xf numFmtId="3" fontId="2" fillId="0" borderId="2" applyAlignment="0" applyProtection="0"/>
    <xf numFmtId="3" fontId="2" fillId="0" borderId="2" applyAlignment="0" applyProtection="0"/>
    <xf numFmtId="3" fontId="2" fillId="0" borderId="2" applyAlignment="0" applyProtection="0"/>
    <xf numFmtId="3" fontId="2" fillId="0" borderId="2" applyAlignment="0" applyProtection="0"/>
    <xf numFmtId="3" fontId="2" fillId="0" borderId="2" applyAlignment="0" applyProtection="0"/>
    <xf numFmtId="3" fontId="2" fillId="0" borderId="2" applyAlignment="0" applyProtection="0"/>
    <xf numFmtId="3" fontId="1" fillId="0" borderId="1" applyAlignment="0" applyProtection="0"/>
    <xf numFmtId="0" fontId="1" fillId="0" borderId="3" applyNumberFormat="0" applyAlignment="0" applyProtection="0"/>
    <xf numFmtId="3" fontId="1" fillId="0" borderId="1" applyAlignment="0" applyProtection="0"/>
    <xf numFmtId="0" fontId="1" fillId="0" borderId="1" applyNumberFormat="0" applyAlignment="0" applyProtection="0"/>
    <xf numFmtId="0" fontId="1" fillId="0" borderId="3" applyNumberFormat="0" applyAlignment="0" applyProtection="0"/>
    <xf numFmtId="0" fontId="1" fillId="0" borderId="1" applyNumberFormat="0" applyAlignment="0" applyProtection="0"/>
    <xf numFmtId="0" fontId="1" fillId="0" borderId="1" applyNumberFormat="0" applyAlignment="0" applyProtection="0"/>
    <xf numFmtId="0" fontId="1" fillId="0" borderId="1" applyNumberFormat="0" applyFill="0" applyAlignment="0" applyProtection="0"/>
    <xf numFmtId="3" fontId="2" fillId="0" borderId="0" applyFill="0" applyBorder="0" applyAlignment="0" applyProtection="0"/>
    <xf numFmtId="3" fontId="2" fillId="0" borderId="0" applyFill="0" applyAlignment="0" applyProtection="0"/>
    <xf numFmtId="3" fontId="2" fillId="0" borderId="0" applyFill="0" applyAlignment="0" applyProtection="0"/>
    <xf numFmtId="3" fontId="2" fillId="0" borderId="0" applyFill="0" applyAlignment="0" applyProtection="0"/>
    <xf numFmtId="3" fontId="2" fillId="0" borderId="0" applyFill="0" applyAlignment="0" applyProtection="0"/>
    <xf numFmtId="3" fontId="2" fillId="0" borderId="2" applyFill="0" applyAlignment="0" applyProtection="0"/>
    <xf numFmtId="3" fontId="2" fillId="0" borderId="2" applyFill="0" applyAlignment="0" applyProtection="0"/>
    <xf numFmtId="3" fontId="2" fillId="0" borderId="2" applyFill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164" fontId="3" fillId="0" borderId="4">
      <alignment horizontal="center" vertical="center"/>
    </xf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1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4" fillId="0" borderId="2"/>
    <xf numFmtId="3" fontId="5" fillId="0" borderId="2"/>
    <xf numFmtId="0" fontId="1" fillId="0" borderId="1">
      <alignment horizontal="left" vertical="top"/>
    </xf>
    <xf numFmtId="0" fontId="6" fillId="0" borderId="2"/>
    <xf numFmtId="0" fontId="1" fillId="0" borderId="1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1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1">
      <alignment horizontal="center" vertical="center"/>
    </xf>
    <xf numFmtId="0" fontId="1" fillId="0" borderId="1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17">
    <xf numFmtId="0" fontId="0" fillId="0" borderId="0" xfId="0"/>
    <xf numFmtId="165" fontId="2" fillId="0" borderId="2" xfId="46" applyNumberFormat="1"/>
    <xf numFmtId="0" fontId="2" fillId="0" borderId="2" xfId="27" applyAlignment="1"/>
    <xf numFmtId="0" fontId="2" fillId="0" borderId="2" xfId="27" applyAlignment="1">
      <alignment horizontal="left"/>
    </xf>
    <xf numFmtId="0" fontId="2" fillId="0" borderId="2" xfId="27" quotePrefix="1" applyAlignment="1"/>
    <xf numFmtId="0" fontId="0" fillId="0" borderId="0" xfId="0" quotePrefix="1"/>
    <xf numFmtId="0" fontId="1" fillId="0" borderId="1" xfId="53" quotePrefix="1">
      <alignment horizontal="center" vertical="center"/>
    </xf>
    <xf numFmtId="0" fontId="1" fillId="0" borderId="3" xfId="55" applyAlignment="1">
      <alignment horizontal="left" vertical="center"/>
    </xf>
    <xf numFmtId="0" fontId="1" fillId="0" borderId="3" xfId="55" quotePrefix="1" applyAlignment="1">
      <alignment horizontal="left" vertical="center"/>
    </xf>
    <xf numFmtId="0" fontId="1" fillId="0" borderId="3" xfId="55" quotePrefix="1" applyAlignment="1">
      <alignment horizontal="left" vertical="center" indent="1"/>
    </xf>
    <xf numFmtId="0" fontId="1" fillId="0" borderId="3" xfId="55" quotePrefix="1" applyAlignment="1">
      <alignment horizontal="left" vertical="center" indent="2"/>
    </xf>
    <xf numFmtId="165" fontId="2" fillId="0" borderId="7" xfId="46" applyNumberFormat="1" applyBorder="1"/>
    <xf numFmtId="165" fontId="2" fillId="0" borderId="8" xfId="46" applyNumberFormat="1" applyBorder="1"/>
    <xf numFmtId="165" fontId="2" fillId="0" borderId="9" xfId="46" applyNumberFormat="1" applyBorder="1"/>
    <xf numFmtId="165" fontId="2" fillId="0" borderId="10" xfId="46" applyNumberFormat="1" applyBorder="1"/>
    <xf numFmtId="0" fontId="2" fillId="0" borderId="0" xfId="27" applyBorder="1" applyAlignment="1">
      <alignment horizontal="left"/>
    </xf>
    <xf numFmtId="0" fontId="2" fillId="0" borderId="0" xfId="27" quotePrefix="1" applyBorder="1" applyAlignment="1"/>
  </cellXfs>
  <cellStyles count="57">
    <cellStyle name="AF Column - IBM Cognos" xfId="1"/>
    <cellStyle name="AF Data - IBM Cognos" xfId="2"/>
    <cellStyle name="AF Data 0 - IBM Cognos" xfId="3"/>
    <cellStyle name="AF Data 1 - IBM Cognos" xfId="4"/>
    <cellStyle name="AF Data 2 - IBM Cognos" xfId="5"/>
    <cellStyle name="AF Data 3 - IBM Cognos" xfId="6"/>
    <cellStyle name="AF Data 4 - IBM Cognos" xfId="7"/>
    <cellStyle name="AF Data 5 - IBM Cognos" xfId="8"/>
    <cellStyle name="AF Data Leaf - IBM Cognos" xfId="9"/>
    <cellStyle name="AF Header - IBM Cognos" xfId="10"/>
    <cellStyle name="AF Header 0 - IBM Cognos" xfId="11"/>
    <cellStyle name="AF Header 1 - IBM Cognos" xfId="12"/>
    <cellStyle name="AF Header 2 - IBM Cognos" xfId="13"/>
    <cellStyle name="AF Header 3 - IBM Cognos" xfId="14"/>
    <cellStyle name="AF Header 4 - IBM Cognos" xfId="15"/>
    <cellStyle name="AF Header 5 - IBM Cognos" xfId="16"/>
    <cellStyle name="AF Header Leaf - IBM Cognos" xfId="17"/>
    <cellStyle name="AF Row - IBM Cognos" xfId="18"/>
    <cellStyle name="AF Row 0 - IBM Cognos" xfId="19"/>
    <cellStyle name="AF Row 1 - IBM Cognos" xfId="20"/>
    <cellStyle name="AF Row 2 - IBM Cognos" xfId="21"/>
    <cellStyle name="AF Row 3 - IBM Cognos" xfId="22"/>
    <cellStyle name="AF Row 4 - IBM Cognos" xfId="23"/>
    <cellStyle name="AF Row 5 - IBM Cognos" xfId="24"/>
    <cellStyle name="AF Row Leaf - IBM Cognos" xfId="25"/>
    <cellStyle name="AF Subnm - IBM Cognos" xfId="26"/>
    <cellStyle name="AF Title - IBM Cognos" xfId="27"/>
    <cellStyle name="CAFE Subnm Parameter" xfId="28"/>
    <cellStyle name="Calculated Column - IBM Cognos" xfId="29"/>
    <cellStyle name="Calculated Column Name - IBM Cognos" xfId="30"/>
    <cellStyle name="Calculated Row - IBM Cognos" xfId="31"/>
    <cellStyle name="Calculated Row Name - IBM Cognos" xfId="32"/>
    <cellStyle name="Column Name - IBM Cognos" xfId="33"/>
    <cellStyle name="Column Template - IBM Cognos" xfId="34"/>
    <cellStyle name="Differs From Base - IBM Cognos" xfId="35"/>
    <cellStyle name="Edit - IBM Cognos" xfId="36"/>
    <cellStyle name="Formula - IBM Cognos" xfId="37"/>
    <cellStyle name="Group Name - IBM Cognos" xfId="38"/>
    <cellStyle name="Hold Values - IBM Cognos" xfId="39"/>
    <cellStyle name="List Name - IBM Cognos" xfId="40"/>
    <cellStyle name="Locked - IBM Cognos" xfId="41"/>
    <cellStyle name="Measure - IBM Cognos" xfId="42"/>
    <cellStyle name="Measure Header - IBM Cognos" xfId="43"/>
    <cellStyle name="Measure Name - IBM Cognos" xfId="44"/>
    <cellStyle name="Measure Summary - IBM Cognos" xfId="45"/>
    <cellStyle name="Measure Summary TM1 - IBM Cognos" xfId="46"/>
    <cellStyle name="Measure Template - IBM Cognos" xfId="47"/>
    <cellStyle name="More - IBM Cognos" xfId="48"/>
    <cellStyle name="Normal" xfId="0" builtinId="0"/>
    <cellStyle name="Pending Change - IBM Cognos" xfId="49"/>
    <cellStyle name="Row Name - IBM Cognos" xfId="50"/>
    <cellStyle name="Row Template - IBM Cognos" xfId="51"/>
    <cellStyle name="Summary Column Name - IBM Cognos" xfId="52"/>
    <cellStyle name="Summary Column Name TM1 - IBM Cognos" xfId="53"/>
    <cellStyle name="Summary Row Name - IBM Cognos" xfId="54"/>
    <cellStyle name="Summary Row Name TM1 - IBM Cognos" xfId="55"/>
    <cellStyle name="Unsaved Change - IBM Cognos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Relationship Id="rId4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20</v>
      </c>
      <c r="B1" t="s">
        <v>36</v>
      </c>
      <c r="C1" t="s">
        <v>37</v>
      </c>
      <c r="D1" t="s">
        <v>42</v>
      </c>
    </row>
    <row r="2" spans="1:4" x14ac:dyDescent="0.25">
      <c r="A2" s="5" t="s">
        <v>21</v>
      </c>
      <c r="B2" s="5" t="s">
        <v>21</v>
      </c>
      <c r="C2" s="5" t="s">
        <v>38</v>
      </c>
      <c r="D2" s="5" t="s">
        <v>38</v>
      </c>
    </row>
    <row r="3" spans="1:4" x14ac:dyDescent="0.25">
      <c r="A3" s="5" t="s">
        <v>22</v>
      </c>
      <c r="B3" s="5" t="s">
        <v>22</v>
      </c>
      <c r="C3" s="5" t="s">
        <v>39</v>
      </c>
      <c r="D3" s="5" t="s">
        <v>39</v>
      </c>
    </row>
    <row r="4" spans="1:4" x14ac:dyDescent="0.25">
      <c r="A4" s="5" t="s">
        <v>23</v>
      </c>
      <c r="B4" s="5" t="s">
        <v>23</v>
      </c>
      <c r="C4" s="5" t="s">
        <v>40</v>
      </c>
      <c r="D4" s="5" t="s">
        <v>40</v>
      </c>
    </row>
    <row r="5" spans="1:4" x14ac:dyDescent="0.25">
      <c r="A5" s="5" t="s">
        <v>24</v>
      </c>
      <c r="B5" s="5" t="s">
        <v>24</v>
      </c>
      <c r="C5" s="5" t="s">
        <v>41</v>
      </c>
      <c r="D5" s="5" t="s">
        <v>41</v>
      </c>
    </row>
    <row r="6" spans="1:4" x14ac:dyDescent="0.25">
      <c r="A6" s="5" t="s">
        <v>25</v>
      </c>
      <c r="B6" s="5" t="s">
        <v>25</v>
      </c>
    </row>
    <row r="7" spans="1:4" x14ac:dyDescent="0.25">
      <c r="A7" s="5" t="s">
        <v>26</v>
      </c>
      <c r="B7" s="5" t="s">
        <v>26</v>
      </c>
    </row>
    <row r="8" spans="1:4" x14ac:dyDescent="0.25">
      <c r="A8" s="5" t="s">
        <v>27</v>
      </c>
      <c r="B8" s="5" t="s">
        <v>27</v>
      </c>
    </row>
    <row r="9" spans="1:4" x14ac:dyDescent="0.25">
      <c r="A9" s="5" t="s">
        <v>28</v>
      </c>
      <c r="B9" s="5" t="s">
        <v>28</v>
      </c>
    </row>
    <row r="10" spans="1:4" x14ac:dyDescent="0.25">
      <c r="A10" s="5" t="s">
        <v>29</v>
      </c>
      <c r="B10" s="5" t="s">
        <v>29</v>
      </c>
    </row>
    <row r="11" spans="1:4" x14ac:dyDescent="0.25">
      <c r="A11" s="5" t="s">
        <v>30</v>
      </c>
      <c r="B11" s="5" t="s">
        <v>30</v>
      </c>
    </row>
    <row r="12" spans="1:4" x14ac:dyDescent="0.25">
      <c r="A12" s="5" t="s">
        <v>31</v>
      </c>
      <c r="B12" s="5" t="s">
        <v>31</v>
      </c>
    </row>
    <row r="13" spans="1:4" x14ac:dyDescent="0.25">
      <c r="A13" s="5" t="s">
        <v>32</v>
      </c>
      <c r="B13" s="5" t="s">
        <v>32</v>
      </c>
    </row>
    <row r="14" spans="1:4" x14ac:dyDescent="0.25">
      <c r="A14" s="5" t="s">
        <v>33</v>
      </c>
      <c r="B14" s="5" t="s">
        <v>33</v>
      </c>
    </row>
    <row r="15" spans="1:4" x14ac:dyDescent="0.25">
      <c r="A15" s="5" t="s">
        <v>34</v>
      </c>
      <c r="B15" s="5" t="s">
        <v>34</v>
      </c>
    </row>
    <row r="16" spans="1:4" x14ac:dyDescent="0.25">
      <c r="A16" s="5" t="s">
        <v>35</v>
      </c>
      <c r="B16" s="5" t="s">
        <v>35</v>
      </c>
    </row>
  </sheetData>
  <pageMargins left="0.7" right="0.7" top="0.75" bottom="0.75" header="0.3" footer="0.3"/>
  <customProperties>
    <customPr name="CafeStyleVersion" r:id="rId1"/>
    <customPr name="LastTupleSet_COR_Mapping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tabSelected="1" topLeftCell="A5" workbookViewId="0">
      <selection activeCell="A23" sqref="A23"/>
    </sheetView>
  </sheetViews>
  <sheetFormatPr defaultRowHeight="15" x14ac:dyDescent="0.25"/>
  <cols>
    <col min="1" max="1" width="2.7109375" customWidth="1"/>
    <col min="2" max="2" width="24.42578125" bestFit="1" customWidth="1"/>
    <col min="3" max="7" width="12.140625" bestFit="1" customWidth="1"/>
    <col min="8" max="39" width="0" hidden="1" customWidth="1"/>
  </cols>
  <sheetData>
    <row r="1" spans="2:7" hidden="1" x14ac:dyDescent="0.25"/>
    <row r="2" spans="2:7" hidden="1" x14ac:dyDescent="0.25"/>
    <row r="3" spans="2:7" hidden="1" x14ac:dyDescent="0.25">
      <c r="B3" s="2" t="s">
        <v>18</v>
      </c>
      <c r="C3" s="3"/>
    </row>
    <row r="4" spans="2:7" hidden="1" x14ac:dyDescent="0.25">
      <c r="B4" s="4" t="s">
        <v>19</v>
      </c>
      <c r="C4" s="3" t="str">
        <f>_xll.SUBNM("smartco:Currency Calc","Default","Base")</f>
        <v>Base</v>
      </c>
    </row>
    <row r="5" spans="2:7" ht="11.25" customHeight="1" x14ac:dyDescent="0.25">
      <c r="B5" s="16"/>
    </row>
    <row r="6" spans="2:7" x14ac:dyDescent="0.25">
      <c r="B6" s="15" t="str">
        <f>_xll.SUBNM("smartco:organization","Workflow","101","Caption_Default")</f>
        <v>Massachusetts</v>
      </c>
      <c r="C6" s="15" t="str">
        <f>_xll.SUBNM("smartco:Year","Default","Y2","Caption_Default")</f>
        <v>2015</v>
      </c>
      <c r="D6" s="15" t="str">
        <f>_xll.SUBNM("smartco:Version","Current","Version 1","Caption_Default")</f>
        <v>Budget</v>
      </c>
    </row>
    <row r="7" spans="2:7" hidden="1" x14ac:dyDescent="0.25">
      <c r="B7" s="4"/>
    </row>
    <row r="9" spans="2:7" ht="15.75" thickBot="1" x14ac:dyDescent="0.3">
      <c r="B9" s="7"/>
      <c r="C9" s="6" t="s">
        <v>0</v>
      </c>
      <c r="D9" s="6" t="s">
        <v>1</v>
      </c>
      <c r="E9" s="6" t="s">
        <v>2</v>
      </c>
      <c r="F9" s="6" t="s">
        <v>3</v>
      </c>
      <c r="G9" s="6" t="s">
        <v>4</v>
      </c>
    </row>
    <row r="10" spans="2:7" x14ac:dyDescent="0.25">
      <c r="B10" s="10" t="s">
        <v>5</v>
      </c>
      <c r="C10" s="1">
        <f>_xll.DBRW($B$3,$C$4,$B$6,$C$6,C$9,$B10,$D$6)</f>
        <v>11921343.849668261</v>
      </c>
      <c r="D10" s="1">
        <f>_xll.DBRW($B$3,$C$4,$B$6,$C$6,D$9,$B10,$D$6)</f>
        <v>2990199.044686717</v>
      </c>
      <c r="E10" s="1">
        <f>_xll.DBRW($B$3,$C$4,$B$6,$C$6,E$9,$B10,$D$6)</f>
        <v>2703661.137976238</v>
      </c>
      <c r="F10" s="1">
        <f>_xll.DBRW($B$3,$C$4,$B$6,$C$6,F$9,$B10,$D$6)</f>
        <v>2805634.2672554599</v>
      </c>
      <c r="G10" s="1">
        <f>_xll.DBRW($B$3,$C$4,$B$6,$C$6,G$9,$B10,$D$6)</f>
        <v>3421849.3997498462</v>
      </c>
    </row>
    <row r="11" spans="2:7" x14ac:dyDescent="0.25">
      <c r="B11" s="10" t="s">
        <v>6</v>
      </c>
      <c r="C11" s="1">
        <f>_xll.DBRW($B$3,$C$4,$B$6,$C$6,C$9,$B11,$D$6)</f>
        <v>8056974.4093164764</v>
      </c>
      <c r="D11" s="1">
        <f>_xll.DBRW($B$3,$C$4,$B$6,$C$6,D$9,$B11,$D$6)</f>
        <v>1937219.23000319</v>
      </c>
      <c r="E11" s="1">
        <f>_xll.DBRW($B$3,$C$4,$B$6,$C$6,E$9,$B11,$D$6)</f>
        <v>1860184.2120036031</v>
      </c>
      <c r="F11" s="1">
        <f>_xll.DBRW($B$3,$C$4,$B$6,$C$6,F$9,$B11,$D$6)</f>
        <v>1929944.0337846819</v>
      </c>
      <c r="G11" s="1">
        <f>_xll.DBRW($B$3,$C$4,$B$6,$C$6,G$9,$B11,$D$6)</f>
        <v>2329626.9335250021</v>
      </c>
    </row>
    <row r="12" spans="2:7" x14ac:dyDescent="0.25">
      <c r="B12" s="9" t="s">
        <v>7</v>
      </c>
      <c r="C12" s="1">
        <f>_xll.DBRW($B$3,$C$4,$B$6,$C$6,C$9,$B12,$D$6)</f>
        <v>3864369.4403517861</v>
      </c>
      <c r="D12" s="1">
        <f>_xll.DBRW($B$3,$C$4,$B$6,$C$6,D$9,$B12,$D$6)</f>
        <v>1052979.814683527</v>
      </c>
      <c r="E12" s="1">
        <f>_xll.DBRW($B$3,$C$4,$B$6,$C$6,E$9,$B12,$D$6)</f>
        <v>843476.92597263481</v>
      </c>
      <c r="F12" s="1">
        <f>_xll.DBRW($B$3,$C$4,$B$6,$C$6,F$9,$B12,$D$6)</f>
        <v>875690.23347077868</v>
      </c>
      <c r="G12" s="1">
        <f>_xll.DBRW($B$3,$C$4,$B$6,$C$6,G$9,$B12,$D$6)</f>
        <v>1092222.466224845</v>
      </c>
    </row>
    <row r="13" spans="2:7" x14ac:dyDescent="0.25">
      <c r="B13" s="10" t="s">
        <v>8</v>
      </c>
      <c r="C13" s="1">
        <f>_xll.DBRW($B$3,$C$4,$B$6,$C$6,C$9,$B13,$D$6)</f>
        <v>645575.92690977664</v>
      </c>
      <c r="D13" s="1">
        <f>_xll.DBRW($B$3,$C$4,$B$6,$C$6,D$9,$B13,$D$6)</f>
        <v>172148.47891444061</v>
      </c>
      <c r="E13" s="1">
        <f>_xll.DBRW($B$3,$C$4,$B$6,$C$6,E$9,$B13,$D$6)</f>
        <v>174299.53258920251</v>
      </c>
      <c r="F13" s="1">
        <f>_xll.DBRW($B$3,$C$4,$B$6,$C$6,F$9,$B13,$D$6)</f>
        <v>162580.9805628013</v>
      </c>
      <c r="G13" s="1">
        <f>_xll.DBRW($B$3,$C$4,$B$6,$C$6,G$9,$B13,$D$6)</f>
        <v>136546.9348433321</v>
      </c>
    </row>
    <row r="14" spans="2:7" x14ac:dyDescent="0.25">
      <c r="B14" s="10" t="s">
        <v>9</v>
      </c>
      <c r="C14" s="1">
        <f>_xll.DBRW($B$3,$C$4,$B$6,$C$6,C$9,$B14,$D$6)</f>
        <v>66994.760000000009</v>
      </c>
      <c r="D14" s="1">
        <f>_xll.DBRW($B$3,$C$4,$B$6,$C$6,D$9,$B14,$D$6)</f>
        <v>16693.939999999999</v>
      </c>
      <c r="E14" s="1">
        <f>_xll.DBRW($B$3,$C$4,$B$6,$C$6,E$9,$B14,$D$6)</f>
        <v>16766.939999999999</v>
      </c>
      <c r="F14" s="1">
        <f>_xll.DBRW($B$3,$C$4,$B$6,$C$6,F$9,$B14,$D$6)</f>
        <v>16766.939999999999</v>
      </c>
      <c r="G14" s="1">
        <f>_xll.DBRW($B$3,$C$4,$B$6,$C$6,G$9,$B14,$D$6)</f>
        <v>16766.939999999999</v>
      </c>
    </row>
    <row r="15" spans="2:7" x14ac:dyDescent="0.25">
      <c r="B15" s="10" t="s">
        <v>10</v>
      </c>
      <c r="C15" s="1">
        <f>_xll.DBRW($B$3,$C$4,$B$6,$C$6,C$9,$B15,$D$6)</f>
        <v>45228</v>
      </c>
      <c r="D15" s="1">
        <f>_xll.DBRW($B$3,$C$4,$B$6,$C$6,D$9,$B15,$D$6)</f>
        <v>11307</v>
      </c>
      <c r="E15" s="1">
        <f>_xll.DBRW($B$3,$C$4,$B$6,$C$6,E$9,$B15,$D$6)</f>
        <v>11307</v>
      </c>
      <c r="F15" s="1">
        <f>_xll.DBRW($B$3,$C$4,$B$6,$C$6,F$9,$B15,$D$6)</f>
        <v>11307</v>
      </c>
      <c r="G15" s="1">
        <f>_xll.DBRW($B$3,$C$4,$B$6,$C$6,G$9,$B15,$D$6)</f>
        <v>11307</v>
      </c>
    </row>
    <row r="16" spans="2:7" x14ac:dyDescent="0.25">
      <c r="B16" s="10" t="s">
        <v>11</v>
      </c>
      <c r="C16" s="1">
        <f>_xll.DBRW($B$3,$C$4,$B$6,$C$6,C$9,$B16,$D$6)</f>
        <v>320000</v>
      </c>
      <c r="D16" s="1">
        <f>_xll.DBRW($B$3,$C$4,$B$6,$C$6,D$9,$B16,$D$6)</f>
        <v>86923.076923076922</v>
      </c>
      <c r="E16" s="1">
        <f>_xll.DBRW($B$3,$C$4,$B$6,$C$6,E$9,$B16,$D$6)</f>
        <v>68461.538461538468</v>
      </c>
      <c r="F16" s="1">
        <f>_xll.DBRW($B$3,$C$4,$B$6,$C$6,F$9,$B16,$D$6)</f>
        <v>68461.538461538468</v>
      </c>
      <c r="G16" s="1">
        <f>_xll.DBRW($B$3,$C$4,$B$6,$C$6,G$9,$B16,$D$6)</f>
        <v>96153.846153846142</v>
      </c>
    </row>
    <row r="17" spans="2:7" x14ac:dyDescent="0.25">
      <c r="B17" s="10" t="s">
        <v>12</v>
      </c>
      <c r="C17" s="1">
        <f>_xll.DBRW($B$3,$C$4,$B$6,$C$6,C$9,$B17,$D$6)</f>
        <v>141614.79999999999</v>
      </c>
      <c r="D17" s="1">
        <f>_xll.DBRW($B$3,$C$4,$B$6,$C$6,D$9,$B17,$D$6)</f>
        <v>37569.801746686142</v>
      </c>
      <c r="E17" s="1">
        <f>_xll.DBRW($B$3,$C$4,$B$6,$C$6,E$9,$B17,$D$6)</f>
        <v>35548.068807420859</v>
      </c>
      <c r="F17" s="1">
        <f>_xll.DBRW($B$3,$C$4,$B$6,$C$6,F$9,$B17,$D$6)</f>
        <v>34219.10073785374</v>
      </c>
      <c r="G17" s="1">
        <f>_xll.DBRW($B$3,$C$4,$B$6,$C$6,G$9,$B17,$D$6)</f>
        <v>34277.828708039262</v>
      </c>
    </row>
    <row r="18" spans="2:7" x14ac:dyDescent="0.25">
      <c r="B18" s="10" t="s">
        <v>13</v>
      </c>
      <c r="C18" s="1">
        <f>_xll.DBRW($B$3,$C$4,$B$6,$C$6,C$9,$B18,$D$6)</f>
        <v>18000</v>
      </c>
      <c r="D18" s="1">
        <f>_xll.DBRW($B$3,$C$4,$B$6,$C$6,D$9,$B18,$D$6)</f>
        <v>1875</v>
      </c>
      <c r="E18" s="1">
        <f>_xll.DBRW($B$3,$C$4,$B$6,$C$6,E$9,$B18,$D$6)</f>
        <v>2875</v>
      </c>
      <c r="F18" s="1">
        <f>_xll.DBRW($B$3,$C$4,$B$6,$C$6,F$9,$B18,$D$6)</f>
        <v>4375</v>
      </c>
      <c r="G18" s="1">
        <f>_xll.DBRW($B$3,$C$4,$B$6,$C$6,G$9,$B18,$D$6)</f>
        <v>8875</v>
      </c>
    </row>
    <row r="19" spans="2:7" x14ac:dyDescent="0.25">
      <c r="B19" s="9" t="s">
        <v>14</v>
      </c>
      <c r="C19" s="1">
        <f>_xll.DBRW($B$3,$C$4,$B$6,$C$6,C$9,$B19,$D$6)</f>
        <v>1237413.4869097769</v>
      </c>
      <c r="D19" s="1">
        <f>_xll.DBRW($B$3,$C$4,$B$6,$C$6,D$9,$B19,$D$6)</f>
        <v>326517.29758420383</v>
      </c>
      <c r="E19" s="1">
        <f>_xll.DBRW($B$3,$C$4,$B$6,$C$6,E$9,$B19,$D$6)</f>
        <v>309258.07985816192</v>
      </c>
      <c r="F19" s="1">
        <f>_xll.DBRW($B$3,$C$4,$B$6,$C$6,F$9,$B19,$D$6)</f>
        <v>297710.55976219347</v>
      </c>
      <c r="G19" s="1">
        <f>_xll.DBRW($B$3,$C$4,$B$6,$C$6,G$9,$B19,$D$6)</f>
        <v>303927.54970521748</v>
      </c>
    </row>
    <row r="20" spans="2:7" x14ac:dyDescent="0.25">
      <c r="B20" s="8" t="s">
        <v>15</v>
      </c>
      <c r="C20" s="11">
        <f>_xll.DBRW($B$3,$C$4,$B$6,$C$6,C$9,$B20,$D$6)</f>
        <v>2626955.9534420101</v>
      </c>
      <c r="D20" s="12">
        <f>_xll.DBRW($B$3,$C$4,$B$6,$C$6,D$9,$B20,$D$6)</f>
        <v>726462.51709932322</v>
      </c>
      <c r="E20" s="12">
        <f>_xll.DBRW($B$3,$C$4,$B$6,$C$6,E$9,$B20,$D$6)</f>
        <v>534218.84611447307</v>
      </c>
      <c r="F20" s="12">
        <f>_xll.DBRW($B$3,$C$4,$B$6,$C$6,F$9,$B20,$D$6)</f>
        <v>577979.67370858532</v>
      </c>
      <c r="G20" s="12">
        <f>_xll.DBRW($B$3,$C$4,$B$6,$C$6,G$9,$B20,$D$6)</f>
        <v>788294.91651962744</v>
      </c>
    </row>
    <row r="21" spans="2:7" x14ac:dyDescent="0.25">
      <c r="B21" s="9" t="s">
        <v>16</v>
      </c>
      <c r="C21" s="1">
        <f>_xll.DBRW($B$3,$C$4,$B$6,$C$6,C$9,$B21,$D$6)</f>
        <v>319158.67128938448</v>
      </c>
      <c r="D21" s="1">
        <f>_xll.DBRW($B$3,$C$4,$B$6,$C$6,D$9,$B21,$D$6)</f>
        <v>65365.342245056352</v>
      </c>
      <c r="E21" s="1">
        <f>_xll.DBRW($B$3,$C$4,$B$6,$C$6,E$9,$B21,$D$6)</f>
        <v>75986.520002947567</v>
      </c>
      <c r="F21" s="1">
        <f>_xll.DBRW($B$3,$C$4,$B$6,$C$6,F$9,$B21,$D$6)</f>
        <v>77881.442680754466</v>
      </c>
      <c r="G21" s="1">
        <f>_xll.DBRW($B$3,$C$4,$B$6,$C$6,G$9,$B21,$D$6)</f>
        <v>99925.366360626111</v>
      </c>
    </row>
    <row r="22" spans="2:7" ht="15.75" thickBot="1" x14ac:dyDescent="0.3">
      <c r="B22" s="8" t="s">
        <v>17</v>
      </c>
      <c r="C22" s="13">
        <f>_xll.DBRW($B$3,$C$4,$B$6,$C$6,C$9,$B22,$D$6)</f>
        <v>2307797.2821526239</v>
      </c>
      <c r="D22" s="14">
        <f>_xll.DBRW($B$3,$C$4,$B$6,$C$6,D$9,$B22,$D$6)</f>
        <v>661097.17485426704</v>
      </c>
      <c r="E22" s="14">
        <f>_xll.DBRW($B$3,$C$4,$B$6,$C$6,E$9,$B22,$D$6)</f>
        <v>458232.32611152559</v>
      </c>
      <c r="F22" s="14">
        <f>_xll.DBRW($B$3,$C$4,$B$6,$C$6,F$9,$B22,$D$6)</f>
        <v>500098.2310278308</v>
      </c>
      <c r="G22" s="14">
        <f>_xll.DBRW($B$3,$C$4,$B$6,$C$6,G$9,$B22,$D$6)</f>
        <v>688369.55015900114</v>
      </c>
    </row>
    <row r="23" spans="2:7" ht="15.75" thickTop="1" x14ac:dyDescent="0.25"/>
    <row r="24" spans="2:7" hidden="1" x14ac:dyDescent="0.25"/>
    <row r="25" spans="2:7" hidden="1" x14ac:dyDescent="0.25"/>
    <row r="26" spans="2:7" hidden="1" x14ac:dyDescent="0.25"/>
    <row r="27" spans="2:7" hidden="1" x14ac:dyDescent="0.25"/>
    <row r="28" spans="2:7" hidden="1" x14ac:dyDescent="0.25"/>
    <row r="29" spans="2:7" hidden="1" x14ac:dyDescent="0.25"/>
    <row r="30" spans="2:7" hidden="1" x14ac:dyDescent="0.25"/>
    <row r="31" spans="2:7" hidden="1" x14ac:dyDescent="0.25"/>
    <row r="32" spans="2:7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</sheetData>
  <pageMargins left="0.7" right="0.7" top="0.75" bottom="0.75" header="0.3" footer="0.3"/>
  <customProperties>
    <customPr name="###UNCOMMITTEDCHANGES###" r:id="rId1"/>
    <customPr name="COR_DefaultExpandDirection" r:id="rId2"/>
    <customPr name="COR_GroupingOption" r:id="rId3"/>
    <customPr name="COR_LastLabelRowStart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NetworkLayer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NetworkLayer</dc:creator>
  <cp:lastModifiedBy>NetworkLayer</cp:lastModifiedBy>
  <dcterms:created xsi:type="dcterms:W3CDTF">2017-05-08T15:48:00Z</dcterms:created>
  <dcterms:modified xsi:type="dcterms:W3CDTF">2017-05-11T19:21:34Z</dcterms:modified>
</cp:coreProperties>
</file>