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xWindow="360" yWindow="75" windowWidth="24555" windowHeight="12345" firstSheet="1" activeTab="1"/>
  </bookViews>
  <sheets>
    <sheet name="Cognos_Office_Connection_Cache" sheetId="4" state="veryHidden" r:id="rId1"/>
    <sheet name="IncomeStatement" sheetId="6" r:id="rId2"/>
  </sheets>
  <definedNames>
    <definedName name="ID" localSheetId="0" hidden="1">"8679b40e-16e6-4eca-9f59-7b1b1fbb7777"</definedName>
    <definedName name="ID" localSheetId="1" hidden="1">"37e7f6ff-b079-4ed7-ac28-b2f8be9a27eb"</definedName>
  </definedNames>
  <calcPr calcId="152511" concurrentCalc="0"/>
</workbook>
</file>

<file path=xl/calcChain.xml><?xml version="1.0" encoding="utf-8"?>
<calcChain xmlns="http://schemas.openxmlformats.org/spreadsheetml/2006/main">
  <c r="C12" i="6" l="1"/>
  <c r="C7" i="6"/>
  <c r="B12" i="6"/>
  <c r="E12" i="6"/>
  <c r="E16" i="6"/>
  <c r="C18" i="6"/>
  <c r="F19" i="6"/>
  <c r="D21" i="6"/>
  <c r="G22" i="6"/>
  <c r="E24" i="6"/>
  <c r="C26" i="6"/>
  <c r="F27" i="6"/>
  <c r="D17" i="6"/>
  <c r="E17" i="6"/>
  <c r="E25" i="6"/>
  <c r="F16" i="6"/>
  <c r="G19" i="6"/>
  <c r="E21" i="6"/>
  <c r="C23" i="6"/>
  <c r="F24" i="6"/>
  <c r="D26" i="6"/>
  <c r="G27" i="6"/>
  <c r="C22" i="6"/>
  <c r="C19" i="6"/>
  <c r="C15" i="6"/>
  <c r="D18" i="6"/>
  <c r="D15" i="6"/>
  <c r="G16" i="6"/>
  <c r="E18" i="6"/>
  <c r="C20" i="6"/>
  <c r="F21" i="6"/>
  <c r="D23" i="6"/>
  <c r="G24" i="6"/>
  <c r="E26" i="6"/>
  <c r="E20" i="6"/>
  <c r="G15" i="6"/>
  <c r="D22" i="6"/>
  <c r="E15" i="6"/>
  <c r="C17" i="6"/>
  <c r="F18" i="6"/>
  <c r="D20" i="6"/>
  <c r="G21" i="6"/>
  <c r="E23" i="6"/>
  <c r="C25" i="6"/>
  <c r="F26" i="6"/>
  <c r="F23" i="6"/>
  <c r="D25" i="6"/>
  <c r="G26" i="6"/>
  <c r="G18" i="6"/>
  <c r="G17" i="6"/>
  <c r="C21" i="6"/>
  <c r="F22" i="6"/>
  <c r="D24" i="6"/>
  <c r="G25" i="6"/>
  <c r="E27" i="6"/>
  <c r="F15" i="6"/>
  <c r="F20" i="6"/>
  <c r="C27" i="6"/>
  <c r="C16" i="6"/>
  <c r="F17" i="6"/>
  <c r="G20" i="6"/>
  <c r="E22" i="6"/>
  <c r="F25" i="6"/>
  <c r="D27" i="6"/>
  <c r="D16" i="6"/>
  <c r="E19" i="6"/>
  <c r="G23" i="6"/>
  <c r="D19" i="6"/>
  <c r="C24" i="6"/>
</calcChain>
</file>

<file path=xl/sharedStrings.xml><?xml version="1.0" encoding="utf-8"?>
<sst xmlns="http://schemas.openxmlformats.org/spreadsheetml/2006/main" count="24" uniqueCount="23">
  <si>
    <t>Year</t>
  </si>
  <si>
    <t>Q1</t>
  </si>
  <si>
    <t>Q2</t>
  </si>
  <si>
    <t>Q3</t>
  </si>
  <si>
    <t>Q4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</si>
  <si>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</si>
  <si>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</si>
  <si>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</si>
  <si>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</si>
  <si>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</si>
  <si>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</si>
  <si>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</si>
  <si>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</si>
  <si>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</si>
  <si>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</si>
  <si>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</si>
  <si>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</si>
  <si>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</si>
  <si>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Cube</t>
  </si>
  <si>
    <t>smartco:Income Statement</t>
  </si>
  <si>
    <t>Currency Calc</t>
  </si>
  <si>
    <t>organization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</si>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</sst>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#,##0;\(#,##0\)"/>
  </numFmts>
  <fonts count="11" x14ac:knownFonts="1">
    <font>
      <sz val="11"/>
      <color theme="1"/>
      <name val="Calibri"/>
      <family val="2"/>
      <scheme val="minor"/>
    </font>
    <font>
      <b/>
      <sz val="10.5"/>
      <color rgb="FF165D81"/>
      <name val="Roboto"/>
    </font>
    <font>
      <b/>
      <sz val="10.5"/>
      <color theme="1" tint="0.24994659260841701"/>
      <name val="Roboto"/>
    </font>
    <font>
      <b/>
      <sz val="10.5"/>
      <color theme="1" tint="0.34998626667073579"/>
      <name val="Roboto"/>
    </font>
    <font>
      <b/>
      <sz val="10.5"/>
      <color theme="4"/>
      <name val="Roboto"/>
    </font>
    <font>
      <b/>
      <sz val="10.5"/>
      <color theme="7"/>
      <name val="Roboto"/>
    </font>
    <font>
      <b/>
      <sz val="10.5"/>
      <color theme="5" tint="0.39994506668294322"/>
      <name val="Roboto"/>
    </font>
    <font>
      <b/>
      <sz val="10.5"/>
      <color rgb="FF336577"/>
      <name val="Roboto"/>
    </font>
    <font>
      <b/>
      <sz val="10.5"/>
      <color theme="6" tint="-0.24994659260841701"/>
      <name val="Roboto"/>
    </font>
    <font>
      <b/>
      <sz val="10.5"/>
      <color theme="3" tint="0.39994506668294322"/>
      <name val="Roboto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</borders>
  <cellStyleXfs count="57">
    <xf numFmtId="0" fontId="0" fillId="0" borderId="0"/>
    <xf numFmtId="0" fontId="1" fillId="0" borderId="3">
      <alignment horizontal="left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3" fillId="0" borderId="5">
      <alignment horizontal="center" vertical="center"/>
    </xf>
    <xf numFmtId="3" fontId="2" fillId="0" borderId="2">
      <alignment horizontal="right" vertical="center"/>
    </xf>
    <xf numFmtId="0" fontId="1" fillId="0" borderId="1">
      <alignment horizontal="right" vertical="center"/>
    </xf>
    <xf numFmtId="0" fontId="2" fillId="0" borderId="5">
      <alignment horizontal="center" vertical="center"/>
    </xf>
    <xf numFmtId="3" fontId="2" fillId="0" borderId="2"/>
    <xf numFmtId="0" fontId="2" fillId="0" borderId="5">
      <alignment horizontal="center" vertical="center" wrapText="1"/>
    </xf>
    <xf numFmtId="3" fontId="2" fillId="0" borderId="2"/>
    <xf numFmtId="0" fontId="1" fillId="0" borderId="1">
      <alignment horizontal="left" vertical="center"/>
    </xf>
    <xf numFmtId="0" fontId="1" fillId="0" borderId="1">
      <alignment horizontal="left" vertical="top"/>
    </xf>
    <xf numFmtId="3" fontId="2" fillId="2" borderId="2">
      <alignment horizontal="center" vertical="center"/>
    </xf>
    <xf numFmtId="0" fontId="1" fillId="0" borderId="3">
      <alignment horizontal="left" vertical="center"/>
    </xf>
    <xf numFmtId="0" fontId="2" fillId="0" borderId="2">
      <alignment horizontal="right" vertical="center"/>
    </xf>
    <xf numFmtId="0" fontId="2" fillId="2" borderId="2">
      <alignment horizontal="right" vertical="center"/>
    </xf>
    <xf numFmtId="0" fontId="7" fillId="0" borderId="5">
      <alignment horizontal="left" vertical="center" indent="1"/>
    </xf>
    <xf numFmtId="0" fontId="6" fillId="0" borderId="2"/>
    <xf numFmtId="0" fontId="8" fillId="0" borderId="2"/>
    <xf numFmtId="0" fontId="9" fillId="0" borderId="2"/>
    <xf numFmtId="0" fontId="2" fillId="2" borderId="6"/>
    <xf numFmtId="0" fontId="2" fillId="3" borderId="2"/>
    <xf numFmtId="3" fontId="5" fillId="0" borderId="2"/>
    <xf numFmtId="3" fontId="4" fillId="0" borderId="2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1" fillId="0" borderId="1" applyAlignment="0" applyProtection="0"/>
    <xf numFmtId="0" fontId="1" fillId="0" borderId="1" applyNumberFormat="0" applyFill="0" applyAlignment="0" applyProtection="0"/>
    <xf numFmtId="0" fontId="1" fillId="0" borderId="3" applyNumberFormat="0" applyAlignment="0" applyProtection="0"/>
    <xf numFmtId="3" fontId="1" fillId="0" borderId="1" applyAlignment="0" applyProtection="0"/>
    <xf numFmtId="0" fontId="1" fillId="0" borderId="1" applyNumberFormat="0" applyAlignment="0" applyProtection="0"/>
    <xf numFmtId="0" fontId="1" fillId="0" borderId="3" applyNumberFormat="0" applyAlignment="0" applyProtection="0"/>
    <xf numFmtId="0" fontId="1" fillId="0" borderId="1" applyNumberFormat="0" applyAlignment="0" applyProtection="0"/>
    <xf numFmtId="0" fontId="1" fillId="0" borderId="1" applyNumberFormat="0" applyAlignment="0" applyProtection="0"/>
    <xf numFmtId="3" fontId="2" fillId="0" borderId="0" applyFill="0" applyBorder="0" applyAlignment="0" applyProtection="0"/>
    <xf numFmtId="3" fontId="2" fillId="0" borderId="2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1" fillId="0" borderId="1" applyNumberFormat="0" applyFill="0" applyProtection="0">
      <alignment horizontal="center" vertical="center"/>
    </xf>
    <xf numFmtId="164" fontId="3" fillId="0" borderId="4">
      <alignment horizontal="center" vertical="center"/>
    </xf>
  </cellStyleXfs>
  <cellXfs count="15">
    <xf numFmtId="0" fontId="0" fillId="0" borderId="0" xfId="0"/>
    <xf numFmtId="0" fontId="2" fillId="0" borderId="5" xfId="11" applyAlignment="1">
      <alignment horizontal="center" vertical="center"/>
    </xf>
    <xf numFmtId="0" fontId="10" fillId="0" borderId="0" xfId="0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0" fontId="10" fillId="4" borderId="0" xfId="0" quotePrefix="1" applyFont="1" applyFill="1" applyAlignment="1">
      <alignment horizontal="left" indent="2"/>
    </xf>
    <xf numFmtId="0" fontId="1" fillId="0" borderId="1" xfId="6" quotePrefix="1">
      <alignment horizontal="center" vertical="center"/>
    </xf>
    <xf numFmtId="165" fontId="2" fillId="0" borderId="2" xfId="12" applyNumberFormat="1"/>
    <xf numFmtId="0" fontId="1" fillId="0" borderId="3" xfId="1" quotePrefix="1" applyAlignment="1">
      <alignment horizontal="left" vertical="center"/>
    </xf>
    <xf numFmtId="0" fontId="1" fillId="0" borderId="3" xfId="2" quotePrefix="1" applyAlignment="1">
      <alignment horizontal="left" vertical="center"/>
    </xf>
    <xf numFmtId="0" fontId="10" fillId="5" borderId="0" xfId="0" quotePrefix="1" applyFont="1" applyFill="1" applyAlignment="1">
      <alignment horizontal="left" indent="2"/>
    </xf>
    <xf numFmtId="164" fontId="3" fillId="0" borderId="4" xfId="56">
      <alignment horizontal="center" vertical="center"/>
    </xf>
    <xf numFmtId="165" fontId="2" fillId="0" borderId="7" xfId="12" applyNumberFormat="1" applyBorder="1"/>
    <xf numFmtId="165" fontId="2" fillId="0" borderId="8" xfId="12" applyNumberFormat="1" applyBorder="1"/>
    <xf numFmtId="0" fontId="1" fillId="0" borderId="3" xfId="2" quotePrefix="1" applyBorder="1" applyAlignment="1">
      <alignment horizontal="left" vertical="center"/>
    </xf>
    <xf numFmtId="164" fontId="3" fillId="0" borderId="4" xfId="56">
      <alignment horizontal="center" vertical="center"/>
    </xf>
  </cellXfs>
  <cellStyles count="57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FE Subnm Parameter" xfId="56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 customBuiltin="1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colors>
    <mruColors>
      <color rgb="FFC87C42"/>
      <color rgb="FFEAD53E"/>
      <color rgb="FF93C84D"/>
      <color rgb="FF42A5DC"/>
      <color rgb="FF7172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en-US" sz="1300" baseline="0">
                <a:latin typeface="Roboto" pitchFamily="2" charset="0"/>
              </a:rPr>
              <a:t>Operating Expenses by Quarter</a:t>
            </a:r>
          </a:p>
        </c:rich>
      </c:tx>
      <c:layout>
        <c:manualLayout>
          <c:xMode val="edge"/>
          <c:yMode val="edge"/>
          <c:x val="8.4660503202464033E-3"/>
          <c:y val="2.3878201002781475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IncomeStatement!$B$18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42A5DC"/>
            </a:solidFill>
            <a:ln>
              <a:noFill/>
            </a:ln>
          </c:spPr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IncomeStatement!$D$18:$G$18</c:f>
              <c:numCache>
                <c:formatCode>#,##0;\(#,##0\)</c:formatCode>
                <c:ptCount val="4"/>
                <c:pt idx="0">
                  <c:v>172148.47891444061</c:v>
                </c:pt>
                <c:pt idx="1">
                  <c:v>174299.53258920251</c:v>
                </c:pt>
                <c:pt idx="2">
                  <c:v>162580.9805628013</c:v>
                </c:pt>
                <c:pt idx="3">
                  <c:v>136546.9348433321</c:v>
                </c:pt>
              </c:numCache>
            </c:numRef>
          </c:val>
        </c:ser>
        <c:ser>
          <c:idx val="1"/>
          <c:order val="1"/>
          <c:tx>
            <c:strRef>
              <c:f>IncomeStatement!$B$19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93C84D"/>
            </a:solidFill>
          </c:spPr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IncomeStatement!$D$19:$G$19</c:f>
              <c:numCache>
                <c:formatCode>#,##0;\(#,##0\)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IncomeStatement!$B$20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EAD53E"/>
            </a:solidFill>
          </c:spPr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IncomeStatement!$D$20:$G$20</c:f>
              <c:numCache>
                <c:formatCode>#,##0;\(#,##0\)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IncomeStatement!$B$21</c:f>
              <c:strCache>
                <c:ptCount val="1"/>
                <c:pt idx="0">
                  <c:v>6399 OCCUPANCY</c:v>
                </c:pt>
              </c:strCache>
            </c:strRef>
          </c:tx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IncomeStatement!$D$21:$G$21</c:f>
              <c:numCache>
                <c:formatCode>#,##0;\(#,##0\)</c:formatCode>
                <c:ptCount val="4"/>
                <c:pt idx="0">
                  <c:v>86923.076923076922</c:v>
                </c:pt>
                <c:pt idx="1">
                  <c:v>68461.538461538468</c:v>
                </c:pt>
                <c:pt idx="2">
                  <c:v>68461.538461538468</c:v>
                </c:pt>
                <c:pt idx="3">
                  <c:v>96153.846153846142</c:v>
                </c:pt>
              </c:numCache>
            </c:numRef>
          </c:val>
        </c:ser>
        <c:ser>
          <c:idx val="4"/>
          <c:order val="4"/>
          <c:tx>
            <c:strRef>
              <c:f>IncomeStatement!$B$22</c:f>
              <c:strCache>
                <c:ptCount val="1"/>
                <c:pt idx="0">
                  <c:v>6499 MARKETING</c:v>
                </c:pt>
              </c:strCache>
            </c:strRef>
          </c:tx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IncomeStatement!$D$22:$G$22</c:f>
              <c:numCache>
                <c:formatCode>#,##0;\(#,##0\)</c:formatCode>
                <c:ptCount val="4"/>
                <c:pt idx="0">
                  <c:v>37569.801746686142</c:v>
                </c:pt>
                <c:pt idx="1">
                  <c:v>35548.068807420859</c:v>
                </c:pt>
                <c:pt idx="2">
                  <c:v>34219.10073785374</c:v>
                </c:pt>
                <c:pt idx="3">
                  <c:v>34277.828708039262</c:v>
                </c:pt>
              </c:numCache>
            </c:numRef>
          </c:val>
        </c:ser>
        <c:ser>
          <c:idx val="5"/>
          <c:order val="5"/>
          <c:tx>
            <c:strRef>
              <c:f>IncomeStatement!$B$23</c:f>
              <c:strCache>
                <c:ptCount val="1"/>
                <c:pt idx="0">
                  <c:v>6599 DEPRECIATION</c:v>
                </c:pt>
              </c:strCache>
            </c:strRef>
          </c:tx>
          <c:invertIfNegative val="0"/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IncomeStatement!$D$23:$G$23</c:f>
              <c:numCache>
                <c:formatCode>#,##0;\(#,##0\)</c:formatCode>
                <c:ptCount val="4"/>
                <c:pt idx="0">
                  <c:v>1875</c:v>
                </c:pt>
                <c:pt idx="1">
                  <c:v>2875</c:v>
                </c:pt>
                <c:pt idx="2">
                  <c:v>4375</c:v>
                </c:pt>
                <c:pt idx="3">
                  <c:v>8875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116736"/>
        <c:axId val="590632576"/>
      </c:barChart>
      <c:catAx>
        <c:axId val="80116736"/>
        <c:scaling>
          <c:orientation val="minMax"/>
        </c:scaling>
        <c:delete val="0"/>
        <c:axPos val="b"/>
        <c:numFmt formatCode="#,##0;\(#,##0\)" sourceLinked="1"/>
        <c:majorTickMark val="out"/>
        <c:minorTickMark val="none"/>
        <c:tickLblPos val="nextTo"/>
        <c:spPr>
          <a:noFill/>
          <a:ln w="6350">
            <a:solidFill>
              <a:srgbClr val="717273"/>
            </a:solidFill>
          </a:ln>
        </c:spPr>
        <c:txPr>
          <a:bodyPr/>
          <a:lstStyle/>
          <a:p>
            <a:pPr>
              <a:defRPr sz="800" b="1" i="0" baseline="0">
                <a:solidFill>
                  <a:srgbClr val="717273"/>
                </a:solidFill>
                <a:latin typeface="Roboto" pitchFamily="2" charset="0"/>
              </a:defRPr>
            </a:pPr>
            <a:endParaRPr lang="en-US"/>
          </a:p>
        </c:txPr>
        <c:crossAx val="590632576"/>
        <c:crosses val="autoZero"/>
        <c:auto val="1"/>
        <c:lblAlgn val="ctr"/>
        <c:lblOffset val="100"/>
        <c:noMultiLvlLbl val="0"/>
      </c:catAx>
      <c:valAx>
        <c:axId val="590632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;\(#,##0\)" sourceLinked="1"/>
        <c:majorTickMark val="out"/>
        <c:minorTickMark val="none"/>
        <c:tickLblPos val="nextTo"/>
        <c:spPr>
          <a:noFill/>
          <a:ln w="12700">
            <a:solidFill>
              <a:srgbClr val="717273"/>
            </a:solidFill>
          </a:ln>
        </c:spPr>
        <c:txPr>
          <a:bodyPr/>
          <a:lstStyle/>
          <a:p>
            <a:pPr>
              <a:defRPr sz="800" b="1" i="0" baseline="0">
                <a:solidFill>
                  <a:srgbClr val="717273"/>
                </a:solidFill>
                <a:latin typeface="Roboto" pitchFamily="2" charset="0"/>
              </a:defRPr>
            </a:pPr>
            <a:endParaRPr lang="en-US"/>
          </a:p>
        </c:txPr>
        <c:crossAx val="8011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31481875417767"/>
          <c:y val="0.2536651075359983"/>
          <c:w val="0.1690335791837897"/>
          <c:h val="0.52896828126496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 b="1" i="0" baseline="0">
              <a:solidFill>
                <a:srgbClr val="717273"/>
              </a:solidFill>
              <a:latin typeface="Robot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Roboto" pitchFamily="2" charset="0"/>
              </a:rPr>
              <a:t>4999 Gross Revenue</a:t>
            </a:r>
          </a:p>
        </c:rich>
      </c:tx>
      <c:layout>
        <c:manualLayout>
          <c:xMode val="edge"/>
          <c:yMode val="edge"/>
          <c:x val="2.9368110236220459E-2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IncomeStatement!$B$15</c:f>
              <c:strCache>
                <c:ptCount val="1"/>
                <c:pt idx="0">
                  <c:v>4999 Gross Revenue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2A5DC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93C8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EAD53E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C87C42"/>
              </a:solidFill>
              <a:ln>
                <a:noFill/>
              </a:ln>
            </c:spPr>
          </c:dPt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IncomeStatement!$D$15:$G$15</c:f>
              <c:numCache>
                <c:formatCode>#,##0;\(#,##0\)</c:formatCode>
                <c:ptCount val="4"/>
                <c:pt idx="0">
                  <c:v>2990199.044686717</c:v>
                </c:pt>
                <c:pt idx="1">
                  <c:v>2703661.137976238</c:v>
                </c:pt>
                <c:pt idx="2">
                  <c:v>2805634.2672554599</c:v>
                </c:pt>
                <c:pt idx="3">
                  <c:v>3421849.3997498462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141797900262464"/>
          <c:y val="0.25735454943132102"/>
          <c:w val="9.91235087358978E-2"/>
          <c:h val="0.46132347253372774"/>
        </c:manualLayout>
      </c:layout>
      <c:overlay val="0"/>
      <c:txPr>
        <a:bodyPr/>
        <a:lstStyle/>
        <a:p>
          <a:pPr>
            <a:defRPr sz="800" b="1" i="0" baseline="0">
              <a:solidFill>
                <a:srgbClr val="717273"/>
              </a:solidFill>
              <a:latin typeface="Robot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 baseline="0">
                <a:latin typeface="Roboto" pitchFamily="2" charset="0"/>
              </a:rPr>
              <a:t>Net Profit</a:t>
            </a:r>
          </a:p>
        </c:rich>
      </c:tx>
      <c:layout>
        <c:manualLayout>
          <c:xMode val="edge"/>
          <c:yMode val="edge"/>
          <c:x val="2.9368110236220459E-2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IncomeStatement!$B$25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2A5DC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93C8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EAD53E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C87C42"/>
              </a:solidFill>
              <a:ln>
                <a:noFill/>
              </a:ln>
            </c:spPr>
          </c:dPt>
          <c:cat>
            <c:strRef>
              <c:f>IncomeStatement!$D$14:$G$14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IncomeStatement!$D$25:$G$25</c:f>
              <c:numCache>
                <c:formatCode>#,##0;\(#,##0\)</c:formatCode>
                <c:ptCount val="4"/>
                <c:pt idx="0">
                  <c:v>726462.51709932322</c:v>
                </c:pt>
                <c:pt idx="1">
                  <c:v>534218.84611447307</c:v>
                </c:pt>
                <c:pt idx="2">
                  <c:v>577979.67370858532</c:v>
                </c:pt>
                <c:pt idx="3">
                  <c:v>788294.91651962744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141797900262464"/>
          <c:y val="0.25735454943132102"/>
          <c:w val="9.6035560505961876E-2"/>
          <c:h val="0.44738917262370836"/>
        </c:manualLayout>
      </c:layout>
      <c:overlay val="0"/>
      <c:txPr>
        <a:bodyPr/>
        <a:lstStyle/>
        <a:p>
          <a:pPr rtl="0">
            <a:defRPr sz="800" b="1" i="0" baseline="0">
              <a:solidFill>
                <a:srgbClr val="717273"/>
              </a:solidFill>
              <a:latin typeface="Robot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11</xdr:row>
      <xdr:rowOff>0</xdr:rowOff>
    </xdr:from>
    <xdr:to>
      <xdr:col>1</xdr:col>
      <xdr:colOff>381000</xdr:colOff>
      <xdr:row>11</xdr:row>
      <xdr:rowOff>342900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5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342900</xdr:colOff>
      <xdr:row>11</xdr:row>
      <xdr:rowOff>342900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905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342900</xdr:colOff>
      <xdr:row>11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90500"/>
          <a:ext cx="342900" cy="342900"/>
        </a:xfrm>
        <a:prstGeom prst="rect">
          <a:avLst/>
        </a:prstGeom>
      </xdr:spPr>
    </xdr:pic>
    <xdr:clientData/>
  </xdr:twoCellAnchor>
  <xdr:twoCellAnchor>
    <xdr:from>
      <xdr:col>0</xdr:col>
      <xdr:colOff>137583</xdr:colOff>
      <xdr:row>27</xdr:row>
      <xdr:rowOff>75140</xdr:rowOff>
    </xdr:from>
    <xdr:to>
      <xdr:col>7</xdr:col>
      <xdr:colOff>156633</xdr:colOff>
      <xdr:row>39</xdr:row>
      <xdr:rowOff>158749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211664</xdr:colOff>
      <xdr:row>12</xdr:row>
      <xdr:rowOff>120650</xdr:rowOff>
    </xdr:from>
    <xdr:to>
      <xdr:col>12</xdr:col>
      <xdr:colOff>433917</xdr:colOff>
      <xdr:row>23</xdr:row>
      <xdr:rowOff>74084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137582</xdr:colOff>
      <xdr:row>24</xdr:row>
      <xdr:rowOff>95250</xdr:rowOff>
    </xdr:from>
    <xdr:to>
      <xdr:col>12</xdr:col>
      <xdr:colOff>465668</xdr:colOff>
      <xdr:row>38</xdr:row>
      <xdr:rowOff>84666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MigrateActionButton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showRowColHeaders="0" tabSelected="1" topLeftCell="A11" zoomScale="90" zoomScaleNormal="90" workbookViewId="0">
      <selection activeCell="O21" sqref="O21"/>
    </sheetView>
  </sheetViews>
  <sheetFormatPr defaultRowHeight="15" x14ac:dyDescent="0.25"/>
  <cols>
    <col min="1" max="1" width="2.7109375" customWidth="1"/>
    <col min="2" max="2" width="30.42578125" customWidth="1"/>
    <col min="3" max="7" width="15.7109375" customWidth="1"/>
  </cols>
  <sheetData>
    <row r="1" spans="2:7" hidden="1" x14ac:dyDescent="0.25"/>
    <row r="2" spans="2:7" hidden="1" x14ac:dyDescent="0.25"/>
    <row r="3" spans="2:7" hidden="1" x14ac:dyDescent="0.25"/>
    <row r="4" spans="2:7" hidden="1" x14ac:dyDescent="0.25"/>
    <row r="5" spans="2:7" hidden="1" x14ac:dyDescent="0.25"/>
    <row r="6" spans="2:7" hidden="1" x14ac:dyDescent="0.25">
      <c r="B6" s="3" t="s">
        <v>18</v>
      </c>
      <c r="C6" s="2" t="s">
        <v>19</v>
      </c>
    </row>
    <row r="7" spans="2:7" hidden="1" x14ac:dyDescent="0.25">
      <c r="B7" s="4" t="s">
        <v>20</v>
      </c>
      <c r="C7" s="2" t="str">
        <f>_xll.SUBNM("smartco:Currency Calc","Default","Base")</f>
        <v>Base</v>
      </c>
    </row>
    <row r="8" spans="2:7" hidden="1" x14ac:dyDescent="0.25">
      <c r="B8" s="4" t="s">
        <v>21</v>
      </c>
    </row>
    <row r="9" spans="2:7" hidden="1" x14ac:dyDescent="0.25">
      <c r="B9" s="4" t="s">
        <v>0</v>
      </c>
    </row>
    <row r="10" spans="2:7" hidden="1" x14ac:dyDescent="0.25">
      <c r="B10" s="4" t="s">
        <v>22</v>
      </c>
    </row>
    <row r="11" spans="2:7" x14ac:dyDescent="0.25">
      <c r="B11" s="9"/>
      <c r="C11" s="2"/>
    </row>
    <row r="12" spans="2:7" ht="27.95" customHeight="1" x14ac:dyDescent="0.25">
      <c r="B12" s="10" t="str">
        <f>_xll.SUBNM("smartco:organization","Workflow","101","Caption_Default")</f>
        <v>Massachusetts</v>
      </c>
      <c r="C12" s="14" t="str">
        <f>_xll.SUBNM("smartco:Year","Default","Y2","Caption_Default")</f>
        <v>2015</v>
      </c>
      <c r="D12" s="14"/>
      <c r="E12" s="14" t="str">
        <f>_xll.SUBNM("smartco:Version","Current","Version 1","Caption_Default")</f>
        <v>Budget</v>
      </c>
      <c r="F12" s="14"/>
    </row>
    <row r="13" spans="2:7" x14ac:dyDescent="0.25">
      <c r="B13" s="9"/>
      <c r="C13" s="2"/>
    </row>
    <row r="14" spans="2:7" ht="21" customHeight="1" thickBot="1" x14ac:dyDescent="0.3">
      <c r="B14" s="1"/>
      <c r="C14" s="5" t="s">
        <v>0</v>
      </c>
      <c r="D14" s="5" t="s">
        <v>1</v>
      </c>
      <c r="E14" s="5" t="s">
        <v>2</v>
      </c>
      <c r="F14" s="5" t="s">
        <v>3</v>
      </c>
      <c r="G14" s="5" t="s">
        <v>4</v>
      </c>
    </row>
    <row r="15" spans="2:7" ht="21" customHeight="1" x14ac:dyDescent="0.3">
      <c r="B15" s="7" t="s">
        <v>5</v>
      </c>
      <c r="C15" s="6">
        <f>_xll.DBRW($C$6,$C$7,$B$12,$C$12,C$14,$B15,$E$12)</f>
        <v>11921343.849668261</v>
      </c>
      <c r="D15" s="6">
        <f>_xll.DBRW($C$6,$C$7,$B$12,$C$12,D$14,$B15,$E$12)</f>
        <v>2990199.044686717</v>
      </c>
      <c r="E15" s="6">
        <f>_xll.DBRW($C$6,$C$7,$B$12,$C$12,E$14,$B15,$E$12)</f>
        <v>2703661.137976238</v>
      </c>
      <c r="F15" s="6">
        <f>_xll.DBRW($C$6,$C$7,$B$12,$C$12,F$14,$B15,$E$12)</f>
        <v>2805634.2672554599</v>
      </c>
      <c r="G15" s="6">
        <f>_xll.DBRW($C$6,$C$7,$B$12,$C$12,G$14,$B15,$E$12)</f>
        <v>3421849.3997498462</v>
      </c>
    </row>
    <row r="16" spans="2:7" ht="21" customHeight="1" x14ac:dyDescent="0.3">
      <c r="B16" s="7" t="s">
        <v>6</v>
      </c>
      <c r="C16" s="6">
        <f>_xll.DBRW($C$6,$C$7,$B$12,$C$12,C$14,$B16,$E$12)</f>
        <v>8056974.4093164764</v>
      </c>
      <c r="D16" s="6">
        <f>_xll.DBRW($C$6,$C$7,$B$12,$C$12,D$14,$B16,$E$12)</f>
        <v>1937219.23000319</v>
      </c>
      <c r="E16" s="6">
        <f>_xll.DBRW($C$6,$C$7,$B$12,$C$12,E$14,$B16,$E$12)</f>
        <v>1860184.2120036031</v>
      </c>
      <c r="F16" s="6">
        <f>_xll.DBRW($C$6,$C$7,$B$12,$C$12,F$14,$B16,$E$12)</f>
        <v>1929944.0337846819</v>
      </c>
      <c r="G16" s="6">
        <f>_xll.DBRW($C$6,$C$7,$B$12,$C$12,G$14,$B16,$E$12)</f>
        <v>2329626.9335250021</v>
      </c>
    </row>
    <row r="17" spans="2:7" ht="21" customHeight="1" x14ac:dyDescent="0.3">
      <c r="B17" s="8" t="s">
        <v>7</v>
      </c>
      <c r="C17" s="6">
        <f>_xll.DBRW($C$6,$C$7,$B$12,$C$12,C$14,$B17,$E$12)</f>
        <v>3864369.4403517861</v>
      </c>
      <c r="D17" s="6">
        <f>_xll.DBRW($C$6,$C$7,$B$12,$C$12,D$14,$B17,$E$12)</f>
        <v>1052979.814683527</v>
      </c>
      <c r="E17" s="6">
        <f>_xll.DBRW($C$6,$C$7,$B$12,$C$12,E$14,$B17,$E$12)</f>
        <v>843476.92597263481</v>
      </c>
      <c r="F17" s="6">
        <f>_xll.DBRW($C$6,$C$7,$B$12,$C$12,F$14,$B17,$E$12)</f>
        <v>875690.23347077868</v>
      </c>
      <c r="G17" s="6">
        <f>_xll.DBRW($C$6,$C$7,$B$12,$C$12,G$14,$B17,$E$12)</f>
        <v>1092222.466224845</v>
      </c>
    </row>
    <row r="18" spans="2:7" ht="21" customHeight="1" x14ac:dyDescent="0.3">
      <c r="B18" s="8" t="s">
        <v>8</v>
      </c>
      <c r="C18" s="6">
        <f>_xll.DBRW($C$6,$C$7,$B$12,$C$12,C$14,$B18,$E$12)</f>
        <v>645575.92690977664</v>
      </c>
      <c r="D18" s="6">
        <f>_xll.DBRW($C$6,$C$7,$B$12,$C$12,D$14,$B18,$E$12)</f>
        <v>172148.47891444061</v>
      </c>
      <c r="E18" s="6">
        <f>_xll.DBRW($C$6,$C$7,$B$12,$C$12,E$14,$B18,$E$12)</f>
        <v>174299.53258920251</v>
      </c>
      <c r="F18" s="6">
        <f>_xll.DBRW($C$6,$C$7,$B$12,$C$12,F$14,$B18,$E$12)</f>
        <v>162580.9805628013</v>
      </c>
      <c r="G18" s="6">
        <f>_xll.DBRW($C$6,$C$7,$B$12,$C$12,G$14,$B18,$E$12)</f>
        <v>136546.9348433321</v>
      </c>
    </row>
    <row r="19" spans="2:7" ht="21" customHeight="1" x14ac:dyDescent="0.3">
      <c r="B19" s="8" t="s">
        <v>9</v>
      </c>
      <c r="C19" s="6">
        <f>_xll.DBRW($C$6,$C$7,$B$12,$C$12,C$14,$B19,$E$12)</f>
        <v>66994.760000000009</v>
      </c>
      <c r="D19" s="6">
        <f>_xll.DBRW($C$6,$C$7,$B$12,$C$12,D$14,$B19,$E$12)</f>
        <v>16693.939999999999</v>
      </c>
      <c r="E19" s="6">
        <f>_xll.DBRW($C$6,$C$7,$B$12,$C$12,E$14,$B19,$E$12)</f>
        <v>16766.939999999999</v>
      </c>
      <c r="F19" s="6">
        <f>_xll.DBRW($C$6,$C$7,$B$12,$C$12,F$14,$B19,$E$12)</f>
        <v>16766.939999999999</v>
      </c>
      <c r="G19" s="6">
        <f>_xll.DBRW($C$6,$C$7,$B$12,$C$12,G$14,$B19,$E$12)</f>
        <v>16766.939999999999</v>
      </c>
    </row>
    <row r="20" spans="2:7" ht="21" customHeight="1" x14ac:dyDescent="0.3">
      <c r="B20" s="8" t="s">
        <v>10</v>
      </c>
      <c r="C20" s="6">
        <f>_xll.DBRW($C$6,$C$7,$B$12,$C$12,C$14,$B20,$E$12)</f>
        <v>45228</v>
      </c>
      <c r="D20" s="6">
        <f>_xll.DBRW($C$6,$C$7,$B$12,$C$12,D$14,$B20,$E$12)</f>
        <v>11307</v>
      </c>
      <c r="E20" s="6">
        <f>_xll.DBRW($C$6,$C$7,$B$12,$C$12,E$14,$B20,$E$12)</f>
        <v>11307</v>
      </c>
      <c r="F20" s="6">
        <f>_xll.DBRW($C$6,$C$7,$B$12,$C$12,F$14,$B20,$E$12)</f>
        <v>11307</v>
      </c>
      <c r="G20" s="6">
        <f>_xll.DBRW($C$6,$C$7,$B$12,$C$12,G$14,$B20,$E$12)</f>
        <v>11307</v>
      </c>
    </row>
    <row r="21" spans="2:7" ht="21" customHeight="1" x14ac:dyDescent="0.3">
      <c r="B21" s="8" t="s">
        <v>11</v>
      </c>
      <c r="C21" s="6">
        <f>_xll.DBRW($C$6,$C$7,$B$12,$C$12,C$14,$B21,$E$12)</f>
        <v>320000</v>
      </c>
      <c r="D21" s="6">
        <f>_xll.DBRW($C$6,$C$7,$B$12,$C$12,D$14,$B21,$E$12)</f>
        <v>86923.076923076922</v>
      </c>
      <c r="E21" s="6">
        <f>_xll.DBRW($C$6,$C$7,$B$12,$C$12,E$14,$B21,$E$12)</f>
        <v>68461.538461538468</v>
      </c>
      <c r="F21" s="6">
        <f>_xll.DBRW($C$6,$C$7,$B$12,$C$12,F$14,$B21,$E$12)</f>
        <v>68461.538461538468</v>
      </c>
      <c r="G21" s="6">
        <f>_xll.DBRW($C$6,$C$7,$B$12,$C$12,G$14,$B21,$E$12)</f>
        <v>96153.846153846142</v>
      </c>
    </row>
    <row r="22" spans="2:7" ht="21" customHeight="1" x14ac:dyDescent="0.3">
      <c r="B22" s="8" t="s">
        <v>12</v>
      </c>
      <c r="C22" s="6">
        <f>_xll.DBRW($C$6,$C$7,$B$12,$C$12,C$14,$B22,$E$12)</f>
        <v>141614.79999999999</v>
      </c>
      <c r="D22" s="6">
        <f>_xll.DBRW($C$6,$C$7,$B$12,$C$12,D$14,$B22,$E$12)</f>
        <v>37569.801746686142</v>
      </c>
      <c r="E22" s="6">
        <f>_xll.DBRW($C$6,$C$7,$B$12,$C$12,E$14,$B22,$E$12)</f>
        <v>35548.068807420859</v>
      </c>
      <c r="F22" s="6">
        <f>_xll.DBRW($C$6,$C$7,$B$12,$C$12,F$14,$B22,$E$12)</f>
        <v>34219.10073785374</v>
      </c>
      <c r="G22" s="6">
        <f>_xll.DBRW($C$6,$C$7,$B$12,$C$12,G$14,$B22,$E$12)</f>
        <v>34277.828708039262</v>
      </c>
    </row>
    <row r="23" spans="2:7" ht="21" customHeight="1" x14ac:dyDescent="0.3">
      <c r="B23" s="8" t="s">
        <v>13</v>
      </c>
      <c r="C23" s="6">
        <f>_xll.DBRW($C$6,$C$7,$B$12,$C$12,C$14,$B23,$E$12)</f>
        <v>18000</v>
      </c>
      <c r="D23" s="6">
        <f>_xll.DBRW($C$6,$C$7,$B$12,$C$12,D$14,$B23,$E$12)</f>
        <v>1875</v>
      </c>
      <c r="E23" s="6">
        <f>_xll.DBRW($C$6,$C$7,$B$12,$C$12,E$14,$B23,$E$12)</f>
        <v>2875</v>
      </c>
      <c r="F23" s="6">
        <f>_xll.DBRW($C$6,$C$7,$B$12,$C$12,F$14,$B23,$E$12)</f>
        <v>4375</v>
      </c>
      <c r="G23" s="6">
        <f>_xll.DBRW($C$6,$C$7,$B$12,$C$12,G$14,$B23,$E$12)</f>
        <v>8875</v>
      </c>
    </row>
    <row r="24" spans="2:7" ht="21" customHeight="1" x14ac:dyDescent="0.3">
      <c r="B24" s="8" t="s">
        <v>14</v>
      </c>
      <c r="C24" s="6">
        <f>_xll.DBRW($C$6,$C$7,$B$12,$C$12,C$14,$B24,$E$12)</f>
        <v>1237413.4869097769</v>
      </c>
      <c r="D24" s="6">
        <f>_xll.DBRW($C$6,$C$7,$B$12,$C$12,D$14,$B24,$E$12)</f>
        <v>326517.29758420383</v>
      </c>
      <c r="E24" s="6">
        <f>_xll.DBRW($C$6,$C$7,$B$12,$C$12,E$14,$B24,$E$12)</f>
        <v>309258.07985816192</v>
      </c>
      <c r="F24" s="6">
        <f>_xll.DBRW($C$6,$C$7,$B$12,$C$12,F$14,$B24,$E$12)</f>
        <v>297710.55976219347</v>
      </c>
      <c r="G24" s="6">
        <f>_xll.DBRW($C$6,$C$7,$B$12,$C$12,G$14,$B24,$E$12)</f>
        <v>303927.54970521748</v>
      </c>
    </row>
    <row r="25" spans="2:7" ht="21" customHeight="1" x14ac:dyDescent="0.3">
      <c r="B25" s="8" t="s">
        <v>15</v>
      </c>
      <c r="C25" s="6">
        <f>_xll.DBRW($C$6,$C$7,$B$12,$C$12,C$14,$B25,$E$12)</f>
        <v>2626955.9534420101</v>
      </c>
      <c r="D25" s="6">
        <f>_xll.DBRW($C$6,$C$7,$B$12,$C$12,D$14,$B25,$E$12)</f>
        <v>726462.51709932322</v>
      </c>
      <c r="E25" s="6">
        <f>_xll.DBRW($C$6,$C$7,$B$12,$C$12,E$14,$B25,$E$12)</f>
        <v>534218.84611447307</v>
      </c>
      <c r="F25" s="6">
        <f>_xll.DBRW($C$6,$C$7,$B$12,$C$12,F$14,$B25,$E$12)</f>
        <v>577979.67370858532</v>
      </c>
      <c r="G25" s="6">
        <f>_xll.DBRW($C$6,$C$7,$B$12,$C$12,G$14,$B25,$E$12)</f>
        <v>788294.91651962744</v>
      </c>
    </row>
    <row r="26" spans="2:7" ht="21" customHeight="1" x14ac:dyDescent="0.3">
      <c r="B26" s="8" t="s">
        <v>16</v>
      </c>
      <c r="C26" s="6">
        <f>_xll.DBRW($C$6,$C$7,$B$12,$C$12,C$14,$B26,$E$12)</f>
        <v>293998.4146079499</v>
      </c>
      <c r="D26" s="6">
        <f>_xll.DBRW($C$6,$C$7,$B$12,$C$12,D$14,$B26,$E$12)</f>
        <v>56601.141415818063</v>
      </c>
      <c r="E26" s="6">
        <f>_xll.DBRW($C$6,$C$7,$B$12,$C$12,E$14,$B26,$E$12)</f>
        <v>70644.084879889851</v>
      </c>
      <c r="F26" s="6">
        <f>_xll.DBRW($C$6,$C$7,$B$12,$C$12,F$14,$B26,$E$12)</f>
        <v>72666.946678811088</v>
      </c>
      <c r="G26" s="6">
        <f>_xll.DBRW($C$6,$C$7,$B$12,$C$12,G$14,$B26,$E$12)</f>
        <v>94086.241633430924</v>
      </c>
    </row>
    <row r="27" spans="2:7" ht="21" customHeight="1" thickBot="1" x14ac:dyDescent="0.35">
      <c r="B27" s="13" t="s">
        <v>17</v>
      </c>
      <c r="C27" s="11">
        <f>_xll.DBRW($C$6,$C$7,$B$12,$C$12,C$14,$B27,$E$12)</f>
        <v>2332957.5388340591</v>
      </c>
      <c r="D27" s="12">
        <f>_xll.DBRW($C$6,$C$7,$B$12,$C$12,D$14,$B27,$E$12)</f>
        <v>669861.3756835052</v>
      </c>
      <c r="E27" s="12">
        <f>_xll.DBRW($C$6,$C$7,$B$12,$C$12,E$14,$B27,$E$12)</f>
        <v>463574.76123458327</v>
      </c>
      <c r="F27" s="12">
        <f>_xll.DBRW($C$6,$C$7,$B$12,$C$12,F$14,$B27,$E$12)</f>
        <v>505312.72702977399</v>
      </c>
      <c r="G27" s="12">
        <f>_xll.DBRW($C$6,$C$7,$B$12,$C$12,G$14,$B27,$E$12)</f>
        <v>694208.6748861965</v>
      </c>
    </row>
  </sheetData>
  <mergeCells count="2">
    <mergeCell ref="E12:F12"/>
    <mergeCell ref="C12:D12"/>
  </mergeCells>
  <pageMargins left="0.7" right="0.7" top="0.75" bottom="0.75" header="0.3" footer="0.3"/>
  <pageSetup paperSize="9" orientation="portrait" r:id="rId1"/>
  <customProperties>
    <customPr name="COR_LastLabelRowStart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NetworkLayer</cp:lastModifiedBy>
  <dcterms:created xsi:type="dcterms:W3CDTF">2015-12-29T20:23:57Z</dcterms:created>
  <dcterms:modified xsi:type="dcterms:W3CDTF">2016-09-08T20:13:33Z</dcterms:modified>
</cp:coreProperties>
</file>