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355" windowHeight="6870"/>
  </bookViews>
  <sheets>
    <sheet name="Intro" sheetId="8" r:id="rId1"/>
    <sheet name="Instructions" sheetId="4" r:id="rId2"/>
    <sheet name="Tasks" sheetId="5" r:id="rId3"/>
    <sheet name="Status" sheetId="7" r:id="rId4"/>
    <sheet name="{PL}PickLst" sheetId="6" state="hidden" r:id="rId5"/>
  </sheets>
  <calcPr calcId="145621" concurrentCalc="0"/>
</workbook>
</file>

<file path=xl/calcChain.xml><?xml version="1.0" encoding="utf-8"?>
<calcChain xmlns="http://schemas.openxmlformats.org/spreadsheetml/2006/main">
  <c r="B8" i="7" l="1"/>
  <c r="D23" i="7"/>
  <c r="D22" i="7"/>
  <c r="G2" i="5"/>
  <c r="F3" i="5"/>
  <c r="J12" i="7"/>
  <c r="J10" i="7"/>
  <c r="J13" i="7"/>
  <c r="I10" i="7"/>
  <c r="I13" i="7"/>
  <c r="J14" i="7"/>
  <c r="I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J18" i="7"/>
  <c r="I18" i="7"/>
  <c r="K18" i="7"/>
  <c r="L18" i="7"/>
  <c r="I20" i="7"/>
  <c r="K10" i="7"/>
  <c r="B7" i="7"/>
  <c r="F2" i="5"/>
  <c r="F1" i="5"/>
  <c r="L23" i="5"/>
  <c r="K23" i="5"/>
  <c r="J23" i="5"/>
  <c r="I23" i="5"/>
  <c r="H23" i="5"/>
  <c r="F23" i="5"/>
  <c r="C23" i="5"/>
  <c r="B23" i="5"/>
  <c r="L22" i="5"/>
  <c r="K22" i="5"/>
  <c r="J22" i="5"/>
  <c r="I22" i="5"/>
  <c r="H22" i="5"/>
  <c r="F22" i="5"/>
  <c r="C22" i="5"/>
  <c r="B22" i="5"/>
  <c r="L21" i="5"/>
  <c r="K21" i="5"/>
  <c r="J21" i="5"/>
  <c r="I21" i="5"/>
  <c r="H21" i="5"/>
  <c r="F21" i="5"/>
  <c r="C21" i="5"/>
  <c r="B21" i="5"/>
  <c r="L20" i="5"/>
  <c r="K20" i="5"/>
  <c r="J20" i="5"/>
  <c r="I20" i="5"/>
  <c r="H20" i="5"/>
  <c r="F20" i="5"/>
  <c r="C20" i="5"/>
  <c r="B20" i="5"/>
  <c r="L19" i="5"/>
  <c r="K19" i="5"/>
  <c r="J19" i="5"/>
  <c r="I19" i="5"/>
  <c r="H19" i="5"/>
  <c r="F19" i="5"/>
  <c r="C19" i="5"/>
  <c r="B19" i="5"/>
  <c r="L18" i="5"/>
  <c r="K18" i="5"/>
  <c r="J18" i="5"/>
  <c r="I18" i="5"/>
  <c r="H18" i="5"/>
  <c r="F18" i="5"/>
  <c r="C18" i="5"/>
  <c r="B18" i="5"/>
  <c r="L17" i="5"/>
  <c r="K17" i="5"/>
  <c r="J17" i="5"/>
  <c r="I17" i="5"/>
  <c r="H17" i="5"/>
  <c r="F17" i="5"/>
  <c r="C17" i="5"/>
  <c r="B17" i="5"/>
  <c r="L16" i="5"/>
  <c r="K16" i="5"/>
  <c r="J16" i="5"/>
  <c r="I16" i="5"/>
  <c r="H16" i="5"/>
  <c r="F16" i="5"/>
  <c r="C16" i="5"/>
  <c r="B16" i="5"/>
  <c r="L15" i="5"/>
  <c r="K15" i="5"/>
  <c r="J15" i="5"/>
  <c r="I15" i="5"/>
  <c r="H15" i="5"/>
  <c r="F15" i="5"/>
  <c r="C15" i="5"/>
  <c r="B15" i="5"/>
  <c r="L14" i="5"/>
  <c r="K14" i="5"/>
  <c r="J14" i="5"/>
  <c r="I14" i="5"/>
  <c r="H14" i="5"/>
  <c r="F14" i="5"/>
  <c r="C14" i="5"/>
  <c r="B14" i="5"/>
  <c r="L13" i="5"/>
  <c r="K13" i="5"/>
  <c r="J13" i="5"/>
  <c r="I13" i="5"/>
  <c r="H13" i="5"/>
  <c r="F13" i="5"/>
  <c r="C13" i="5"/>
  <c r="B13" i="5"/>
  <c r="L12" i="5"/>
  <c r="K12" i="5"/>
  <c r="J12" i="5"/>
  <c r="I12" i="5"/>
  <c r="H12" i="5"/>
  <c r="F12" i="5"/>
  <c r="C12" i="5"/>
  <c r="B12" i="5"/>
  <c r="L11" i="5"/>
  <c r="K11" i="5"/>
  <c r="J11" i="5"/>
  <c r="I11" i="5"/>
  <c r="H11" i="5"/>
  <c r="F11" i="5"/>
  <c r="C11" i="5"/>
  <c r="B11" i="5"/>
  <c r="L10" i="5"/>
  <c r="K10" i="5"/>
  <c r="J10" i="5"/>
  <c r="I10" i="5"/>
  <c r="H10" i="5"/>
  <c r="F10" i="5"/>
  <c r="C10" i="5"/>
  <c r="B10" i="5"/>
  <c r="L9" i="5"/>
  <c r="K9" i="5"/>
  <c r="J9" i="5"/>
  <c r="I9" i="5"/>
  <c r="H9" i="5"/>
  <c r="F9" i="5"/>
  <c r="C9" i="5"/>
  <c r="B9" i="5"/>
  <c r="L8" i="5"/>
  <c r="K8" i="5"/>
  <c r="J8" i="5"/>
  <c r="I8" i="5"/>
  <c r="H8" i="5"/>
  <c r="F8" i="5"/>
  <c r="C8" i="5"/>
  <c r="B8" i="5"/>
  <c r="L7" i="5"/>
  <c r="K7" i="5"/>
  <c r="J7" i="5"/>
  <c r="I7" i="5"/>
  <c r="H7" i="5"/>
  <c r="F7" i="5"/>
  <c r="C7" i="5"/>
  <c r="B7" i="5"/>
  <c r="L6" i="5"/>
  <c r="K6" i="5"/>
  <c r="J6" i="5"/>
  <c r="I6" i="5"/>
  <c r="H6" i="5"/>
  <c r="F6" i="5"/>
  <c r="C6" i="5"/>
  <c r="B6" i="5"/>
</calcChain>
</file>

<file path=xl/sharedStrings.xml><?xml version="1.0" encoding="utf-8"?>
<sst xmlns="http://schemas.openxmlformats.org/spreadsheetml/2006/main" count="56" uniqueCount="45">
  <si>
    <t>CUBE:</t>
  </si>
  <si>
    <t>organization</t>
  </si>
  <si>
    <t>Days Left</t>
  </si>
  <si>
    <t>Overdue</t>
  </si>
  <si>
    <t>Task</t>
  </si>
  <si>
    <t>Status</t>
  </si>
  <si>
    <t>Due Date</t>
  </si>
  <si>
    <t>Commentary</t>
  </si>
  <si>
    <t>All Tasks</t>
  </si>
  <si>
    <t>1</t>
  </si>
  <si>
    <t>2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</si>
  <si>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</si>
  <si>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</si>
  <si>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</si>
  <si>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</si>
  <si>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</si>
  <si>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</si>
  <si>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</si>
  <si>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</si>
  <si>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</si>
  <si>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</si>
  <si>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</si>
  <si>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</si>
  <si>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</si>
  <si>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</si>
  <si>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</si>
  <si>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smartCo:incomeStatement</t>
  </si>
  <si>
    <t>Local</t>
  </si>
  <si>
    <t>y2</t>
  </si>
  <si>
    <t>Year</t>
  </si>
  <si>
    <t>Target</t>
  </si>
  <si>
    <t>Variance</t>
  </si>
  <si>
    <t>Tasks Completed</t>
  </si>
  <si>
    <t>Gross Margin</t>
  </si>
  <si>
    <t>6099 PAYROLL</t>
  </si>
  <si>
    <t>6499 MARKETING</t>
  </si>
  <si>
    <t>6599 DEPRECIATION</t>
  </si>
  <si>
    <t>Net Profit</t>
  </si>
  <si>
    <t>Complete</t>
  </si>
  <si>
    <t>Not Started</t>
  </si>
  <si>
    <t>Launch</t>
  </si>
  <si>
    <t>Task Status</t>
  </si>
  <si>
    <t>Metrics Status</t>
  </si>
  <si>
    <t># Incomplete Metrics</t>
  </si>
  <si>
    <t>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</si>
</sst>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3F3F3F"/>
      <name val="Arial"/>
      <family val="2"/>
    </font>
    <font>
      <b/>
      <sz val="14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2"/>
      <color theme="1" tint="0.499984740745262"/>
      <name val="Arial"/>
      <family val="2"/>
    </font>
    <font>
      <b/>
      <sz val="14"/>
      <color rgb="FFFF8243"/>
      <name val="Arial"/>
      <family val="2"/>
    </font>
    <font>
      <b/>
      <sz val="12"/>
      <color theme="1" tint="0.499984740745262"/>
      <name val="Calibri"/>
      <family val="2"/>
      <scheme val="minor"/>
    </font>
    <font>
      <sz val="8"/>
      <color rgb="FF8BC43F"/>
      <name val="Arial"/>
      <family val="2"/>
    </font>
    <font>
      <sz val="8"/>
      <color rgb="FFFF8243"/>
      <name val="Arial"/>
      <family val="2"/>
    </font>
    <font>
      <sz val="8"/>
      <color theme="1"/>
      <name val="Arial"/>
      <family val="2"/>
    </font>
    <font>
      <sz val="9"/>
      <color theme="0"/>
      <name val="Calibri"/>
      <family val="2"/>
      <scheme val="minor"/>
    </font>
    <font>
      <sz val="8"/>
      <color theme="0"/>
      <name val="Arial"/>
      <family val="2"/>
    </font>
    <font>
      <b/>
      <sz val="9"/>
      <color theme="0" tint="-0.499984740745262"/>
      <name val="Arial"/>
      <family val="2"/>
    </font>
    <font>
      <b/>
      <sz val="24"/>
      <color rgb="FF8BC43F"/>
      <name val="Arial"/>
      <family val="2"/>
    </font>
    <font>
      <b/>
      <sz val="24"/>
      <color theme="1" tint="0.499984740745262"/>
      <name val="Arial"/>
      <family val="2"/>
    </font>
    <font>
      <b/>
      <sz val="2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4"/>
      <color rgb="FF3F3F3F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rgb="FF0296DF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Fill="1" applyBorder="1"/>
    <xf numFmtId="0" fontId="3" fillId="0" borderId="0" xfId="0" applyFont="1"/>
    <xf numFmtId="0" fontId="5" fillId="0" borderId="0" xfId="0" applyFont="1"/>
    <xf numFmtId="0" fontId="0" fillId="0" borderId="0" xfId="0" quotePrefix="1"/>
    <xf numFmtId="0" fontId="5" fillId="0" borderId="0" xfId="0" applyFont="1" applyBorder="1"/>
    <xf numFmtId="0" fontId="0" fillId="5" borderId="0" xfId="0" applyFill="1"/>
    <xf numFmtId="0" fontId="6" fillId="5" borderId="0" xfId="3" applyFont="1" applyFill="1" applyBorder="1" applyAlignment="1">
      <alignment horizontal="center" vertical="center"/>
    </xf>
    <xf numFmtId="0" fontId="7" fillId="5" borderId="0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Fill="1" applyBorder="1"/>
    <xf numFmtId="0" fontId="12" fillId="0" borderId="0" xfId="3" applyFont="1" applyFill="1" applyBorder="1" applyAlignment="1">
      <alignment horizontal="left" vertical="center"/>
    </xf>
    <xf numFmtId="164" fontId="13" fillId="0" borderId="0" xfId="1" applyNumberFormat="1" applyFont="1" applyFill="1" applyBorder="1"/>
    <xf numFmtId="0" fontId="11" fillId="0" borderId="0" xfId="3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/>
    </xf>
    <xf numFmtId="0" fontId="9" fillId="7" borderId="0" xfId="4" applyFont="1" applyFill="1" applyBorder="1"/>
    <xf numFmtId="0" fontId="9" fillId="7" borderId="0" xfId="0" applyFont="1" applyFill="1" applyBorder="1" applyAlignment="1">
      <alignment horizontal="center"/>
    </xf>
    <xf numFmtId="0" fontId="9" fillId="6" borderId="0" xfId="4" applyFont="1" applyFill="1" applyBorder="1" applyAlignment="1">
      <alignment horizontal="left" indent="1"/>
    </xf>
    <xf numFmtId="14" fontId="13" fillId="6" borderId="2" xfId="2" applyNumberFormat="1" applyFont="1" applyFill="1" applyBorder="1" applyAlignment="1">
      <alignment horizontal="right"/>
    </xf>
    <xf numFmtId="0" fontId="10" fillId="7" borderId="0" xfId="4" applyFont="1" applyFill="1" applyBorder="1"/>
    <xf numFmtId="0" fontId="10" fillId="6" borderId="0" xfId="4" applyFont="1" applyFill="1" applyBorder="1" applyAlignment="1">
      <alignment horizontal="left" indent="1"/>
    </xf>
    <xf numFmtId="0" fontId="10" fillId="5" borderId="0" xfId="4" applyFont="1" applyFill="1" applyBorder="1" applyAlignment="1">
      <alignment horizontal="left" indent="3"/>
    </xf>
    <xf numFmtId="0" fontId="10" fillId="0" borderId="0" xfId="0" applyFont="1"/>
    <xf numFmtId="0" fontId="14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13" fillId="0" borderId="2" xfId="2" applyNumberFormat="1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left" vertical="center" indent="3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18" fillId="6" borderId="0" xfId="0" applyFont="1" applyFill="1" applyBorder="1"/>
    <xf numFmtId="0" fontId="17" fillId="0" borderId="0" xfId="0" applyFont="1" applyFill="1" applyBorder="1" applyAlignment="1">
      <alignment horizontal="center"/>
    </xf>
    <xf numFmtId="0" fontId="22" fillId="0" borderId="0" xfId="0" applyFont="1" applyBorder="1"/>
    <xf numFmtId="0" fontId="23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/>
    <xf numFmtId="164" fontId="10" fillId="0" borderId="5" xfId="1" applyNumberFormat="1" applyFont="1" applyFill="1" applyBorder="1"/>
    <xf numFmtId="164" fontId="9" fillId="0" borderId="6" xfId="1" applyNumberFormat="1" applyFont="1" applyFill="1" applyBorder="1"/>
    <xf numFmtId="164" fontId="10" fillId="0" borderId="7" xfId="1" applyNumberFormat="1" applyFont="1" applyFill="1" applyBorder="1"/>
    <xf numFmtId="14" fontId="13" fillId="7" borderId="0" xfId="2" applyNumberFormat="1" applyFont="1" applyFill="1" applyBorder="1" applyAlignment="1">
      <alignment horizontal="right"/>
    </xf>
    <xf numFmtId="14" fontId="13" fillId="6" borderId="3" xfId="2" applyNumberFormat="1" applyFont="1" applyFill="1" applyBorder="1" applyAlignment="1">
      <alignment horizontal="right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0" fillId="0" borderId="0" xfId="0" applyFont="1" applyBorder="1" applyAlignment="1">
      <alignment horizontal="center" vertical="center"/>
    </xf>
    <xf numFmtId="0" fontId="10" fillId="7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3" fontId="10" fillId="6" borderId="0" xfId="1" applyFont="1" applyFill="1" applyBorder="1" applyAlignment="1">
      <alignment horizontal="center"/>
    </xf>
    <xf numFmtId="0" fontId="24" fillId="6" borderId="0" xfId="3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0" fillId="6" borderId="0" xfId="1" applyNumberFormat="1" applyFont="1" applyFill="1" applyBorder="1" applyAlignment="1">
      <alignment horizontal="center" vertical="center"/>
    </xf>
    <xf numFmtId="0" fontId="31" fillId="6" borderId="0" xfId="0" applyNumberFormat="1" applyFont="1" applyFill="1" applyAlignment="1"/>
    <xf numFmtId="49" fontId="29" fillId="7" borderId="0" xfId="0" applyNumberFormat="1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5" fillId="6" borderId="0" xfId="4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6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6" borderId="0" xfId="0" applyFont="1" applyFill="1" applyAlignment="1">
      <alignment horizontal="center"/>
    </xf>
    <xf numFmtId="49" fontId="16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</cellXfs>
  <cellStyles count="5">
    <cellStyle name="40% - Accent1" xfId="4" builtinId="31"/>
    <cellStyle name="Accent1" xfId="3" builtinId="29"/>
    <cellStyle name="Comma" xfId="1" builtinId="3"/>
    <cellStyle name="Normal" xfId="0" builtinId="0"/>
    <cellStyle name="Output" xfId="2" builtinId="21"/>
  </cellStyles>
  <dxfs count="10"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rgb="FF8BC43F"/>
      </font>
      <fill>
        <patternFill patternType="solid">
          <bgColor theme="0" tint="-4.9989318521683403E-2"/>
        </patternFill>
      </fill>
    </dxf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theme="0"/>
      </font>
      <fill>
        <patternFill>
          <bgColor rgb="FFFF8243"/>
        </patternFill>
      </fill>
    </dxf>
    <dxf>
      <font>
        <b/>
        <i val="0"/>
        <color theme="0"/>
      </font>
      <fill>
        <patternFill>
          <bgColor rgb="FF8BC43F"/>
        </patternFill>
      </fill>
    </dxf>
    <dxf>
      <font>
        <b/>
        <i val="0"/>
        <color rgb="FFFFCC25"/>
      </font>
    </dxf>
    <dxf>
      <font>
        <b/>
        <i val="0"/>
        <color rgb="FF8BC43F"/>
      </font>
    </dxf>
    <dxf>
      <font>
        <b/>
        <i val="0"/>
        <color rgb="FFFF8243"/>
      </font>
    </dxf>
    <dxf>
      <font>
        <b/>
        <i val="0"/>
        <color theme="0"/>
      </font>
      <fill>
        <patternFill>
          <bgColor rgb="FFFF82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46EAB"/>
      <rgbColor rgb="00888FAC"/>
      <rgbColor rgb="000000FF"/>
      <rgbColor rgb="00830E17"/>
      <rgbColor rgb="00CDB79E"/>
      <rgbColor rgb="00FFD0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CC99FF"/>
      <rgbColor rgb="00FFCC99"/>
      <rgbColor rgb="003366FF"/>
      <rgbColor rgb="0033CCCC"/>
      <rgbColor rgb="00E5E5E5"/>
      <rgbColor rgb="00D6DDEA"/>
      <rgbColor rgb="0099AACC"/>
      <rgbColor rgb="00E56565"/>
      <rgbColor rgb="00666699"/>
      <rgbColor rgb="00969696"/>
      <rgbColor rgb="0039CF08"/>
      <rgbColor rgb="00FFFAFA"/>
      <rgbColor rgb="00D6595A"/>
      <rgbColor rgb="00FFBE31"/>
      <rgbColor rgb="00993300"/>
      <rgbColor rgb="00993366"/>
      <rgbColor rgb="00333399"/>
      <rgbColor rgb="00333333"/>
    </indexedColors>
    <mruColors>
      <color rgb="FF8BC43F"/>
      <color rgb="FFFF8243"/>
      <color rgb="FF0296DF"/>
      <color rgb="FFFFCC25"/>
      <color rgb="FFFF4B4B"/>
      <color rgb="FFFF3B3B"/>
      <color rgb="FFFF4747"/>
      <color rgb="FFFF4343"/>
      <color rgb="FFF3AB40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5054"/>
  <ax:ocxPr ax:name="_ExtentY" ax:value="1376"/>
  <ax:ocxPr ax:name="_StockProps" ax:value="0"/>
  <ax:ocxPr ax:name="ServerName" ax:value="smartco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14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tart now"/>
  <ax:ocxPr ax:name="UseFormula" ax:value="-1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transaparentbutton_menu.gif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Intro"/>
  <ax:ocxPr ax:name="TargetWorksheetName" ax:value="Tasks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0"/>
  <ax:ocxPr ax:name="WorkSheetRecalc" ax:value="1"/>
  <ax:ocxPr ax:name="ProcessRecalc" ax:value="1"/>
  <ax:ocxPr ax:name="DoReCalcOnly" ax:value="0"/>
  <ax:ocxPr ax:name="UseReferenceForServerName" ax:value="0"/>
  <ax:ocxPr ax:name="ResizeButtonToCaption" ax:value="0"/>
</ax:ocx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OperatingExpense"/>
  <ax:ocxPr ax:name="TargetWorksheetName" ax:value="PhasedCost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Fcs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FxVar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PLRepo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Revenue"/>
  <ax:ocxPr ax:name="TargetWorksheetName" ax:value="ProductAdmin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Capital"/>
  <ax:ocxPr ax:name="TargetWorksheetName" ax:value="Capita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OperatingExpense"/>
  <ax:ocxPr ax:name="TargetWorksheetName" ax:value="LineItemDetai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AllocDetai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Revenue"/>
  <ax:ocxPr ax:name="TargetWorksheetName" ax:value="UnitFcs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Employee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Repo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smartco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Capital"/>
  <ax:ocxPr ax:name="TargetWorksheetName" ax:value="Depreciation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66CBFD"/>
            </a:solidFill>
            <a:ln>
              <a:noFill/>
            </a:ln>
          </c:spPr>
          <c:dPt>
            <c:idx val="0"/>
            <c:bubble3D val="0"/>
            <c:spPr>
              <a:solidFill>
                <a:srgbClr val="8BC43F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8243"/>
              </a:solidFill>
              <a:ln>
                <a:noFill/>
              </a:ln>
            </c:spPr>
          </c:dPt>
          <c:cat>
            <c:strRef>
              <c:f>Status!$B$22:$B$23</c:f>
              <c:strCache>
                <c:ptCount val="2"/>
                <c:pt idx="0">
                  <c:v>Tasks Completed</c:v>
                </c:pt>
                <c:pt idx="1">
                  <c:v>Tasks Remaining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2"/>
        </a:solidFill>
      </c:spPr>
    </c:plotArea>
    <c:legend>
      <c:legendPos val="r"/>
      <c:overlay val="0"/>
      <c:txPr>
        <a:bodyPr/>
        <a:lstStyle/>
        <a:p>
          <a:pPr rtl="0">
            <a:defRPr sz="800" b="1" i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5" Type="http://schemas.openxmlformats.org/officeDocument/2006/relationships/image" Target="../media/image8.emf"/><Relationship Id="rId10" Type="http://schemas.openxmlformats.org/officeDocument/2006/relationships/image" Target="../media/image13.emf"/><Relationship Id="rId4" Type="http://schemas.openxmlformats.org/officeDocument/2006/relationships/image" Target="../media/image7.emf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13</xdr:row>
      <xdr:rowOff>28575</xdr:rowOff>
    </xdr:from>
    <xdr:to>
      <xdr:col>19</xdr:col>
      <xdr:colOff>314326</xdr:colOff>
      <xdr:row>14</xdr:row>
      <xdr:rowOff>171450</xdr:rowOff>
    </xdr:to>
    <xdr:sp macro="" textlink="">
      <xdr:nvSpPr>
        <xdr:cNvPr id="23" name="TextBox 22"/>
        <xdr:cNvSpPr txBox="1"/>
      </xdr:nvSpPr>
      <xdr:spPr>
        <a:xfrm>
          <a:off x="4419600" y="2400300"/>
          <a:ext cx="1733551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500" b="1" i="0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Our Solution</a:t>
          </a:r>
        </a:p>
      </xdr:txBody>
    </xdr:sp>
    <xdr:clientData/>
  </xdr:twoCellAnchor>
  <xdr:twoCellAnchor editAs="oneCell">
    <xdr:from>
      <xdr:col>8</xdr:col>
      <xdr:colOff>28575</xdr:colOff>
      <xdr:row>0</xdr:row>
      <xdr:rowOff>85725</xdr:rowOff>
    </xdr:from>
    <xdr:to>
      <xdr:col>10</xdr:col>
      <xdr:colOff>200025</xdr:colOff>
      <xdr:row>3</xdr:row>
      <xdr:rowOff>142875</xdr:rowOff>
    </xdr:to>
    <xdr:pic>
      <xdr:nvPicPr>
        <xdr:cNvPr id="25" name="Picture 24" descr="IBM_Smarter_Plane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85725"/>
          <a:ext cx="781050" cy="666750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180974</xdr:rowOff>
    </xdr:from>
    <xdr:to>
      <xdr:col>12</xdr:col>
      <xdr:colOff>295274</xdr:colOff>
      <xdr:row>3</xdr:row>
      <xdr:rowOff>95249</xdr:rowOff>
    </xdr:to>
    <xdr:sp macro="" textlink="">
      <xdr:nvSpPr>
        <xdr:cNvPr id="26" name="TextBox 25"/>
        <xdr:cNvSpPr txBox="1"/>
      </xdr:nvSpPr>
      <xdr:spPr>
        <a:xfrm>
          <a:off x="933450" y="180974"/>
          <a:ext cx="114299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500" b="1" i="0" baseline="0">
              <a:solidFill>
                <a:schemeClr val="tx1"/>
              </a:solidFill>
              <a:latin typeface="Arial" pitchFamily="34" charset="0"/>
            </a:rPr>
            <a:t>Smart</a:t>
          </a:r>
          <a:endParaRPr lang="en-US" sz="2500" b="1" i="0" baseline="0">
            <a:solidFill>
              <a:srgbClr val="66CBFD"/>
            </a:solidFill>
            <a:latin typeface="Arial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95250</xdr:colOff>
          <xdr:row>0</xdr:row>
          <xdr:rowOff>142875</xdr:rowOff>
        </xdr:from>
        <xdr:to>
          <xdr:col>25</xdr:col>
          <xdr:colOff>161925</xdr:colOff>
          <xdr:row>3</xdr:row>
          <xdr:rowOff>28575</xdr:rowOff>
        </xdr:to>
        <xdr:sp macro="" textlink="">
          <xdr:nvSpPr>
            <xdr:cNvPr id="7169" name="TI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12</xdr:col>
      <xdr:colOff>38100</xdr:colOff>
      <xdr:row>1</xdr:row>
      <xdr:rowOff>0</xdr:rowOff>
    </xdr:from>
    <xdr:to>
      <xdr:col>13</xdr:col>
      <xdr:colOff>323850</xdr:colOff>
      <xdr:row>3</xdr:row>
      <xdr:rowOff>104775</xdr:rowOff>
    </xdr:to>
    <xdr:sp macro="" textlink="">
      <xdr:nvSpPr>
        <xdr:cNvPr id="7" name="TextBox 6"/>
        <xdr:cNvSpPr txBox="1"/>
      </xdr:nvSpPr>
      <xdr:spPr>
        <a:xfrm>
          <a:off x="1819275" y="190500"/>
          <a:ext cx="7524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500" b="1" i="0" baseline="0">
              <a:solidFill>
                <a:srgbClr val="66CBFD"/>
              </a:solidFill>
              <a:latin typeface="Arial" pitchFamily="34" charset="0"/>
            </a:rPr>
            <a:t>Co</a:t>
          </a:r>
        </a:p>
      </xdr:txBody>
    </xdr:sp>
    <xdr:clientData/>
  </xdr:twoCellAnchor>
  <xdr:twoCellAnchor editAs="oneCell">
    <xdr:from>
      <xdr:col>8</xdr:col>
      <xdr:colOff>28575</xdr:colOff>
      <xdr:row>3</xdr:row>
      <xdr:rowOff>180975</xdr:rowOff>
    </xdr:from>
    <xdr:to>
      <xdr:col>25</xdr:col>
      <xdr:colOff>504825</xdr:colOff>
      <xdr:row>28</xdr:row>
      <xdr:rowOff>156728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90575"/>
          <a:ext cx="10058400" cy="4738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57150</xdr:rowOff>
    </xdr:from>
    <xdr:ext cx="7686675" cy="298800"/>
    <xdr:sp macro="" textlink="">
      <xdr:nvSpPr>
        <xdr:cNvPr id="14" name="Rectangle 13"/>
        <xdr:cNvSpPr/>
      </xdr:nvSpPr>
      <xdr:spPr>
        <a:xfrm>
          <a:off x="2667000" y="438150"/>
          <a:ext cx="76866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Budget Application Instructions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19050</xdr:rowOff>
        </xdr:from>
        <xdr:to>
          <xdr:col>6</xdr:col>
          <xdr:colOff>657225</xdr:colOff>
          <xdr:row>7</xdr:row>
          <xdr:rowOff>266700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0</xdr:rowOff>
        </xdr:from>
        <xdr:to>
          <xdr:col>6</xdr:col>
          <xdr:colOff>666750</xdr:colOff>
          <xdr:row>13</xdr:row>
          <xdr:rowOff>247650</xdr:rowOff>
        </xdr:to>
        <xdr:sp macro="" textlink="">
          <xdr:nvSpPr>
            <xdr:cNvPr id="3075" name="TIButton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9525</xdr:rowOff>
        </xdr:from>
        <xdr:to>
          <xdr:col>6</xdr:col>
          <xdr:colOff>657225</xdr:colOff>
          <xdr:row>16</xdr:row>
          <xdr:rowOff>257175</xdr:rowOff>
        </xdr:to>
        <xdr:sp macro="" textlink="">
          <xdr:nvSpPr>
            <xdr:cNvPr id="3076" name="TIButton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19</xdr:row>
          <xdr:rowOff>47625</xdr:rowOff>
        </xdr:from>
        <xdr:to>
          <xdr:col>6</xdr:col>
          <xdr:colOff>647700</xdr:colOff>
          <xdr:row>19</xdr:row>
          <xdr:rowOff>295275</xdr:rowOff>
        </xdr:to>
        <xdr:sp macro="" textlink="">
          <xdr:nvSpPr>
            <xdr:cNvPr id="3077" name="TIButton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9525</xdr:rowOff>
        </xdr:from>
        <xdr:to>
          <xdr:col>6</xdr:col>
          <xdr:colOff>666750</xdr:colOff>
          <xdr:row>8</xdr:row>
          <xdr:rowOff>257175</xdr:rowOff>
        </xdr:to>
        <xdr:sp macro="" textlink="">
          <xdr:nvSpPr>
            <xdr:cNvPr id="3078" name="TIButton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10</xdr:row>
          <xdr:rowOff>9525</xdr:rowOff>
        </xdr:from>
        <xdr:to>
          <xdr:col>6</xdr:col>
          <xdr:colOff>676275</xdr:colOff>
          <xdr:row>10</xdr:row>
          <xdr:rowOff>257175</xdr:rowOff>
        </xdr:to>
        <xdr:sp macro="" textlink="">
          <xdr:nvSpPr>
            <xdr:cNvPr id="3080" name="TIButton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11</xdr:row>
          <xdr:rowOff>47625</xdr:rowOff>
        </xdr:from>
        <xdr:to>
          <xdr:col>6</xdr:col>
          <xdr:colOff>676275</xdr:colOff>
          <xdr:row>11</xdr:row>
          <xdr:rowOff>295275</xdr:rowOff>
        </xdr:to>
        <xdr:sp macro="" textlink="">
          <xdr:nvSpPr>
            <xdr:cNvPr id="3081" name="TIButton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14</xdr:row>
          <xdr:rowOff>0</xdr:rowOff>
        </xdr:from>
        <xdr:to>
          <xdr:col>6</xdr:col>
          <xdr:colOff>657225</xdr:colOff>
          <xdr:row>14</xdr:row>
          <xdr:rowOff>247650</xdr:rowOff>
        </xdr:to>
        <xdr:sp macro="" textlink="">
          <xdr:nvSpPr>
            <xdr:cNvPr id="3082" name="TIButton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28575</xdr:rowOff>
        </xdr:from>
        <xdr:to>
          <xdr:col>6</xdr:col>
          <xdr:colOff>657225</xdr:colOff>
          <xdr:row>17</xdr:row>
          <xdr:rowOff>276225</xdr:rowOff>
        </xdr:to>
        <xdr:sp macro="" textlink="">
          <xdr:nvSpPr>
            <xdr:cNvPr id="3083" name="TIButton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0</xdr:rowOff>
        </xdr:from>
        <xdr:to>
          <xdr:col>6</xdr:col>
          <xdr:colOff>647700</xdr:colOff>
          <xdr:row>20</xdr:row>
          <xdr:rowOff>247650</xdr:rowOff>
        </xdr:to>
        <xdr:sp macro="" textlink="">
          <xdr:nvSpPr>
            <xdr:cNvPr id="3084" name="TIButton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9525</xdr:rowOff>
        </xdr:from>
        <xdr:to>
          <xdr:col>6</xdr:col>
          <xdr:colOff>647700</xdr:colOff>
          <xdr:row>21</xdr:row>
          <xdr:rowOff>257175</xdr:rowOff>
        </xdr:to>
        <xdr:sp macro="" textlink="">
          <xdr:nvSpPr>
            <xdr:cNvPr id="3085" name="TIButton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22</xdr:row>
          <xdr:rowOff>38100</xdr:rowOff>
        </xdr:from>
        <xdr:to>
          <xdr:col>6</xdr:col>
          <xdr:colOff>657225</xdr:colOff>
          <xdr:row>22</xdr:row>
          <xdr:rowOff>285750</xdr:rowOff>
        </xdr:to>
        <xdr:sp macro="" textlink="">
          <xdr:nvSpPr>
            <xdr:cNvPr id="3086" name="TIButton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16</xdr:row>
      <xdr:rowOff>142874</xdr:rowOff>
    </xdr:from>
    <xdr:to>
      <xdr:col>5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</xdr:colOff>
      <xdr:row>2</xdr:row>
      <xdr:rowOff>19050</xdr:rowOff>
    </xdr:from>
    <xdr:ext cx="7115175" cy="298800"/>
    <xdr:sp macro="" textlink="">
      <xdr:nvSpPr>
        <xdr:cNvPr id="3" name="Rectangle 2"/>
        <xdr:cNvSpPr/>
      </xdr:nvSpPr>
      <xdr:spPr>
        <a:xfrm>
          <a:off x="104775" y="19050"/>
          <a:ext cx="711517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Plan Progress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8.emf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3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2.emf"/><Relationship Id="rId7" Type="http://schemas.openxmlformats.org/officeDocument/2006/relationships/image" Target="../media/image5.emf"/><Relationship Id="rId12" Type="http://schemas.openxmlformats.org/officeDocument/2006/relationships/control" Target="../activeX/activeX6.xml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11" Type="http://schemas.openxmlformats.org/officeDocument/2006/relationships/image" Target="../media/image7.emf"/><Relationship Id="rId24" Type="http://schemas.openxmlformats.org/officeDocument/2006/relationships/control" Target="../activeX/activeX12.xml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10" Type="http://schemas.openxmlformats.org/officeDocument/2006/relationships/control" Target="../activeX/activeX5.xml"/><Relationship Id="rId19" Type="http://schemas.openxmlformats.org/officeDocument/2006/relationships/image" Target="../media/image11.emf"/><Relationship Id="rId4" Type="http://schemas.openxmlformats.org/officeDocument/2006/relationships/control" Target="../activeX/activeX2.xml"/><Relationship Id="rId9" Type="http://schemas.openxmlformats.org/officeDocument/2006/relationships/image" Target="../media/image6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1.xml"/><Relationship Id="rId27" Type="http://schemas.openxmlformats.org/officeDocument/2006/relationships/image" Target="../media/image15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I2:AB3"/>
  <sheetViews>
    <sheetView showGridLines="0" showRowColHeaders="0" tabSelected="1" topLeftCell="I1" workbookViewId="0">
      <selection activeCell="AC10" sqref="AC10"/>
    </sheetView>
  </sheetViews>
  <sheetFormatPr defaultRowHeight="15" x14ac:dyDescent="0.25"/>
  <cols>
    <col min="1" max="8" width="0" hidden="1" customWidth="1"/>
    <col min="9" max="9" width="2.5703125" style="25" customWidth="1"/>
    <col min="10" max="10" width="6.5703125" style="25" customWidth="1"/>
    <col min="11" max="11" width="7.42578125" style="25" customWidth="1"/>
    <col min="12" max="12" width="10.140625" style="25" customWidth="1"/>
    <col min="13" max="13" width="7" style="25" customWidth="1"/>
    <col min="14" max="14" width="10.28515625" style="25" customWidth="1"/>
    <col min="15" max="15" width="7.42578125" style="25" customWidth="1"/>
    <col min="16" max="16" width="9.140625" style="25"/>
    <col min="17" max="17" width="8.28515625" style="25" customWidth="1"/>
    <col min="18" max="18" width="10" style="25" customWidth="1"/>
    <col min="19" max="19" width="8.7109375" style="25" customWidth="1"/>
    <col min="20" max="20" width="9.140625" style="25"/>
    <col min="21" max="21" width="8.5703125" style="25" customWidth="1"/>
    <col min="22" max="22" width="12.140625" style="25" customWidth="1"/>
    <col min="23" max="23" width="8.5703125" style="25" customWidth="1"/>
    <col min="24" max="24" width="11.42578125" style="25" customWidth="1"/>
    <col min="25" max="25" width="6.28515625" style="25" customWidth="1"/>
    <col min="26" max="26" width="9.140625" style="25"/>
    <col min="27" max="27" width="2.5703125" style="25" customWidth="1"/>
    <col min="28" max="28" width="9.140625" style="25"/>
  </cols>
  <sheetData>
    <row r="2" spans="22:25" ht="18" x14ac:dyDescent="0.25">
      <c r="V2" s="24"/>
      <c r="W2" s="47"/>
      <c r="X2" s="48"/>
      <c r="Y2" s="48"/>
    </row>
    <row r="3" spans="22:25" x14ac:dyDescent="0.25">
      <c r="V3" s="26"/>
      <c r="W3" s="48"/>
      <c r="X3" s="48"/>
      <c r="Y3" s="48"/>
    </row>
  </sheetData>
  <mergeCells count="1">
    <mergeCell ref="W2:Y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TIButton1">
          <controlPr defaultSize="0" print="0" autoLine="0" r:id="rId5">
            <anchor moveWithCells="1">
              <from>
                <xdr:col>22</xdr:col>
                <xdr:colOff>95250</xdr:colOff>
                <xdr:row>0</xdr:row>
                <xdr:rowOff>142875</xdr:rowOff>
              </from>
              <to>
                <xdr:col>25</xdr:col>
                <xdr:colOff>161925</xdr:colOff>
                <xdr:row>3</xdr:row>
                <xdr:rowOff>28575</xdr:rowOff>
              </to>
            </anchor>
          </controlPr>
        </control>
      </mc:Choice>
      <mc:Fallback>
        <control shapeId="7169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workbookViewId="0">
      <selection activeCell="D11" sqref="D11"/>
    </sheetView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6"/>
  <sheetViews>
    <sheetView showGridLines="0" showRowColHeaders="0" topLeftCell="E3" zoomScaleNormal="100" workbookViewId="0"/>
  </sheetViews>
  <sheetFormatPr defaultRowHeight="15" x14ac:dyDescent="0.25"/>
  <cols>
    <col min="1" max="3" width="9.140625" hidden="1" customWidth="1"/>
    <col min="4" max="4" width="11.140625" hidden="1" customWidth="1"/>
    <col min="5" max="5" width="1.42578125" customWidth="1"/>
    <col min="6" max="6" width="36.5703125" customWidth="1"/>
    <col min="7" max="7" width="10.5703125" customWidth="1"/>
    <col min="8" max="8" width="16" customWidth="1"/>
    <col min="9" max="10" width="11.7109375" customWidth="1"/>
    <col min="11" max="11" width="17.85546875" customWidth="1"/>
    <col min="12" max="12" width="10.5703125" customWidth="1"/>
  </cols>
  <sheetData>
    <row r="1" spans="1:12" hidden="1" x14ac:dyDescent="0.25">
      <c r="E1" t="s">
        <v>0</v>
      </c>
      <c r="F1" t="str">
        <f ca="1">_xll.VIEW("smartco:Task Workflow","!",$F$2,"!")</f>
        <v>smartco:Task Workflow</v>
      </c>
    </row>
    <row r="2" spans="1:12" hidden="1" x14ac:dyDescent="0.25">
      <c r="E2" s="2" t="s">
        <v>1</v>
      </c>
      <c r="F2" t="str">
        <f ca="1">_xll.SUBNM("smartco:organization","","101","Caption_Default")</f>
        <v>Massachusetts</v>
      </c>
      <c r="G2" t="str">
        <f ca="1">_xll.DBRA("smartco:year","y2","caption_default")</f>
        <v>2015</v>
      </c>
    </row>
    <row r="3" spans="1:12" ht="27" customHeight="1" x14ac:dyDescent="0.25">
      <c r="E3" s="27"/>
      <c r="F3" s="14" t="str">
        <f ca="1">"FY"&amp;G2&amp;" Budget Application Instructions"</f>
        <v>FY2015 Budget Application Instructions</v>
      </c>
      <c r="G3" s="14"/>
      <c r="H3" s="14"/>
      <c r="I3" s="14"/>
      <c r="J3" s="14"/>
      <c r="K3" s="14"/>
      <c r="L3" s="14"/>
    </row>
    <row r="4" spans="1:12" s="6" customFormat="1" ht="5.25" customHeight="1" x14ac:dyDescent="0.25">
      <c r="F4" s="8"/>
      <c r="G4" s="10"/>
      <c r="H4" s="7"/>
      <c r="I4" s="7"/>
      <c r="J4" s="7"/>
      <c r="K4" s="7"/>
      <c r="L4" s="7"/>
    </row>
    <row r="5" spans="1:12" ht="20.25" customHeight="1" thickBot="1" x14ac:dyDescent="0.3">
      <c r="B5" t="s">
        <v>2</v>
      </c>
      <c r="C5" t="s">
        <v>3</v>
      </c>
      <c r="F5" s="31" t="s">
        <v>4</v>
      </c>
      <c r="G5" s="31" t="s">
        <v>40</v>
      </c>
      <c r="H5" s="31" t="s">
        <v>5</v>
      </c>
      <c r="I5" s="31" t="s">
        <v>6</v>
      </c>
      <c r="J5" s="31" t="s">
        <v>7</v>
      </c>
      <c r="K5" s="31"/>
      <c r="L5" s="31"/>
    </row>
    <row r="6" spans="1:12" ht="24.95" customHeight="1" thickTop="1" x14ac:dyDescent="0.25">
      <c r="A6" t="s">
        <v>8</v>
      </c>
      <c r="B6" s="3">
        <f ca="1">_xll.DBRW($F$1,$F6,$F$2,B$5)</f>
        <v>0</v>
      </c>
      <c r="C6" s="3" t="str">
        <f ca="1">_xll.DBRW($F$1,$F6,$F$2,C$5)</f>
        <v/>
      </c>
      <c r="D6" s="3"/>
      <c r="F6" s="16" t="str">
        <f ca="1">_xll.DBRA("smartco:task",A6,"caption_default")</f>
        <v>All Tasks</v>
      </c>
      <c r="G6" s="20"/>
      <c r="H6" s="17" t="str">
        <f ca="1">_xll.DBRW($F$1,$A6,$F$2,H$5)</f>
        <v>In Progress</v>
      </c>
      <c r="I6" s="45" t="str">
        <f ca="1">_xll.DBRW($F$1,$A6,$F$2,I$5)</f>
        <v/>
      </c>
      <c r="J6" s="50" t="str">
        <f ca="1">_xll.DBRW($F$1,$A6,$F$2,J$5)</f>
        <v/>
      </c>
      <c r="K6" s="50" t="str">
        <f ca="1">_xll.DBRW($F$1,$A6,$F$2,K$5)</f>
        <v/>
      </c>
      <c r="L6" s="50" t="str">
        <f ca="1">_xll.DBRW($F$1,$A6,$F$2,L$5)</f>
        <v/>
      </c>
    </row>
    <row r="7" spans="1:12" ht="24.95" customHeight="1" x14ac:dyDescent="0.25">
      <c r="A7" s="4" t="s">
        <v>9</v>
      </c>
      <c r="B7" s="3">
        <f ca="1">_xll.DBRW($F$1,$F7,$F$2,B$5)</f>
        <v>0</v>
      </c>
      <c r="C7" s="3" t="str">
        <f ca="1">_xll.DBRW($F$1,$F7,$F$2,C$5)</f>
        <v/>
      </c>
      <c r="D7" s="3"/>
      <c r="F7" s="18" t="str">
        <f ca="1">_xll.DBRA("smartco:task",A7,"caption_default")</f>
        <v>Revenue</v>
      </c>
      <c r="G7" s="21"/>
      <c r="H7" s="15" t="str">
        <f ca="1">_xll.DBRW($F$1,$A7,$F$2,H$5)</f>
        <v>In Progress</v>
      </c>
      <c r="I7" s="46" t="str">
        <f ca="1">_xll.DBRW($F$1,$A7,$F$2,I$5)</f>
        <v/>
      </c>
      <c r="J7" s="51" t="str">
        <f ca="1">_xll.DBRW($F$1,$A7,$F$2,J$5)</f>
        <v/>
      </c>
      <c r="K7" s="51" t="str">
        <f ca="1">_xll.DBRW($F$1,$A7,$F$2,K$5)</f>
        <v/>
      </c>
      <c r="L7" s="51" t="str">
        <f ca="1">_xll.DBRW($F$1,$A7,$F$2,L$5)</f>
        <v/>
      </c>
    </row>
    <row r="8" spans="1:12" ht="24.95" customHeight="1" x14ac:dyDescent="0.25">
      <c r="A8" s="4" t="s">
        <v>10</v>
      </c>
      <c r="B8" s="3">
        <f ca="1">_xll.DBRW($F$1,$F8,$F$2,B$5)</f>
        <v>-581</v>
      </c>
      <c r="C8" s="3" t="str">
        <f ca="1">_xll.DBRW($F$1,$F8,$F$2,C$5)</f>
        <v/>
      </c>
      <c r="D8" s="3"/>
      <c r="F8" s="30" t="str">
        <f ca="1">_xll.DBRA("smartco:task",A8,"caption_default")</f>
        <v>Enter New Products</v>
      </c>
      <c r="G8" s="22"/>
      <c r="H8" s="28" t="str">
        <f ca="1">_xll.DBRW($F$1,$A8,$F$2,H$5)</f>
        <v>Complete</v>
      </c>
      <c r="I8" s="29" t="str">
        <f ca="1">_xll.DBRW($F$1,$A8,$F$2,I$5)</f>
        <v>2013-08-08</v>
      </c>
      <c r="J8" s="49" t="str">
        <f ca="1">_xll.DBRW($F$1,$A8,$F$2,J$5)</f>
        <v>Price increase in 4G product line to boost Margin</v>
      </c>
      <c r="K8" s="49" t="str">
        <f ca="1">_xll.DBRW($F$1,$A8,$F$2,K$5)</f>
        <v/>
      </c>
      <c r="L8" s="49" t="str">
        <f ca="1">_xll.DBRW($F$1,$A8,$F$2,L$5)</f>
        <v/>
      </c>
    </row>
    <row r="9" spans="1:12" ht="24.95" customHeight="1" x14ac:dyDescent="0.25">
      <c r="A9" s="4" t="s">
        <v>11</v>
      </c>
      <c r="B9" s="3">
        <f ca="1">_xll.DBRW($F$1,$F9,$F$2,B$5)</f>
        <v>-581</v>
      </c>
      <c r="C9" s="3" t="str">
        <f ca="1">_xll.DBRW($F$1,$F9,$F$2,C$5)</f>
        <v>Overdue</v>
      </c>
      <c r="D9" s="3"/>
      <c r="F9" s="30" t="str">
        <f ca="1">_xll.DBRA("smartco:task",A9,"caption_default")</f>
        <v>Plan Units Sold</v>
      </c>
      <c r="G9" s="22"/>
      <c r="H9" s="28" t="str">
        <f ca="1">_xll.DBRW($F$1,$A9,$F$2,H$5)</f>
        <v>Not Started</v>
      </c>
      <c r="I9" s="29" t="str">
        <f ca="1">_xll.DBRW($F$1,$A9,$F$2,I$5)</f>
        <v>2013-08-08</v>
      </c>
      <c r="J9" s="49" t="str">
        <f ca="1">_xll.DBRW($F$1,$A9,$F$2,J$5)</f>
        <v/>
      </c>
      <c r="K9" s="49" t="str">
        <f ca="1">_xll.DBRW($F$1,$A9,$F$2,K$5)</f>
        <v/>
      </c>
      <c r="L9" s="49" t="str">
        <f ca="1">_xll.DBRW($F$1,$A9,$F$2,L$5)</f>
        <v/>
      </c>
    </row>
    <row r="10" spans="1:12" ht="24.95" customHeight="1" x14ac:dyDescent="0.25">
      <c r="A10" s="4" t="s">
        <v>12</v>
      </c>
      <c r="B10" s="3">
        <f ca="1">_xll.DBRW($F$1,$F10,$F$2,B$5)</f>
        <v>0</v>
      </c>
      <c r="C10" s="3" t="str">
        <f ca="1">_xll.DBRW($F$1,$F10,$F$2,C$5)</f>
        <v/>
      </c>
      <c r="D10" s="3"/>
      <c r="F10" s="18" t="str">
        <f ca="1">_xll.DBRA("smartco:task",A10,"caption_default")</f>
        <v>Headcount</v>
      </c>
      <c r="G10" s="21"/>
      <c r="H10" s="15" t="str">
        <f ca="1">_xll.DBRW($F$1,$A10,$F$2,H$5)</f>
        <v>Complete</v>
      </c>
      <c r="I10" s="19" t="str">
        <f ca="1">_xll.DBRW($F$1,$A10,$F$2,I$5)</f>
        <v/>
      </c>
      <c r="J10" s="51" t="str">
        <f ca="1">_xll.DBRW($F$1,$A10,$F$2,J$5)</f>
        <v/>
      </c>
      <c r="K10" s="51" t="str">
        <f ca="1">_xll.DBRW($F$1,$A10,$F$2,K$5)</f>
        <v/>
      </c>
      <c r="L10" s="51" t="str">
        <f ca="1">_xll.DBRW($F$1,$A10,$F$2,L$5)</f>
        <v/>
      </c>
    </row>
    <row r="11" spans="1:12" ht="24.95" customHeight="1" x14ac:dyDescent="0.25">
      <c r="A11" s="4" t="s">
        <v>13</v>
      </c>
      <c r="B11" s="3">
        <f ca="1">_xll.DBRW($F$1,$F11,$F$2,B$5)</f>
        <v>-452</v>
      </c>
      <c r="C11" s="3" t="str">
        <f ca="1">_xll.DBRW($F$1,$F11,$F$2,C$5)</f>
        <v/>
      </c>
      <c r="D11" s="3"/>
      <c r="F11" s="30" t="str">
        <f ca="1">_xll.DBRA("smartco:task",A11,"caption_default")</f>
        <v>Amend Existing / Add new Headcount</v>
      </c>
      <c r="G11" s="22"/>
      <c r="H11" s="28" t="str">
        <f ca="1">_xll.DBRW($F$1,$A11,$F$2,H$5)</f>
        <v>Complete</v>
      </c>
      <c r="I11" s="29" t="str">
        <f ca="1">_xll.DBRW($F$1,$A11,$F$2,I$5)</f>
        <v>2013-12-15</v>
      </c>
      <c r="J11" s="49" t="str">
        <f ca="1">_xll.DBRW($F$1,$A11,$F$2,J$5)</f>
        <v/>
      </c>
      <c r="K11" s="49" t="str">
        <f ca="1">_xll.DBRW($F$1,$A11,$F$2,K$5)</f>
        <v/>
      </c>
      <c r="L11" s="49" t="str">
        <f ca="1">_xll.DBRW($F$1,$A11,$F$2,L$5)</f>
        <v/>
      </c>
    </row>
    <row r="12" spans="1:12" ht="24.95" customHeight="1" x14ac:dyDescent="0.25">
      <c r="A12" s="4" t="s">
        <v>14</v>
      </c>
      <c r="B12" s="3">
        <f ca="1">_xll.DBRW($F$1,$F12,$F$2,B$5)</f>
        <v>-452</v>
      </c>
      <c r="C12" s="3" t="str">
        <f ca="1">_xll.DBRW($F$1,$F12,$F$2,C$5)</f>
        <v/>
      </c>
      <c r="D12" s="3"/>
      <c r="F12" s="30" t="str">
        <f ca="1">_xll.DBRA("smartco:task",A12,"caption_default")</f>
        <v>Review Total Compensation Spend</v>
      </c>
      <c r="G12" s="22"/>
      <c r="H12" s="28" t="str">
        <f ca="1">_xll.DBRW($F$1,$A12,$F$2,H$5)</f>
        <v>Complete</v>
      </c>
      <c r="I12" s="29" t="str">
        <f ca="1">_xll.DBRW($F$1,$A12,$F$2,I$5)</f>
        <v>2013-12-15</v>
      </c>
      <c r="J12" s="49" t="str">
        <f ca="1">_xll.DBRW($F$1,$A12,$F$2,J$5)</f>
        <v/>
      </c>
      <c r="K12" s="49" t="str">
        <f ca="1">_xll.DBRW($F$1,$A12,$F$2,K$5)</f>
        <v/>
      </c>
      <c r="L12" s="49" t="str">
        <f ca="1">_xll.DBRW($F$1,$A12,$F$2,L$5)</f>
        <v/>
      </c>
    </row>
    <row r="13" spans="1:12" ht="24.95" customHeight="1" x14ac:dyDescent="0.25">
      <c r="A13" s="4" t="s">
        <v>15</v>
      </c>
      <c r="B13" s="3">
        <f ca="1">_xll.DBRW($F$1,$F13,$F$2,B$5)</f>
        <v>0</v>
      </c>
      <c r="C13" s="3" t="str">
        <f ca="1">_xll.DBRW($F$1,$F13,$F$2,C$5)</f>
        <v/>
      </c>
      <c r="D13" s="3"/>
      <c r="F13" s="18" t="str">
        <f ca="1">_xll.DBRA("smartco:task",A13,"caption_default")</f>
        <v>Capital</v>
      </c>
      <c r="G13" s="21"/>
      <c r="H13" s="15" t="str">
        <f ca="1">_xll.DBRW($F$1,$A13,$F$2,H$5)</f>
        <v>Not Started</v>
      </c>
      <c r="I13" s="19" t="str">
        <f ca="1">_xll.DBRW($F$1,$A13,$F$2,I$5)</f>
        <v/>
      </c>
      <c r="J13" s="51" t="str">
        <f ca="1">_xll.DBRW($F$1,$A13,$F$2,J$5)</f>
        <v/>
      </c>
      <c r="K13" s="51" t="str">
        <f ca="1">_xll.DBRW($F$1,$A13,$F$2,K$5)</f>
        <v/>
      </c>
      <c r="L13" s="51" t="str">
        <f ca="1">_xll.DBRW($F$1,$A13,$F$2,L$5)</f>
        <v/>
      </c>
    </row>
    <row r="14" spans="1:12" ht="24.95" customHeight="1" x14ac:dyDescent="0.25">
      <c r="A14" s="4" t="s">
        <v>16</v>
      </c>
      <c r="B14" s="3">
        <f ca="1">_xll.DBRW($F$1,$F14,$F$2,B$5)</f>
        <v>-452</v>
      </c>
      <c r="C14" s="3" t="str">
        <f ca="1">_xll.DBRW($F$1,$F14,$F$2,C$5)</f>
        <v>Overdue</v>
      </c>
      <c r="D14" s="3"/>
      <c r="F14" s="30" t="str">
        <f ca="1">_xll.DBRA("smartco:task",A14,"caption_default")</f>
        <v>Add New Capital Requests</v>
      </c>
      <c r="G14" s="22"/>
      <c r="H14" s="28" t="str">
        <f ca="1">_xll.DBRW($F$1,$A14,$F$2,H$5)</f>
        <v>Not Started</v>
      </c>
      <c r="I14" s="29" t="str">
        <f ca="1">_xll.DBRW($F$1,$A14,$F$2,I$5)</f>
        <v>2013-12-15</v>
      </c>
      <c r="J14" s="49" t="str">
        <f ca="1">_xll.DBRW($F$1,$A14,$F$2,J$5)</f>
        <v/>
      </c>
      <c r="K14" s="49" t="str">
        <f ca="1">_xll.DBRW($F$1,$A14,$F$2,K$5)</f>
        <v/>
      </c>
      <c r="L14" s="49" t="str">
        <f ca="1">_xll.DBRW($F$1,$A14,$F$2,L$5)</f>
        <v/>
      </c>
    </row>
    <row r="15" spans="1:12" ht="24.95" customHeight="1" x14ac:dyDescent="0.25">
      <c r="A15" s="4" t="s">
        <v>17</v>
      </c>
      <c r="B15" s="3">
        <f ca="1">_xll.DBRW($F$1,$F15,$F$2,B$5)</f>
        <v>-452</v>
      </c>
      <c r="C15" s="3" t="str">
        <f ca="1">_xll.DBRW($F$1,$F15,$F$2,C$5)</f>
        <v>Overdue</v>
      </c>
      <c r="D15" s="3"/>
      <c r="F15" s="30" t="str">
        <f ca="1">_xll.DBRA("smartco:task",A15,"caption_default")</f>
        <v>Review IS and BS Impact</v>
      </c>
      <c r="G15" s="22"/>
      <c r="H15" s="28" t="str">
        <f ca="1">_xll.DBRW($F$1,$A15,$F$2,H$5)</f>
        <v>Not Started</v>
      </c>
      <c r="I15" s="29" t="str">
        <f ca="1">_xll.DBRW($F$1,$A15,$F$2,I$5)</f>
        <v>2013-12-15</v>
      </c>
      <c r="J15" s="49" t="str">
        <f ca="1">_xll.DBRW($F$1,$A15,$F$2,J$5)</f>
        <v/>
      </c>
      <c r="K15" s="49" t="str">
        <f ca="1">_xll.DBRW($F$1,$A15,$F$2,K$5)</f>
        <v/>
      </c>
      <c r="L15" s="49" t="str">
        <f ca="1">_xll.DBRW($F$1,$A15,$F$2,L$5)</f>
        <v/>
      </c>
    </row>
    <row r="16" spans="1:12" ht="24.95" customHeight="1" x14ac:dyDescent="0.25">
      <c r="A16" s="4" t="s">
        <v>18</v>
      </c>
      <c r="B16" s="3">
        <f ca="1">_xll.DBRW($F$1,$F16,$F$2,B$5)</f>
        <v>0</v>
      </c>
      <c r="C16" s="3" t="str">
        <f ca="1">_xll.DBRW($F$1,$F16,$F$2,C$5)</f>
        <v/>
      </c>
      <c r="D16" s="3"/>
      <c r="F16" s="18" t="str">
        <f ca="1">_xll.DBRA("smartco:task",A16,"caption_default")</f>
        <v>OPEX</v>
      </c>
      <c r="G16" s="21"/>
      <c r="H16" s="15" t="str">
        <f ca="1">_xll.DBRW($F$1,$A16,$F$2,H$5)</f>
        <v>Complete</v>
      </c>
      <c r="I16" s="19" t="str">
        <f ca="1">_xll.DBRW($F$1,$A16,$F$2,I$5)</f>
        <v/>
      </c>
      <c r="J16" s="51" t="str">
        <f ca="1">_xll.DBRW($F$1,$A16,$F$2,J$5)</f>
        <v/>
      </c>
      <c r="K16" s="51" t="str">
        <f ca="1">_xll.DBRW($F$1,$A16,$F$2,K$5)</f>
        <v/>
      </c>
      <c r="L16" s="51" t="str">
        <f ca="1">_xll.DBRW($F$1,$A16,$F$2,L$5)</f>
        <v/>
      </c>
    </row>
    <row r="17" spans="1:12" ht="24.95" customHeight="1" x14ac:dyDescent="0.25">
      <c r="A17" s="4" t="s">
        <v>19</v>
      </c>
      <c r="B17" s="3">
        <f ca="1">_xll.DBRW($F$1,$F17,$F$2,B$5)</f>
        <v>-452</v>
      </c>
      <c r="C17" s="3" t="str">
        <f ca="1">_xll.DBRW($F$1,$F17,$F$2,C$5)</f>
        <v/>
      </c>
      <c r="D17" s="3"/>
      <c r="F17" s="30" t="str">
        <f ca="1">_xll.DBRA("smartco:task",A17,"caption_default")</f>
        <v>Plan Marketing expense</v>
      </c>
      <c r="G17" s="22"/>
      <c r="H17" s="28" t="str">
        <f ca="1">_xll.DBRW($F$1,$A17,$F$2,H$5)</f>
        <v>Complete</v>
      </c>
      <c r="I17" s="29" t="str">
        <f ca="1">_xll.DBRW($F$1,$A17,$F$2,I$5)</f>
        <v>2013-12-15</v>
      </c>
      <c r="J17" s="49" t="str">
        <f ca="1">_xll.DBRW($F$1,$A17,$F$2,J$5)</f>
        <v/>
      </c>
      <c r="K17" s="49" t="str">
        <f ca="1">_xll.DBRW($F$1,$A17,$F$2,K$5)</f>
        <v/>
      </c>
      <c r="L17" s="49" t="str">
        <f ca="1">_xll.DBRW($F$1,$A17,$F$2,L$5)</f>
        <v/>
      </c>
    </row>
    <row r="18" spans="1:12" ht="24.95" customHeight="1" x14ac:dyDescent="0.25">
      <c r="A18" s="4" t="s">
        <v>20</v>
      </c>
      <c r="B18" s="3">
        <f ca="1">_xll.DBRW($F$1,$F18,$F$2,B$5)</f>
        <v>-452</v>
      </c>
      <c r="C18" s="3" t="str">
        <f ca="1">_xll.DBRW($F$1,$F18,$F$2,C$5)</f>
        <v/>
      </c>
      <c r="D18" s="3"/>
      <c r="F18" s="30" t="str">
        <f ca="1">_xll.DBRA("smartco:task",A18,"caption_default")</f>
        <v>Plan Phased costs</v>
      </c>
      <c r="G18" s="22"/>
      <c r="H18" s="28" t="str">
        <f ca="1">_xll.DBRW($F$1,$A18,$F$2,H$5)</f>
        <v>Complete</v>
      </c>
      <c r="I18" s="29" t="str">
        <f ca="1">_xll.DBRW($F$1,$A18,$F$2,I$5)</f>
        <v>2013-12-15</v>
      </c>
      <c r="J18" s="49" t="str">
        <f ca="1">_xll.DBRW($F$1,$A18,$F$2,J$5)</f>
        <v/>
      </c>
      <c r="K18" s="49" t="str">
        <f ca="1">_xll.DBRW($F$1,$A18,$F$2,K$5)</f>
        <v/>
      </c>
      <c r="L18" s="49" t="str">
        <f ca="1">_xll.DBRW($F$1,$A18,$F$2,L$5)</f>
        <v/>
      </c>
    </row>
    <row r="19" spans="1:12" ht="24.95" customHeight="1" x14ac:dyDescent="0.25">
      <c r="A19" s="4" t="s">
        <v>21</v>
      </c>
      <c r="B19" s="3">
        <f ca="1">_xll.DBRW($F$1,$F19,$F$2,B$5)</f>
        <v>0</v>
      </c>
      <c r="C19" s="3" t="str">
        <f ca="1">_xll.DBRW($F$1,$F19,$F$2,C$5)</f>
        <v/>
      </c>
      <c r="D19" s="3"/>
      <c r="F19" s="18" t="str">
        <f ca="1">_xll.DBRA("smartco:task",A19,"caption_default")</f>
        <v>Income Statement</v>
      </c>
      <c r="G19" s="21"/>
      <c r="H19" s="15" t="str">
        <f ca="1">_xll.DBRW($F$1,$A19,$F$2,H$5)</f>
        <v>In Progress</v>
      </c>
      <c r="I19" s="19" t="str">
        <f ca="1">_xll.DBRW($F$1,$A19,$F$2,I$5)</f>
        <v/>
      </c>
      <c r="J19" s="52" t="str">
        <f ca="1">_xll.DBRW($F$1,$A19,$F$2,J$5)</f>
        <v/>
      </c>
      <c r="K19" s="52" t="str">
        <f ca="1">_xll.DBRW($F$1,$A19,$F$2,K$5)</f>
        <v/>
      </c>
      <c r="L19" s="52" t="str">
        <f ca="1">_xll.DBRW($F$1,$A19,$F$2,L$5)</f>
        <v/>
      </c>
    </row>
    <row r="20" spans="1:12" ht="24.95" customHeight="1" x14ac:dyDescent="0.25">
      <c r="A20" s="4" t="s">
        <v>22</v>
      </c>
      <c r="B20" s="3">
        <f ca="1">_xll.DBRW($F$1,$F20,$F$2,B$5)</f>
        <v>-452</v>
      </c>
      <c r="C20" s="3" t="str">
        <f ca="1">_xll.DBRW($F$1,$F20,$F$2,C$5)</f>
        <v/>
      </c>
      <c r="D20" s="3"/>
      <c r="F20" s="30" t="str">
        <f ca="1">_xll.DBRA("smartco:task",A20,"caption_default")</f>
        <v>Review Allocations</v>
      </c>
      <c r="G20" s="22"/>
      <c r="H20" s="28" t="str">
        <f ca="1">_xll.DBRW($F$1,$A20,$F$2,H$5)</f>
        <v>Complete</v>
      </c>
      <c r="I20" s="29" t="str">
        <f ca="1">_xll.DBRW($F$1,$A20,$F$2,I$5)</f>
        <v>2013-12-15</v>
      </c>
      <c r="J20" s="49" t="str">
        <f ca="1">_xll.DBRW($F$1,$A20,$F$2,J$5)</f>
        <v/>
      </c>
      <c r="K20" s="49" t="str">
        <f ca="1">_xll.DBRW($F$1,$A20,$F$2,K$5)</f>
        <v/>
      </c>
      <c r="L20" s="49" t="str">
        <f ca="1">_xll.DBRW($F$1,$A20,$F$2,L$5)</f>
        <v/>
      </c>
    </row>
    <row r="21" spans="1:12" ht="24.95" customHeight="1" x14ac:dyDescent="0.25">
      <c r="A21" s="4" t="s">
        <v>23</v>
      </c>
      <c r="B21" s="3">
        <f ca="1">_xll.DBRW($F$1,$F21,$F$2,B$5)</f>
        <v>-452</v>
      </c>
      <c r="C21" s="3" t="str">
        <f ca="1">_xll.DBRW($F$1,$F21,$F$2,C$5)</f>
        <v>Overdue</v>
      </c>
      <c r="D21" s="3"/>
      <c r="F21" s="30" t="str">
        <f ca="1">_xll.DBRA("smartco:task",A21,"caption_default")</f>
        <v>Update Forecast</v>
      </c>
      <c r="G21" s="22"/>
      <c r="H21" s="28" t="str">
        <f ca="1">_xll.DBRW($F$1,$A21,$F$2,H$5)</f>
        <v>Not Started</v>
      </c>
      <c r="I21" s="29" t="str">
        <f ca="1">_xll.DBRW($F$1,$A21,$F$2,I$5)</f>
        <v>2013-12-15</v>
      </c>
      <c r="J21" s="49" t="str">
        <f ca="1">_xll.DBRW($F$1,$A21,$F$2,J$5)</f>
        <v/>
      </c>
      <c r="K21" s="49" t="str">
        <f ca="1">_xll.DBRW($F$1,$A21,$F$2,K$5)</f>
        <v/>
      </c>
      <c r="L21" s="49" t="str">
        <f ca="1">_xll.DBRW($F$1,$A21,$F$2,L$5)</f>
        <v/>
      </c>
    </row>
    <row r="22" spans="1:12" ht="24.95" customHeight="1" x14ac:dyDescent="0.25">
      <c r="A22" s="4" t="s">
        <v>24</v>
      </c>
      <c r="B22" s="3">
        <f ca="1">_xll.DBRW($F$1,$F22,$F$2,B$5)</f>
        <v>-452</v>
      </c>
      <c r="C22" s="3" t="str">
        <f ca="1">_xll.DBRW($F$1,$F22,$F$2,C$5)</f>
        <v>Overdue</v>
      </c>
      <c r="D22" s="3"/>
      <c r="F22" s="30" t="str">
        <f ca="1">_xll.DBRA("smartco:task",A22,"caption_default")</f>
        <v>Review Exchange Differences</v>
      </c>
      <c r="G22" s="22"/>
      <c r="H22" s="28" t="str">
        <f ca="1">_xll.DBRW($F$1,$A22,$F$2,H$5)</f>
        <v>Not Started</v>
      </c>
      <c r="I22" s="29" t="str">
        <f ca="1">_xll.DBRW($F$1,$A22,$F$2,I$5)</f>
        <v>2013-12-15</v>
      </c>
      <c r="J22" s="49" t="str">
        <f ca="1">_xll.DBRW($F$1,$A22,$F$2,J$5)</f>
        <v/>
      </c>
      <c r="K22" s="49" t="str">
        <f ca="1">_xll.DBRW($F$1,$A22,$F$2,K$5)</f>
        <v/>
      </c>
      <c r="L22" s="49" t="str">
        <f ca="1">_xll.DBRW($F$1,$A22,$F$2,L$5)</f>
        <v/>
      </c>
    </row>
    <row r="23" spans="1:12" ht="24.95" customHeight="1" x14ac:dyDescent="0.25">
      <c r="A23" s="4" t="s">
        <v>25</v>
      </c>
      <c r="B23" s="3">
        <f ca="1">_xll.DBRW($F$1,$F23,$F$2,B$5)</f>
        <v>-452</v>
      </c>
      <c r="C23" s="3" t="str">
        <f ca="1">_xll.DBRW($F$1,$F23,$F$2,C$5)</f>
        <v/>
      </c>
      <c r="D23" s="3"/>
      <c r="F23" s="30" t="str">
        <f ca="1">_xll.DBRA("smartco:task",A23,"caption_default")</f>
        <v>Review Final P&amp;L</v>
      </c>
      <c r="G23" s="22"/>
      <c r="H23" s="28" t="str">
        <f ca="1">_xll.DBRW($F$1,$A23,$F$2,H$5)</f>
        <v>Complete</v>
      </c>
      <c r="I23" s="29" t="str">
        <f ca="1">_xll.DBRW($F$1,$A23,$F$2,I$5)</f>
        <v>2013-12-15</v>
      </c>
      <c r="J23" s="49" t="str">
        <f ca="1">_xll.DBRW($F$1,$A23,$F$2,J$5)</f>
        <v/>
      </c>
      <c r="K23" s="49" t="str">
        <f ca="1">_xll.DBRW($F$1,$A23,$F$2,K$5)</f>
        <v/>
      </c>
      <c r="L23" s="49" t="str">
        <f ca="1">_xll.DBRW($F$1,$A23,$F$2,L$5)</f>
        <v/>
      </c>
    </row>
    <row r="24" spans="1:12" ht="20.100000000000001" customHeight="1" x14ac:dyDescent="0.25">
      <c r="G24" s="23"/>
    </row>
    <row r="25" spans="1:12" ht="20.100000000000001" customHeight="1" x14ac:dyDescent="0.25"/>
    <row r="26" spans="1:12" ht="20.100000000000001" customHeight="1" x14ac:dyDescent="0.25"/>
  </sheetData>
  <mergeCells count="18">
    <mergeCell ref="J21:L21"/>
    <mergeCell ref="J22:L22"/>
    <mergeCell ref="J23:L23"/>
    <mergeCell ref="J15:L15"/>
    <mergeCell ref="J16:L16"/>
    <mergeCell ref="J17:L17"/>
    <mergeCell ref="J18:L18"/>
    <mergeCell ref="J19:L19"/>
    <mergeCell ref="J20:L20"/>
    <mergeCell ref="J14:L14"/>
    <mergeCell ref="J6:L6"/>
    <mergeCell ref="J7:L7"/>
    <mergeCell ref="J8:L8"/>
    <mergeCell ref="J9:L9"/>
    <mergeCell ref="J10:L10"/>
    <mergeCell ref="J11:L11"/>
    <mergeCell ref="J12:L12"/>
    <mergeCell ref="J13:L13"/>
  </mergeCells>
  <conditionalFormatting sqref="I6:I23">
    <cfRule type="expression" dxfId="9" priority="2">
      <formula>$C6="overdue"</formula>
    </cfRule>
  </conditionalFormatting>
  <conditionalFormatting sqref="H6:H23">
    <cfRule type="expression" dxfId="8" priority="6">
      <formula>H6="Not Started"</formula>
    </cfRule>
    <cfRule type="expression" dxfId="7" priority="7">
      <formula>H6="Complete"</formula>
    </cfRule>
    <cfRule type="expression" dxfId="6" priority="8">
      <formula>H6="In Progress"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r:id="rId5">
            <anchor moveWithCells="1">
              <from>
                <xdr:col>6</xdr:col>
                <xdr:colOff>28575</xdr:colOff>
                <xdr:row>7</xdr:row>
                <xdr:rowOff>19050</xdr:rowOff>
              </from>
              <to>
                <xdr:col>6</xdr:col>
                <xdr:colOff>657225</xdr:colOff>
                <xdr:row>7</xdr:row>
                <xdr:rowOff>266700</xdr:rowOff>
              </to>
            </anchor>
          </controlPr>
        </control>
      </mc:Choice>
      <mc:Fallback>
        <control shapeId="3073" r:id="rId4" name="TIButton1"/>
      </mc:Fallback>
    </mc:AlternateContent>
    <mc:AlternateContent xmlns:mc="http://schemas.openxmlformats.org/markup-compatibility/2006">
      <mc:Choice Requires="x14">
        <control shapeId="3075" r:id="rId6" name="TIButton3">
          <controlPr defaultSize="0" print="0" autoLine="0" r:id="rId7">
            <anchor moveWithCells="1">
              <from>
                <xdr:col>6</xdr:col>
                <xdr:colOff>38100</xdr:colOff>
                <xdr:row>13</xdr:row>
                <xdr:rowOff>0</xdr:rowOff>
              </from>
              <to>
                <xdr:col>6</xdr:col>
                <xdr:colOff>666750</xdr:colOff>
                <xdr:row>13</xdr:row>
                <xdr:rowOff>247650</xdr:rowOff>
              </to>
            </anchor>
          </controlPr>
        </control>
      </mc:Choice>
      <mc:Fallback>
        <control shapeId="3075" r:id="rId6" name="TIButton3"/>
      </mc:Fallback>
    </mc:AlternateContent>
    <mc:AlternateContent xmlns:mc="http://schemas.openxmlformats.org/markup-compatibility/2006">
      <mc:Choice Requires="x14">
        <control shapeId="3076" r:id="rId8" name="TIButton4">
          <controlPr defaultSize="0" print="0" autoLine="0" r:id="rId9">
            <anchor moveWithCells="1">
              <from>
                <xdr:col>6</xdr:col>
                <xdr:colOff>28575</xdr:colOff>
                <xdr:row>16</xdr:row>
                <xdr:rowOff>9525</xdr:rowOff>
              </from>
              <to>
                <xdr:col>6</xdr:col>
                <xdr:colOff>657225</xdr:colOff>
                <xdr:row>16</xdr:row>
                <xdr:rowOff>257175</xdr:rowOff>
              </to>
            </anchor>
          </controlPr>
        </control>
      </mc:Choice>
      <mc:Fallback>
        <control shapeId="3076" r:id="rId8" name="TIButton4"/>
      </mc:Fallback>
    </mc:AlternateContent>
    <mc:AlternateContent xmlns:mc="http://schemas.openxmlformats.org/markup-compatibility/2006">
      <mc:Choice Requires="x14">
        <control shapeId="3077" r:id="rId10" name="TIButton5">
          <controlPr defaultSize="0" print="0" autoLine="0" r:id="rId11">
            <anchor moveWithCells="1">
              <from>
                <xdr:col>6</xdr:col>
                <xdr:colOff>19050</xdr:colOff>
                <xdr:row>19</xdr:row>
                <xdr:rowOff>47625</xdr:rowOff>
              </from>
              <to>
                <xdr:col>6</xdr:col>
                <xdr:colOff>647700</xdr:colOff>
                <xdr:row>19</xdr:row>
                <xdr:rowOff>295275</xdr:rowOff>
              </to>
            </anchor>
          </controlPr>
        </control>
      </mc:Choice>
      <mc:Fallback>
        <control shapeId="3077" r:id="rId10" name="TIButton5"/>
      </mc:Fallback>
    </mc:AlternateContent>
    <mc:AlternateContent xmlns:mc="http://schemas.openxmlformats.org/markup-compatibility/2006">
      <mc:Choice Requires="x14">
        <control shapeId="3078" r:id="rId12" name="TIButton6">
          <controlPr defaultSize="0" print="0" autoLine="0" r:id="rId13">
            <anchor moveWithCells="1">
              <from>
                <xdr:col>6</xdr:col>
                <xdr:colOff>38100</xdr:colOff>
                <xdr:row>8</xdr:row>
                <xdr:rowOff>9525</xdr:rowOff>
              </from>
              <to>
                <xdr:col>6</xdr:col>
                <xdr:colOff>666750</xdr:colOff>
                <xdr:row>8</xdr:row>
                <xdr:rowOff>257175</xdr:rowOff>
              </to>
            </anchor>
          </controlPr>
        </control>
      </mc:Choice>
      <mc:Fallback>
        <control shapeId="3078" r:id="rId12" name="TIButton6"/>
      </mc:Fallback>
    </mc:AlternateContent>
    <mc:AlternateContent xmlns:mc="http://schemas.openxmlformats.org/markup-compatibility/2006">
      <mc:Choice Requires="x14">
        <control shapeId="3080" r:id="rId14" name="TIButton8">
          <controlPr defaultSize="0" print="0" autoLine="0" r:id="rId15">
            <anchor moveWithCells="1">
              <from>
                <xdr:col>6</xdr:col>
                <xdr:colOff>47625</xdr:colOff>
                <xdr:row>10</xdr:row>
                <xdr:rowOff>9525</xdr:rowOff>
              </from>
              <to>
                <xdr:col>6</xdr:col>
                <xdr:colOff>676275</xdr:colOff>
                <xdr:row>10</xdr:row>
                <xdr:rowOff>257175</xdr:rowOff>
              </to>
            </anchor>
          </controlPr>
        </control>
      </mc:Choice>
      <mc:Fallback>
        <control shapeId="3080" r:id="rId14" name="TIButton8"/>
      </mc:Fallback>
    </mc:AlternateContent>
    <mc:AlternateContent xmlns:mc="http://schemas.openxmlformats.org/markup-compatibility/2006">
      <mc:Choice Requires="x14">
        <control shapeId="3081" r:id="rId16" name="TIButton9">
          <controlPr defaultSize="0" print="0" autoLine="0" r:id="rId17">
            <anchor moveWithCells="1">
              <from>
                <xdr:col>6</xdr:col>
                <xdr:colOff>47625</xdr:colOff>
                <xdr:row>11</xdr:row>
                <xdr:rowOff>47625</xdr:rowOff>
              </from>
              <to>
                <xdr:col>6</xdr:col>
                <xdr:colOff>676275</xdr:colOff>
                <xdr:row>11</xdr:row>
                <xdr:rowOff>295275</xdr:rowOff>
              </to>
            </anchor>
          </controlPr>
        </control>
      </mc:Choice>
      <mc:Fallback>
        <control shapeId="3081" r:id="rId16" name="TIButton9"/>
      </mc:Fallback>
    </mc:AlternateContent>
    <mc:AlternateContent xmlns:mc="http://schemas.openxmlformats.org/markup-compatibility/2006">
      <mc:Choice Requires="x14">
        <control shapeId="3082" r:id="rId18" name="TIButton10">
          <controlPr defaultSize="0" print="0" autoLine="0" r:id="rId19">
            <anchor moveWithCells="1">
              <from>
                <xdr:col>6</xdr:col>
                <xdr:colOff>28575</xdr:colOff>
                <xdr:row>14</xdr:row>
                <xdr:rowOff>0</xdr:rowOff>
              </from>
              <to>
                <xdr:col>6</xdr:col>
                <xdr:colOff>657225</xdr:colOff>
                <xdr:row>14</xdr:row>
                <xdr:rowOff>247650</xdr:rowOff>
              </to>
            </anchor>
          </controlPr>
        </control>
      </mc:Choice>
      <mc:Fallback>
        <control shapeId="3082" r:id="rId18" name="TIButton10"/>
      </mc:Fallback>
    </mc:AlternateContent>
    <mc:AlternateContent xmlns:mc="http://schemas.openxmlformats.org/markup-compatibility/2006">
      <mc:Choice Requires="x14">
        <control shapeId="3083" r:id="rId20" name="TIButton11">
          <controlPr defaultSize="0" print="0" autoLine="0" r:id="rId21">
            <anchor moveWithCells="1">
              <from>
                <xdr:col>6</xdr:col>
                <xdr:colOff>28575</xdr:colOff>
                <xdr:row>17</xdr:row>
                <xdr:rowOff>28575</xdr:rowOff>
              </from>
              <to>
                <xdr:col>6</xdr:col>
                <xdr:colOff>657225</xdr:colOff>
                <xdr:row>17</xdr:row>
                <xdr:rowOff>276225</xdr:rowOff>
              </to>
            </anchor>
          </controlPr>
        </control>
      </mc:Choice>
      <mc:Fallback>
        <control shapeId="3083" r:id="rId20" name="TIButton11"/>
      </mc:Fallback>
    </mc:AlternateContent>
    <mc:AlternateContent xmlns:mc="http://schemas.openxmlformats.org/markup-compatibility/2006">
      <mc:Choice Requires="x14">
        <control shapeId="3084" r:id="rId22" name="TIButton12">
          <controlPr defaultSize="0" print="0" autoLine="0" r:id="rId23">
            <anchor moveWithCells="1">
              <from>
                <xdr:col>6</xdr:col>
                <xdr:colOff>19050</xdr:colOff>
                <xdr:row>20</xdr:row>
                <xdr:rowOff>0</xdr:rowOff>
              </from>
              <to>
                <xdr:col>6</xdr:col>
                <xdr:colOff>647700</xdr:colOff>
                <xdr:row>20</xdr:row>
                <xdr:rowOff>247650</xdr:rowOff>
              </to>
            </anchor>
          </controlPr>
        </control>
      </mc:Choice>
      <mc:Fallback>
        <control shapeId="3084" r:id="rId22" name="TIButton12"/>
      </mc:Fallback>
    </mc:AlternateContent>
    <mc:AlternateContent xmlns:mc="http://schemas.openxmlformats.org/markup-compatibility/2006">
      <mc:Choice Requires="x14">
        <control shapeId="3085" r:id="rId24" name="TIButton13">
          <controlPr defaultSize="0" print="0" autoLine="0" r:id="rId25">
            <anchor moveWithCells="1">
              <from>
                <xdr:col>6</xdr:col>
                <xdr:colOff>19050</xdr:colOff>
                <xdr:row>21</xdr:row>
                <xdr:rowOff>9525</xdr:rowOff>
              </from>
              <to>
                <xdr:col>6</xdr:col>
                <xdr:colOff>647700</xdr:colOff>
                <xdr:row>21</xdr:row>
                <xdr:rowOff>257175</xdr:rowOff>
              </to>
            </anchor>
          </controlPr>
        </control>
      </mc:Choice>
      <mc:Fallback>
        <control shapeId="3085" r:id="rId24" name="TIButton13"/>
      </mc:Fallback>
    </mc:AlternateContent>
    <mc:AlternateContent xmlns:mc="http://schemas.openxmlformats.org/markup-compatibility/2006">
      <mc:Choice Requires="x14">
        <control shapeId="3086" r:id="rId26" name="TIButton14">
          <controlPr defaultSize="0" print="0" autoLine="0" r:id="rId27">
            <anchor moveWithCells="1">
              <from>
                <xdr:col>6</xdr:col>
                <xdr:colOff>28575</xdr:colOff>
                <xdr:row>22</xdr:row>
                <xdr:rowOff>38100</xdr:rowOff>
              </from>
              <to>
                <xdr:col>6</xdr:col>
                <xdr:colOff>657225</xdr:colOff>
                <xdr:row>22</xdr:row>
                <xdr:rowOff>285750</xdr:rowOff>
              </to>
            </anchor>
          </controlPr>
        </control>
      </mc:Choice>
      <mc:Fallback>
        <control shapeId="3086" r:id="rId26" name="TIButton1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6"/>
  <sheetViews>
    <sheetView showGridLines="0" showRowColHeaders="0" topLeftCell="A3" workbookViewId="0">
      <selection activeCell="A3" sqref="A3"/>
    </sheetView>
  </sheetViews>
  <sheetFormatPr defaultRowHeight="15" x14ac:dyDescent="0.25"/>
  <cols>
    <col min="1" max="1" width="1.42578125" customWidth="1"/>
    <col min="3" max="3" width="13.7109375" customWidth="1"/>
    <col min="5" max="5" width="12.85546875" customWidth="1"/>
    <col min="6" max="6" width="0" hidden="1" customWidth="1"/>
    <col min="7" max="7" width="5.140625" customWidth="1"/>
    <col min="8" max="8" width="18.85546875" customWidth="1"/>
    <col min="9" max="10" width="10.7109375" customWidth="1"/>
    <col min="11" max="11" width="16.28515625" customWidth="1"/>
    <col min="12" max="12" width="0" hidden="1" customWidth="1"/>
  </cols>
  <sheetData>
    <row r="1" spans="1:12" hidden="1" x14ac:dyDescent="0.25"/>
    <row r="2" spans="1:12" hidden="1" x14ac:dyDescent="0.25"/>
    <row r="3" spans="1:12" ht="26.25" customHeight="1" collapsed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2" s="6" customFormat="1" ht="6.75" customHeight="1" x14ac:dyDescent="0.25">
      <c r="A4" s="7"/>
      <c r="B4" s="8"/>
      <c r="C4" s="9"/>
      <c r="D4" s="9"/>
      <c r="E4" s="9"/>
      <c r="F4" s="9"/>
      <c r="G4" s="7"/>
      <c r="H4" s="7"/>
      <c r="I4" s="7"/>
    </row>
    <row r="5" spans="1:12" s="6" customFormat="1" ht="17.25" customHeight="1" x14ac:dyDescent="0.25">
      <c r="A5" s="7"/>
      <c r="B5" s="66" t="s">
        <v>41</v>
      </c>
      <c r="C5" s="67"/>
      <c r="D5" s="67"/>
      <c r="E5" s="67"/>
      <c r="F5" s="38"/>
      <c r="G5" s="7"/>
      <c r="H5" s="57" t="s">
        <v>42</v>
      </c>
      <c r="I5" s="58"/>
      <c r="J5" s="58"/>
      <c r="K5" s="58"/>
    </row>
    <row r="6" spans="1:12" ht="16.5" hidden="1" customHeight="1" x14ac:dyDescent="0.25">
      <c r="B6" s="32"/>
      <c r="C6" s="32"/>
      <c r="D6" s="33"/>
      <c r="E6" s="33"/>
      <c r="F6" s="1"/>
    </row>
    <row r="7" spans="1:12" ht="12" hidden="1" customHeight="1" x14ac:dyDescent="0.25">
      <c r="B7" s="33" t="str">
        <f ca="1">_xll.VIEW("smartco:Task Workflow","!",$B$8,"!")</f>
        <v>smartco:Task Workflow</v>
      </c>
      <c r="C7" s="33"/>
      <c r="D7" s="33"/>
      <c r="E7" s="33"/>
      <c r="F7" s="25"/>
      <c r="G7" s="3"/>
      <c r="H7" s="3"/>
      <c r="I7" s="3" t="s">
        <v>26</v>
      </c>
      <c r="J7" s="3" t="s">
        <v>26</v>
      </c>
      <c r="K7" s="3" t="s">
        <v>26</v>
      </c>
    </row>
    <row r="8" spans="1:12" ht="12" hidden="1" customHeight="1" x14ac:dyDescent="0.25">
      <c r="B8" s="33" t="str">
        <f ca="1">_xll.SUBNM("smartco:organization","","101","Caption_Default")</f>
        <v>Massachusetts</v>
      </c>
      <c r="C8" s="33"/>
      <c r="D8" s="33"/>
      <c r="E8" s="33"/>
      <c r="F8" s="25"/>
      <c r="G8" s="3"/>
      <c r="H8" s="3"/>
      <c r="I8" s="3" t="s">
        <v>27</v>
      </c>
      <c r="J8" s="3" t="s">
        <v>27</v>
      </c>
      <c r="K8" s="3" t="s">
        <v>27</v>
      </c>
    </row>
    <row r="9" spans="1:12" ht="12" hidden="1" customHeight="1" x14ac:dyDescent="0.25">
      <c r="B9" s="33"/>
      <c r="C9" s="33"/>
      <c r="D9" s="33"/>
      <c r="E9" s="33"/>
      <c r="F9" s="25"/>
      <c r="G9" s="3"/>
      <c r="H9" s="3"/>
      <c r="I9" s="3" t="s">
        <v>28</v>
      </c>
      <c r="J9" s="3" t="s">
        <v>28</v>
      </c>
      <c r="K9" s="3" t="s">
        <v>28</v>
      </c>
    </row>
    <row r="10" spans="1:12" ht="12" hidden="1" customHeight="1" x14ac:dyDescent="0.25">
      <c r="B10" s="33"/>
      <c r="C10" s="33"/>
      <c r="D10" s="33"/>
      <c r="E10" s="33"/>
      <c r="F10" s="25"/>
      <c r="G10" s="3"/>
      <c r="H10" s="3"/>
      <c r="I10" s="3" t="str">
        <f ca="1">_xll.DBRA("smartco:year",I$9,"caption_default")</f>
        <v>2015</v>
      </c>
      <c r="J10" s="3" t="str">
        <f ca="1">_xll.DBRA("smartco:year",J$9,"caption_default")</f>
        <v>2015</v>
      </c>
      <c r="K10" s="3" t="str">
        <f ca="1">_xll.DBRA("smartco:year",K$9,"caption_default")</f>
        <v>2015</v>
      </c>
    </row>
    <row r="11" spans="1:12" ht="12" hidden="1" customHeight="1" x14ac:dyDescent="0.25">
      <c r="B11" s="33"/>
      <c r="C11" s="33"/>
      <c r="D11" s="33"/>
      <c r="E11" s="33"/>
      <c r="F11" s="25"/>
      <c r="G11" s="3"/>
      <c r="H11" s="3"/>
      <c r="I11" s="3" t="s">
        <v>29</v>
      </c>
      <c r="J11" s="3" t="s">
        <v>29</v>
      </c>
      <c r="K11" s="3" t="s">
        <v>29</v>
      </c>
    </row>
    <row r="12" spans="1:12" ht="12" hidden="1" customHeight="1" x14ac:dyDescent="0.25">
      <c r="B12" s="33"/>
      <c r="C12" s="33"/>
      <c r="D12" s="33"/>
      <c r="E12" s="33"/>
      <c r="F12" s="25"/>
      <c r="G12" s="3"/>
      <c r="H12" s="3"/>
      <c r="I12" s="3" t="s">
        <v>30</v>
      </c>
      <c r="J12" s="3" t="str">
        <f ca="1">_xll.SUBNM("smartco:Version","Current",_xll.DBR("smartco:Calendar","Current Version","String"),"Caption_Default")</f>
        <v>Budget</v>
      </c>
      <c r="K12" s="3" t="s">
        <v>31</v>
      </c>
    </row>
    <row r="13" spans="1:12" ht="15" customHeight="1" thickBot="1" x14ac:dyDescent="0.3">
      <c r="B13" s="59">
        <v>7</v>
      </c>
      <c r="C13" s="60"/>
      <c r="D13" s="61">
        <v>5</v>
      </c>
      <c r="E13" s="62"/>
      <c r="F13" s="39"/>
      <c r="H13" s="31"/>
      <c r="I13" s="31" t="str">
        <f ca="1">I$12&amp;" "&amp;I10</f>
        <v>Target 2015</v>
      </c>
      <c r="J13" s="31" t="str">
        <f ca="1">J$12&amp;" "&amp;$J$10</f>
        <v>Budget 2015</v>
      </c>
      <c r="K13" s="31" t="s">
        <v>31</v>
      </c>
    </row>
    <row r="14" spans="1:12" ht="15" customHeight="1" thickTop="1" thickBot="1" x14ac:dyDescent="0.3">
      <c r="B14" s="60"/>
      <c r="C14" s="60"/>
      <c r="D14" s="62"/>
      <c r="E14" s="62"/>
      <c r="F14" s="40"/>
      <c r="H14" s="11" t="s">
        <v>33</v>
      </c>
      <c r="I14" s="12">
        <f ca="1">_xll.DBRW(I$7,I$8,$B$8,I$10,I$11,$H14,I$12)</f>
        <v>1737619.9841464446</v>
      </c>
      <c r="J14" s="12">
        <f ca="1">_xll.DBRW(J$7,J$8,$B$8,J$10,J$11,$H14,J$12)</f>
        <v>1929763.1203096414</v>
      </c>
      <c r="K14" s="44">
        <f ca="1">+J14-I14</f>
        <v>192143.13616319676</v>
      </c>
      <c r="L14">
        <f ca="1">IF($K14&lt;0,1,0)</f>
        <v>0</v>
      </c>
    </row>
    <row r="15" spans="1:12" ht="15.75" thickBot="1" x14ac:dyDescent="0.3">
      <c r="B15" s="63" t="s">
        <v>32</v>
      </c>
      <c r="C15" s="64"/>
      <c r="D15" s="65" t="s">
        <v>44</v>
      </c>
      <c r="E15" s="64"/>
      <c r="F15" s="41"/>
      <c r="H15" s="11" t="s">
        <v>34</v>
      </c>
      <c r="I15" s="12">
        <f ca="1">_xll.DBRW(I$7,I$8,$B$8,I$10,I$11,$H15,I$12)</f>
        <v>1097896.1067720482</v>
      </c>
      <c r="J15" s="12">
        <f ca="1">_xll.DBRW(J$7,J$8,$B$8,J$10,J$11,$H15,J$12)</f>
        <v>669755.39337687381</v>
      </c>
      <c r="K15" s="42">
        <f ca="1">+I15-J15</f>
        <v>428140.71339517436</v>
      </c>
      <c r="L15">
        <f t="shared" ref="L15:L18" ca="1" si="0">IF($K15&lt;0,1,0)</f>
        <v>0</v>
      </c>
    </row>
    <row r="16" spans="1:12" ht="16.5" thickBot="1" x14ac:dyDescent="0.3">
      <c r="B16" s="34"/>
      <c r="C16" s="34"/>
      <c r="D16" s="33"/>
      <c r="E16" s="33"/>
      <c r="F16" s="25"/>
      <c r="H16" s="11" t="s">
        <v>35</v>
      </c>
      <c r="I16" s="12">
        <f ca="1">_xll.DBRW(I$7,I$8,$B$8,I$10,I$11,$H16,I$12)</f>
        <v>145183.41200000004</v>
      </c>
      <c r="J16" s="12">
        <f ca="1">_xll.DBRW(J$7,J$8,$B$8,J$10,J$11,$H16,J$12)</f>
        <v>137984.91999999998</v>
      </c>
      <c r="K16" s="42">
        <f t="shared" ref="K16:K17" ca="1" si="1">+I16-J16</f>
        <v>7198.4920000000566</v>
      </c>
      <c r="L16">
        <f t="shared" ca="1" si="0"/>
        <v>0</v>
      </c>
    </row>
    <row r="17" spans="2:12" ht="15.75" thickBot="1" x14ac:dyDescent="0.3">
      <c r="B17" s="5"/>
      <c r="C17" s="5"/>
      <c r="H17" s="11" t="s">
        <v>36</v>
      </c>
      <c r="I17" s="12">
        <f ca="1">_xll.DBRW(I$7,I$8,$B$8,I$10,I$11,$H17,I$12)</f>
        <v>84068.016671203222</v>
      </c>
      <c r="J17" s="12">
        <f ca="1">_xll.DBRW(J$7,J$8,$B$8,J$10,J$11,$H17,J$12)</f>
        <v>85000</v>
      </c>
      <c r="K17" s="42">
        <f t="shared" ca="1" si="1"/>
        <v>-931.98332879677764</v>
      </c>
      <c r="L17">
        <f t="shared" ca="1" si="0"/>
        <v>1</v>
      </c>
    </row>
    <row r="18" spans="2:12" x14ac:dyDescent="0.25">
      <c r="B18" s="5"/>
      <c r="C18" s="5"/>
      <c r="H18" s="13" t="s">
        <v>37</v>
      </c>
      <c r="I18" s="12">
        <f ca="1">_xll.DBRW(I$7,I$8,$B$8,I$10,I$11,$H18,I$12)</f>
        <v>-17093.290576067491</v>
      </c>
      <c r="J18" s="12">
        <f ca="1">_xll.DBRW(J$7,J$8,$B$8,J$10,J$11,$H18,J$12)</f>
        <v>604800.04693276773</v>
      </c>
      <c r="K18" s="43">
        <f ca="1">+J18-I18</f>
        <v>621893.33750883525</v>
      </c>
      <c r="L18">
        <f t="shared" ca="1" si="0"/>
        <v>0</v>
      </c>
    </row>
    <row r="19" spans="2:12" x14ac:dyDescent="0.25">
      <c r="B19" s="5"/>
      <c r="C19" s="5"/>
      <c r="H19" s="5"/>
      <c r="I19" s="5"/>
      <c r="J19" s="5"/>
      <c r="K19" s="5"/>
    </row>
    <row r="20" spans="2:12" x14ac:dyDescent="0.25">
      <c r="B20" s="5"/>
      <c r="C20" s="5"/>
      <c r="H20" s="53" t="s">
        <v>43</v>
      </c>
      <c r="I20" s="55">
        <f ca="1">SUM($L14:$L18)</f>
        <v>1</v>
      </c>
      <c r="J20" s="5"/>
      <c r="K20" s="5"/>
    </row>
    <row r="21" spans="2:12" x14ac:dyDescent="0.25">
      <c r="B21" s="5"/>
      <c r="C21" s="5"/>
      <c r="H21" s="54"/>
      <c r="I21" s="56"/>
      <c r="J21" s="5"/>
      <c r="K21" s="5"/>
    </row>
    <row r="22" spans="2:12" x14ac:dyDescent="0.25">
      <c r="B22" s="36" t="s">
        <v>32</v>
      </c>
      <c r="C22" s="36"/>
      <c r="D22" s="37">
        <f ca="1">_xll.DBRW("smartco:task workflow","All Tasks",$B$8,"Complete")</f>
        <v>7</v>
      </c>
      <c r="H22" s="5"/>
      <c r="I22" s="5"/>
      <c r="J22" s="5"/>
      <c r="K22" s="5"/>
    </row>
    <row r="23" spans="2:12" x14ac:dyDescent="0.25">
      <c r="B23" s="36" t="s">
        <v>44</v>
      </c>
      <c r="C23" s="36"/>
      <c r="D23" s="37">
        <f ca="1">_xll.DBRW("smartco:task workflow","All Tasks",$B$8,"active")-_xll.DBRW("smartco:task workflow","All Tasks",$B$8,"complete")</f>
        <v>5</v>
      </c>
      <c r="H23" s="5"/>
      <c r="I23" s="5"/>
      <c r="J23" s="5"/>
      <c r="K23" s="5"/>
    </row>
    <row r="24" spans="2:12" x14ac:dyDescent="0.25">
      <c r="B24" s="5"/>
      <c r="C24" s="5"/>
      <c r="H24" s="5"/>
      <c r="I24" s="5"/>
      <c r="J24" s="5"/>
      <c r="K24" s="5"/>
    </row>
    <row r="36" spans="7:8" ht="18" x14ac:dyDescent="0.25">
      <c r="G36" s="25"/>
      <c r="H36" s="35"/>
    </row>
  </sheetData>
  <mergeCells count="8">
    <mergeCell ref="H20:H21"/>
    <mergeCell ref="I20:I21"/>
    <mergeCell ref="H5:K5"/>
    <mergeCell ref="B13:C14"/>
    <mergeCell ref="D13:E14"/>
    <mergeCell ref="B15:C15"/>
    <mergeCell ref="D15:E15"/>
    <mergeCell ref="B5:E5"/>
  </mergeCells>
  <conditionalFormatting sqref="K14:K18">
    <cfRule type="cellIs" dxfId="5" priority="5" operator="greaterThanOrEqual">
      <formula>0</formula>
    </cfRule>
    <cfRule type="cellIs" dxfId="4" priority="6" operator="lessThan">
      <formula>0</formula>
    </cfRule>
  </conditionalFormatting>
  <conditionalFormatting sqref="D13">
    <cfRule type="cellIs" dxfId="3" priority="4" operator="greaterThan">
      <formula>0</formula>
    </cfRule>
  </conditionalFormatting>
  <conditionalFormatting sqref="I20">
    <cfRule type="cellIs" dxfId="2" priority="2" operator="lessThanOrEqual">
      <formula>0</formula>
    </cfRule>
    <cfRule type="cellIs" dxfId="1" priority="3" operator="greaterThan">
      <formula>0</formula>
    </cfRule>
  </conditionalFormatting>
  <conditionalFormatting sqref="H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"/>
  <sheetViews>
    <sheetView workbookViewId="0"/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Instructions</vt:lpstr>
      <vt:lpstr>Tasks</vt:lpstr>
      <vt:lpstr>Status</vt:lpstr>
      <vt:lpstr>{PL}PickLst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2012-02-01T20:12:49Z</dcterms:created>
  <dcterms:modified xsi:type="dcterms:W3CDTF">2015-03-12T13:42:43Z</dcterms:modified>
</cp:coreProperties>
</file>