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BM Demos\SmartCo\Excel Reports\"/>
    </mc:Choice>
  </mc:AlternateContent>
  <bookViews>
    <workbookView xWindow="0" yWindow="0" windowWidth="17385" windowHeight="10545" firstSheet="1" activeTab="1"/>
  </bookViews>
  <sheets>
    <sheet name="Cognos_Office_Connection_Cache" sheetId="2" state="veryHidden" r:id="rId1"/>
    <sheet name="TopDown-BottomUp" sheetId="4" r:id="rId2"/>
    <sheet name="BottomUp" sheetId="1" r:id="rId3"/>
    <sheet name="ReadMe" sheetId="5" r:id="rId4"/>
  </sheets>
  <definedNames>
    <definedName name="ID" localSheetId="2" hidden="1">"98c19a87-c7c3-49f7-a22d-927e4d99f669"</definedName>
    <definedName name="ID" localSheetId="0" hidden="1">"9afaf205-2d97-417a-beba-a8dfd1822e7f"</definedName>
    <definedName name="ID" localSheetId="3" hidden="1">"7f4df6ee-c896-47cc-8c92-8e666d1095ae"</definedName>
    <definedName name="ID" localSheetId="1" hidden="1">"8accb101-2272-4452-8ce9-64397b1b5a0c"</definedName>
    <definedName name="tm1\\_0_C">BottomUp!$C$11:$O$11</definedName>
    <definedName name="tm1\\_0_H">"{ ""server"" : ""http://ibmdemo.demos.ibm.com"", ""cube"" : ""{ \""server\"" : \""smartco\"", \""cube\"" : \""Revenue\""}""}"</definedName>
    <definedName name="tm1\\_0_R">BottomUp!$B$13:$B$49</definedName>
    <definedName name="tm1\\_0_S">BottomUp!$B$4:$B$9</definedName>
    <definedName name="tm1\\_1_C">'TopDown-BottomUp'!$C$11:$O$11</definedName>
    <definedName name="tm1\\_1_H">"{ ""server"" : ""http://ibmdemo.demos.ibm.com"", ""cube"" : ""{ \""server\"" : \""smartco\"", \""cube\"" : \""Revenue\""}""}"</definedName>
    <definedName name="tm1\\_1_R">'TopDown-BottomUp'!$B$13:$B$49</definedName>
    <definedName name="tm1\\_1_S">'TopDown-BottomUp'!$B$4:$B$9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N46" i="1"/>
  <c r="M46" i="1"/>
  <c r="L46" i="1"/>
  <c r="K46" i="1"/>
  <c r="J46" i="1"/>
  <c r="I46" i="1"/>
  <c r="H46" i="1"/>
  <c r="G46" i="1"/>
  <c r="F46" i="1"/>
  <c r="E46" i="1"/>
  <c r="D46" i="1"/>
  <c r="C46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D28" i="1"/>
  <c r="E28" i="1"/>
  <c r="F28" i="1"/>
  <c r="G28" i="1"/>
  <c r="H28" i="1"/>
  <c r="I28" i="1"/>
  <c r="J28" i="1"/>
  <c r="K28" i="1"/>
  <c r="L28" i="1"/>
  <c r="M28" i="1"/>
  <c r="N28" i="1"/>
  <c r="O28" i="1"/>
  <c r="C28" i="1"/>
  <c r="D24" i="1"/>
  <c r="E24" i="1"/>
  <c r="F24" i="1"/>
  <c r="G24" i="1"/>
  <c r="H24" i="1"/>
  <c r="I24" i="1"/>
  <c r="J24" i="1"/>
  <c r="K24" i="1"/>
  <c r="L24" i="1"/>
  <c r="M24" i="1"/>
  <c r="N24" i="1"/>
  <c r="O24" i="1"/>
  <c r="C24" i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D16" i="1"/>
  <c r="E16" i="1"/>
  <c r="F16" i="1"/>
  <c r="G16" i="1"/>
  <c r="H16" i="1"/>
  <c r="I16" i="1"/>
  <c r="J16" i="1"/>
  <c r="K16" i="1"/>
  <c r="L16" i="1"/>
  <c r="M16" i="1"/>
  <c r="N16" i="1"/>
  <c r="O16" i="1"/>
  <c r="C16" i="1"/>
  <c r="E41" i="1" l="1"/>
  <c r="I41" i="1"/>
  <c r="M41" i="1"/>
  <c r="L27" i="1"/>
  <c r="E15" i="1"/>
  <c r="F27" i="1"/>
  <c r="G41" i="1"/>
  <c r="K41" i="1"/>
  <c r="O41" i="1"/>
  <c r="J15" i="1"/>
  <c r="H15" i="1"/>
  <c r="E27" i="1"/>
  <c r="I27" i="1"/>
  <c r="M27" i="1"/>
  <c r="M15" i="1"/>
  <c r="N15" i="1"/>
  <c r="F15" i="1"/>
  <c r="H27" i="1"/>
  <c r="D41" i="1"/>
  <c r="H41" i="1"/>
  <c r="L41" i="1"/>
  <c r="J27" i="1"/>
  <c r="N27" i="1"/>
  <c r="L15" i="1"/>
  <c r="D15" i="1"/>
  <c r="I15" i="1"/>
  <c r="O27" i="1"/>
  <c r="K27" i="1"/>
  <c r="G27" i="1"/>
  <c r="C27" i="1"/>
  <c r="C41" i="1"/>
  <c r="F41" i="1"/>
  <c r="J41" i="1"/>
  <c r="N41" i="1"/>
  <c r="D27" i="1"/>
  <c r="O15" i="1"/>
  <c r="K15" i="1"/>
  <c r="G15" i="1"/>
  <c r="C15" i="1"/>
  <c r="D13" i="1" l="1"/>
  <c r="I13" i="1"/>
  <c r="M13" i="1"/>
  <c r="L13" i="1"/>
  <c r="F13" i="1"/>
  <c r="E13" i="1"/>
  <c r="G13" i="1"/>
  <c r="O13" i="1"/>
  <c r="J13" i="1"/>
  <c r="H13" i="1"/>
  <c r="N13" i="1"/>
  <c r="C13" i="1"/>
  <c r="K13" i="1"/>
</calcChain>
</file>

<file path=xl/sharedStrings.xml><?xml version="1.0" encoding="utf-8"?>
<sst xmlns="http://schemas.openxmlformats.org/spreadsheetml/2006/main" count="112" uniqueCount="71">
  <si>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</si>
  <si>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</si>
  <si>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</si>
  <si>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</si>
  <si>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</si>
  <si>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</si>
  <si>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</si>
  <si>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</si>
  <si>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</si>
  <si>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</si>
  <si>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</si>
  <si>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</si>
  <si>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</si>
  <si>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Retail</t>
  </si>
  <si>
    <t>Product Total</t>
  </si>
  <si>
    <t>Phones</t>
  </si>
  <si>
    <t>3G Smart Phones</t>
  </si>
  <si>
    <t>4G Smart Phones</t>
  </si>
  <si>
    <t>Phone Only</t>
  </si>
  <si>
    <t>PCs</t>
  </si>
  <si>
    <t>Desktops</t>
  </si>
  <si>
    <t>Laptops</t>
  </si>
  <si>
    <t>Gaming</t>
  </si>
  <si>
    <t>Tablets</t>
  </si>
  <si>
    <t>10 Inch Tablets</t>
  </si>
  <si>
    <t>8 Inch Tablets</t>
  </si>
  <si>
    <t>3G 32Gb</t>
  </si>
  <si>
    <t>3G 128Gb</t>
  </si>
  <si>
    <t>3G 16Gb</t>
  </si>
  <si>
    <t>3G 64Gb</t>
  </si>
  <si>
    <t>4G 16Gb</t>
  </si>
  <si>
    <t>4G 32Gb</t>
  </si>
  <si>
    <t>L40</t>
  </si>
  <si>
    <t>SP 2101</t>
  </si>
  <si>
    <t>SP 2110</t>
  </si>
  <si>
    <t>SP 2150</t>
  </si>
  <si>
    <t>T 500</t>
  </si>
  <si>
    <t>T 510</t>
  </si>
  <si>
    <t>T 520</t>
  </si>
  <si>
    <t>XTR 9300</t>
  </si>
  <si>
    <t>XTR 9500</t>
  </si>
  <si>
    <t>XTR 9800</t>
  </si>
  <si>
    <t>10" 16 Gb</t>
  </si>
  <si>
    <t>10" 32 Gb</t>
  </si>
  <si>
    <t>10" 64 Gb</t>
  </si>
  <si>
    <t>8" 16 Gb</t>
  </si>
  <si>
    <t>8" 32 Gb</t>
  </si>
  <si>
    <t>8" 64 Gb</t>
  </si>
  <si>
    <t>[Base]</t>
  </si>
  <si>
    <t>Massachusetts</t>
  </si>
  <si>
    <t>2016</t>
  </si>
  <si>
    <t>Budget</t>
  </si>
  <si>
    <t>Units Sold</t>
  </si>
  <si>
    <t>Revenue (Volumes) Offline Planning Workbook (Top Down / Bottom Up)</t>
  </si>
  <si>
    <t>Products Total</t>
  </si>
  <si>
    <t>Revenue (Volumes) Offline Planning Workbook (Bottom Up only)</t>
  </si>
  <si>
    <t>enter numbers into the white cells</t>
  </si>
  <si>
    <t>grey cells cannot be edited</t>
  </si>
  <si>
    <t xml:space="preserve">  Phones Total</t>
  </si>
  <si>
    <t xml:space="preserve">    3G Smart Phones Total</t>
  </si>
  <si>
    <t xml:space="preserve">    4G Smart Phones Total</t>
  </si>
  <si>
    <t xml:space="preserve">    Phone Only Total</t>
  </si>
  <si>
    <t xml:space="preserve">  PCs Total</t>
  </si>
  <si>
    <t xml:space="preserve">    Desktops Total</t>
  </si>
  <si>
    <t xml:space="preserve">    Laptops Total</t>
  </si>
  <si>
    <t xml:space="preserve">    Gaming Total</t>
  </si>
  <si>
    <t xml:space="preserve">  Tablets Total</t>
  </si>
  <si>
    <t xml:space="preserve">    10 Inch Tablets Total</t>
  </si>
  <si>
    <t xml:space="preserve">    8 Inch Tablets Total</t>
  </si>
  <si>
    <t xml:space="preserve">To make the BottomUp worksheet calculate consolidations in the product hierarchy </t>
  </si>
  <si>
    <t>you need to enable 'Preserve User Formulas' in the Planning Analytics for Excel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</si>
</sst>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;\(#,###\)"/>
  </numFmts>
  <fonts count="12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14"/>
      <color theme="1"/>
      <name val="Calibri"/>
      <family val="2"/>
      <scheme val="minor"/>
    </font>
    <font>
      <sz val="10.5"/>
      <color theme="1" tint="0.2499465926084170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50">
    <xf numFmtId="0" fontId="0" fillId="0" borderId="0" xfId="0"/>
    <xf numFmtId="49" fontId="1" fillId="0" borderId="4" xfId="32" applyNumberFormat="1">
      <alignment horizontal="center" vertical="center"/>
    </xf>
    <xf numFmtId="49" fontId="1" fillId="0" borderId="4" xfId="52" applyNumberFormat="1">
      <alignment horizontal="center" vertical="center"/>
    </xf>
    <xf numFmtId="0" fontId="3" fillId="0" borderId="5" xfId="33">
      <alignment horizontal="center" vertical="center"/>
    </xf>
    <xf numFmtId="0" fontId="3" fillId="0" borderId="5" xfId="33" quotePrefix="1">
      <alignment horizontal="center" vertical="center"/>
    </xf>
    <xf numFmtId="0" fontId="10" fillId="0" borderId="0" xfId="0" applyFont="1"/>
    <xf numFmtId="0" fontId="0" fillId="0" borderId="0" xfId="0" applyAlignment="1">
      <alignment horizontal="left" indent="1"/>
    </xf>
    <xf numFmtId="49" fontId="1" fillId="0" borderId="0" xfId="54" applyNumberFormat="1" applyBorder="1" applyAlignment="1">
      <alignment horizontal="left" vertical="center"/>
    </xf>
    <xf numFmtId="164" fontId="2" fillId="0" borderId="5" xfId="45" applyNumberFormat="1" applyBorder="1"/>
    <xf numFmtId="164" fontId="11" fillId="0" borderId="5" xfId="41" applyNumberFormat="1" applyFont="1" applyBorder="1">
      <alignment horizontal="right" vertical="center"/>
    </xf>
    <xf numFmtId="164" fontId="2" fillId="0" borderId="5" xfId="45" applyNumberFormat="1" applyBorder="1" applyAlignment="1">
      <alignment horizontal="left" indent="1"/>
    </xf>
    <xf numFmtId="164" fontId="2" fillId="0" borderId="8" xfId="45" applyNumberFormat="1" applyBorder="1"/>
    <xf numFmtId="164" fontId="2" fillId="0" borderId="9" xfId="45" applyNumberFormat="1" applyBorder="1"/>
    <xf numFmtId="164" fontId="2" fillId="0" borderId="10" xfId="45" applyNumberFormat="1" applyBorder="1"/>
    <xf numFmtId="164" fontId="11" fillId="0" borderId="10" xfId="41" applyNumberFormat="1" applyFont="1" applyBorder="1">
      <alignment horizontal="right" vertical="center"/>
    </xf>
    <xf numFmtId="164" fontId="2" fillId="0" borderId="11" xfId="45" applyNumberFormat="1" applyBorder="1"/>
    <xf numFmtId="164" fontId="2" fillId="0" borderId="12" xfId="45" applyNumberFormat="1" applyBorder="1"/>
    <xf numFmtId="164" fontId="2" fillId="0" borderId="13" xfId="45" applyNumberFormat="1" applyBorder="1"/>
    <xf numFmtId="164" fontId="2" fillId="0" borderId="3" xfId="45" applyNumberFormat="1" applyBorder="1"/>
    <xf numFmtId="164" fontId="2" fillId="0" borderId="10" xfId="45" applyNumberFormat="1" applyBorder="1" applyAlignment="1">
      <alignment horizontal="left" indent="1"/>
    </xf>
    <xf numFmtId="164" fontId="2" fillId="0" borderId="3" xfId="45" applyNumberFormat="1" applyBorder="1" applyAlignment="1">
      <alignment horizontal="left" indent="1"/>
    </xf>
    <xf numFmtId="164" fontId="11" fillId="0" borderId="14" xfId="41" applyNumberFormat="1" applyFont="1" applyBorder="1">
      <alignment horizontal="right" vertical="center"/>
    </xf>
    <xf numFmtId="164" fontId="11" fillId="0" borderId="4" xfId="41" applyNumberFormat="1" applyFont="1" applyBorder="1">
      <alignment horizontal="right" vertical="center"/>
    </xf>
    <xf numFmtId="164" fontId="2" fillId="0" borderId="15" xfId="45" applyNumberFormat="1" applyBorder="1"/>
    <xf numFmtId="49" fontId="1" fillId="0" borderId="17" xfId="54" applyNumberFormat="1" applyBorder="1" applyAlignment="1">
      <alignment horizontal="left" vertical="center"/>
    </xf>
    <xf numFmtId="164" fontId="2" fillId="0" borderId="0" xfId="45" applyNumberFormat="1" applyBorder="1"/>
    <xf numFmtId="49" fontId="1" fillId="0" borderId="1" xfId="54" applyNumberFormat="1" applyBorder="1" applyAlignment="1">
      <alignment horizontal="left" vertical="center"/>
    </xf>
    <xf numFmtId="164" fontId="2" fillId="0" borderId="18" xfId="45" applyNumberFormat="1" applyBorder="1"/>
    <xf numFmtId="49" fontId="1" fillId="0" borderId="17" xfId="54" applyNumberFormat="1" applyBorder="1" applyAlignment="1">
      <alignment horizontal="left" vertical="center" indent="1"/>
    </xf>
    <xf numFmtId="49" fontId="1" fillId="0" borderId="17" xfId="54" applyNumberFormat="1" applyBorder="1" applyAlignment="1">
      <alignment horizontal="left" vertical="center" indent="2"/>
    </xf>
    <xf numFmtId="49" fontId="1" fillId="0" borderId="17" xfId="49" applyNumberFormat="1" applyBorder="1" applyAlignment="1">
      <alignment horizontal="left" vertical="center" indent="3"/>
    </xf>
    <xf numFmtId="164" fontId="2" fillId="0" borderId="0" xfId="41" applyNumberFormat="1" applyBorder="1">
      <alignment horizontal="right" vertical="center"/>
    </xf>
    <xf numFmtId="49" fontId="1" fillId="0" borderId="19" xfId="54" applyNumberFormat="1" applyBorder="1" applyAlignment="1">
      <alignment horizontal="left" vertical="center" indent="1"/>
    </xf>
    <xf numFmtId="49" fontId="1" fillId="0" borderId="20" xfId="49" applyNumberFormat="1" applyBorder="1" applyAlignment="1">
      <alignment horizontal="left" vertical="center" indent="3"/>
    </xf>
    <xf numFmtId="0" fontId="2" fillId="0" borderId="7" xfId="43" applyBorder="1">
      <alignment horizontal="center" vertical="center"/>
    </xf>
    <xf numFmtId="49" fontId="1" fillId="0" borderId="19" xfId="54" applyNumberFormat="1" applyBorder="1" applyAlignment="1">
      <alignment horizontal="left" vertical="center"/>
    </xf>
    <xf numFmtId="164" fontId="2" fillId="4" borderId="8" xfId="45" applyNumberFormat="1" applyFill="1" applyBorder="1"/>
    <xf numFmtId="164" fontId="2" fillId="4" borderId="11" xfId="45" applyNumberFormat="1" applyFill="1" applyBorder="1"/>
    <xf numFmtId="164" fontId="2" fillId="4" borderId="10" xfId="45" applyNumberFormat="1" applyFill="1" applyBorder="1"/>
    <xf numFmtId="164" fontId="2" fillId="4" borderId="10" xfId="45" applyNumberFormat="1" applyFill="1" applyBorder="1" applyAlignment="1">
      <alignment horizontal="left" indent="1"/>
    </xf>
    <xf numFmtId="164" fontId="2" fillId="4" borderId="16" xfId="45" applyNumberFormat="1" applyFill="1" applyBorder="1"/>
    <xf numFmtId="164" fontId="11" fillId="0" borderId="10" xfId="41" applyNumberFormat="1" applyFont="1" applyBorder="1" applyProtection="1">
      <alignment horizontal="right" vertical="center"/>
      <protection locked="0"/>
    </xf>
    <xf numFmtId="164" fontId="11" fillId="0" borderId="5" xfId="41" applyNumberFormat="1" applyFont="1" applyBorder="1" applyProtection="1">
      <alignment horizontal="right" vertical="center"/>
      <protection locked="0"/>
    </xf>
    <xf numFmtId="164" fontId="2" fillId="0" borderId="3" xfId="45" applyNumberFormat="1" applyBorder="1" applyProtection="1">
      <protection locked="0"/>
    </xf>
    <xf numFmtId="164" fontId="11" fillId="0" borderId="14" xfId="41" applyNumberFormat="1" applyFont="1" applyBorder="1" applyProtection="1">
      <alignment horizontal="right" vertical="center"/>
      <protection locked="0"/>
    </xf>
    <xf numFmtId="164" fontId="11" fillId="0" borderId="4" xfId="41" applyNumberFormat="1" applyFont="1" applyBorder="1" applyProtection="1">
      <alignment horizontal="right" vertical="center"/>
      <protection locked="0"/>
    </xf>
    <xf numFmtId="164" fontId="2" fillId="0" borderId="15" xfId="45" applyNumberFormat="1" applyBorder="1" applyProtection="1">
      <protection locked="0"/>
    </xf>
    <xf numFmtId="0" fontId="0" fillId="4" borderId="0" xfId="0" applyFill="1"/>
    <xf numFmtId="0" fontId="3" fillId="0" borderId="5" xfId="33" applyProtection="1">
      <alignment horizontal="center" vertical="center"/>
      <protection locked="0"/>
    </xf>
    <xf numFmtId="0" fontId="3" fillId="0" borderId="5" xfId="33" quotePrefix="1" applyProtection="1">
      <alignment horizontal="center" vertical="center"/>
      <protection locked="0"/>
    </xf>
  </cellXfs>
  <cellStyles count="56">
    <cellStyle name="AF Column - IBM Cognos" xfId="1"/>
    <cellStyle name="AF Data - IBM Cognos" xfId="2"/>
    <cellStyle name="AF Data 0 - IBM Cognos" xfId="3"/>
    <cellStyle name="AF Data 1 - IBM Cognos" xfId="4"/>
    <cellStyle name="AF Data 2 - IBM Cognos" xfId="5"/>
    <cellStyle name="AF Data 3 - IBM Cognos" xfId="6"/>
    <cellStyle name="AF Data 4 - IBM Cognos" xfId="7"/>
    <cellStyle name="AF Data 5 - IBM Cognos" xfId="8"/>
    <cellStyle name="AF Data Leaf - IBM Cognos" xfId="9"/>
    <cellStyle name="AF Header - IBM Cognos" xfId="10"/>
    <cellStyle name="AF Header 0 - IBM Cognos" xfId="11"/>
    <cellStyle name="AF Header 1 - IBM Cognos" xfId="12"/>
    <cellStyle name="AF Header 2 - IBM Cognos" xfId="13"/>
    <cellStyle name="AF Header 3 - IBM Cognos" xfId="14"/>
    <cellStyle name="AF Header 4 - IBM Cognos" xfId="15"/>
    <cellStyle name="AF Header 5 - IBM Cognos" xfId="16"/>
    <cellStyle name="AF Header Leaf - IBM Cognos" xfId="17"/>
    <cellStyle name="AF Row - IBM Cognos" xfId="18"/>
    <cellStyle name="AF Row 0 - IBM Cognos" xfId="19"/>
    <cellStyle name="AF Row 1 - IBM Cognos" xfId="20"/>
    <cellStyle name="AF Row 2 - IBM Cognos" xfId="21"/>
    <cellStyle name="AF Row 3 - IBM Cognos" xfId="22"/>
    <cellStyle name="AF Row 4 - IBM Cognos" xfId="23"/>
    <cellStyle name="AF Row 5 - IBM Cognos" xfId="24"/>
    <cellStyle name="AF Row Leaf - IBM Cognos" xfId="25"/>
    <cellStyle name="AF Subnm - IBM Cognos" xfId="26"/>
    <cellStyle name="AF Title - IBM Cognos" xfId="27"/>
    <cellStyle name="Calculated Column - IBM Cognos" xfId="28"/>
    <cellStyle name="Calculated Column Name - IBM Cognos" xfId="29"/>
    <cellStyle name="Calculated Row - IBM Cognos" xfId="30"/>
    <cellStyle name="Calculated Row Name - IBM Cognos" xfId="31"/>
    <cellStyle name="Column Name - IBM Cognos" xfId="32"/>
    <cellStyle name="Column Template - IBM Cognos" xfId="33"/>
    <cellStyle name="Differs From Base - IBM Cognos" xfId="34"/>
    <cellStyle name="Edit - IBM Cognos" xfId="35"/>
    <cellStyle name="Formula - IBM Cognos" xfId="36"/>
    <cellStyle name="Group Name - IBM Cognos" xfId="37"/>
    <cellStyle name="Hold Values - IBM Cognos" xfId="38"/>
    <cellStyle name="List Name - IBM Cognos" xfId="39"/>
    <cellStyle name="Locked - IBM Cognos" xfId="40"/>
    <cellStyle name="Measure - IBM Cognos" xfId="41"/>
    <cellStyle name="Measure Header - IBM Cognos" xfId="42"/>
    <cellStyle name="Measure Name - IBM Cognos" xfId="43"/>
    <cellStyle name="Measure Summary - IBM Cognos" xfId="44"/>
    <cellStyle name="Measure Summary TM1 - IBM Cognos" xfId="45"/>
    <cellStyle name="Measure Template - IBM Cognos" xfId="46"/>
    <cellStyle name="More - IBM Cognos" xfId="47"/>
    <cellStyle name="Normal" xfId="0" builtinId="0"/>
    <cellStyle name="Pending Change - IBM Cognos" xfId="48"/>
    <cellStyle name="Row Name - IBM Cognos" xfId="49"/>
    <cellStyle name="Row Template - IBM Cognos" xfId="50"/>
    <cellStyle name="Summary Column Name - IBM Cognos" xfId="51"/>
    <cellStyle name="Summary Column Name TM1 - IBM Cognos" xfId="52"/>
    <cellStyle name="Summary Row Name - IBM Cognos" xfId="53"/>
    <cellStyle name="Summary Row Name TM1 - IBM Cognos" xfId="54"/>
    <cellStyle name="Unsaved Change - IBM Cognos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146050</xdr:rowOff>
    </xdr:from>
    <xdr:to>
      <xdr:col>10</xdr:col>
      <xdr:colOff>482600</xdr:colOff>
      <xdr:row>25</xdr:row>
      <xdr:rowOff>84369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C3646AE-3C66-4C2D-A216-7DA90BF2B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698500"/>
          <a:ext cx="5943600" cy="3989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4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0" r:id="rId2"/>
    <customPr name="LastTupleSet_1" r:id="rId3"/>
    <customPr name="LastTupleSet_COR_MapAnnotations" r:id="rId4"/>
    <customPr name="LastTupleSet_COR_Mappings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"/>
  <sheetViews>
    <sheetView showGridLines="0" tabSelected="1" workbookViewId="0"/>
  </sheetViews>
  <sheetFormatPr defaultRowHeight="15" x14ac:dyDescent="0.25"/>
  <cols>
    <col min="1" max="1" width="2.5703125" customWidth="1"/>
    <col min="2" max="2" width="23.42578125" customWidth="1"/>
    <col min="3" max="15" width="7.140625" customWidth="1"/>
  </cols>
  <sheetData>
    <row r="2" spans="2:15" ht="18.75" x14ac:dyDescent="0.3">
      <c r="B2" s="5" t="s">
        <v>53</v>
      </c>
    </row>
    <row r="4" spans="2:15" x14ac:dyDescent="0.25">
      <c r="B4" s="3" t="s">
        <v>48</v>
      </c>
    </row>
    <row r="5" spans="2:15" x14ac:dyDescent="0.25">
      <c r="B5" s="4" t="s">
        <v>49</v>
      </c>
    </row>
    <row r="6" spans="2:15" x14ac:dyDescent="0.25">
      <c r="B6" s="4" t="s">
        <v>13</v>
      </c>
    </row>
    <row r="7" spans="2:15" x14ac:dyDescent="0.25">
      <c r="B7" s="4" t="s">
        <v>50</v>
      </c>
    </row>
    <row r="8" spans="2:15" x14ac:dyDescent="0.25">
      <c r="B8" s="4" t="s">
        <v>51</v>
      </c>
    </row>
    <row r="9" spans="2:15" x14ac:dyDescent="0.25">
      <c r="B9" s="4" t="s">
        <v>52</v>
      </c>
    </row>
    <row r="11" spans="2:15" ht="15.75" thickBot="1" x14ac:dyDescent="0.3">
      <c r="B11" s="34"/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2" t="s">
        <v>12</v>
      </c>
    </row>
    <row r="12" spans="2:15" ht="15.75" thickBot="1" x14ac:dyDescent="0.3"/>
    <row r="13" spans="2:15" ht="15.75" thickBot="1" x14ac:dyDescent="0.3">
      <c r="B13" s="26" t="s">
        <v>14</v>
      </c>
      <c r="C13" s="11">
        <v>1145.55</v>
      </c>
      <c r="D13" s="12">
        <v>1165.5</v>
      </c>
      <c r="E13" s="12">
        <v>1183.3499999999999</v>
      </c>
      <c r="F13" s="12">
        <v>1168.6500000000001</v>
      </c>
      <c r="G13" s="12">
        <v>1186.5</v>
      </c>
      <c r="H13" s="12">
        <v>1202.25</v>
      </c>
      <c r="I13" s="12">
        <v>1250.55</v>
      </c>
      <c r="J13" s="12">
        <v>1390.2</v>
      </c>
      <c r="K13" s="12">
        <v>1355.55</v>
      </c>
      <c r="L13" s="12">
        <v>1465.8</v>
      </c>
      <c r="M13" s="12">
        <v>1977.15</v>
      </c>
      <c r="N13" s="12">
        <v>2451.75</v>
      </c>
      <c r="O13" s="27">
        <v>16942.800000000021</v>
      </c>
    </row>
    <row r="14" spans="2:15" ht="11.1" customHeight="1" thickBot="1" x14ac:dyDescent="0.3">
      <c r="B14" s="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x14ac:dyDescent="0.25">
      <c r="B15" s="28" t="s">
        <v>15</v>
      </c>
      <c r="C15" s="15">
        <v>575.4</v>
      </c>
      <c r="D15" s="16">
        <v>575.4</v>
      </c>
      <c r="E15" s="16">
        <v>575.4</v>
      </c>
      <c r="F15" s="16">
        <v>494.55</v>
      </c>
      <c r="G15" s="16">
        <v>528.15</v>
      </c>
      <c r="H15" s="16">
        <v>512.4</v>
      </c>
      <c r="I15" s="16">
        <v>496.65</v>
      </c>
      <c r="J15" s="16">
        <v>596.4</v>
      </c>
      <c r="K15" s="16">
        <v>556.5</v>
      </c>
      <c r="L15" s="16">
        <v>579.6</v>
      </c>
      <c r="M15" s="16">
        <v>938.7</v>
      </c>
      <c r="N15" s="16">
        <v>1262.0999999999999</v>
      </c>
      <c r="O15" s="17">
        <v>7691.2500000000009</v>
      </c>
    </row>
    <row r="16" spans="2:15" x14ac:dyDescent="0.25">
      <c r="B16" s="29" t="s">
        <v>16</v>
      </c>
      <c r="C16" s="13">
        <v>361.2</v>
      </c>
      <c r="D16" s="8">
        <v>350.7</v>
      </c>
      <c r="E16" s="8">
        <v>339.15</v>
      </c>
      <c r="F16" s="8">
        <v>246.75</v>
      </c>
      <c r="G16" s="8">
        <v>267.75</v>
      </c>
      <c r="H16" s="8">
        <v>239.4</v>
      </c>
      <c r="I16" s="8">
        <v>261.45</v>
      </c>
      <c r="J16" s="8">
        <v>286.64999999999998</v>
      </c>
      <c r="K16" s="8">
        <v>246.75</v>
      </c>
      <c r="L16" s="8">
        <v>308.7000000000001</v>
      </c>
      <c r="M16" s="8">
        <v>340.2000000000001</v>
      </c>
      <c r="N16" s="8">
        <v>415.8</v>
      </c>
      <c r="O16" s="18">
        <v>3664.5000000000009</v>
      </c>
    </row>
    <row r="17" spans="2:15" x14ac:dyDescent="0.25">
      <c r="B17" s="30" t="s">
        <v>26</v>
      </c>
      <c r="C17" s="14">
        <v>233.1</v>
      </c>
      <c r="D17" s="9">
        <v>225.75</v>
      </c>
      <c r="E17" s="9">
        <v>218.4</v>
      </c>
      <c r="F17" s="9">
        <v>130.19999999999999</v>
      </c>
      <c r="G17" s="9">
        <v>149.1</v>
      </c>
      <c r="H17" s="9">
        <v>144.9</v>
      </c>
      <c r="I17" s="9">
        <v>164.85</v>
      </c>
      <c r="J17" s="9">
        <v>171.15</v>
      </c>
      <c r="K17" s="9">
        <v>171.15</v>
      </c>
      <c r="L17" s="9">
        <v>163.80000000000001</v>
      </c>
      <c r="M17" s="9">
        <v>181.65</v>
      </c>
      <c r="N17" s="9">
        <v>220.5</v>
      </c>
      <c r="O17" s="18">
        <v>2174.5500000000002</v>
      </c>
    </row>
    <row r="18" spans="2:15" x14ac:dyDescent="0.25">
      <c r="B18" s="30" t="s">
        <v>27</v>
      </c>
      <c r="C18" s="14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>
        <v>0</v>
      </c>
    </row>
    <row r="19" spans="2:15" x14ac:dyDescent="0.25">
      <c r="B19" s="30" t="s">
        <v>28</v>
      </c>
      <c r="C19" s="14">
        <v>128.1</v>
      </c>
      <c r="D19" s="9">
        <v>124.95</v>
      </c>
      <c r="E19" s="9">
        <v>120.75</v>
      </c>
      <c r="F19" s="9">
        <v>116.55</v>
      </c>
      <c r="G19" s="9">
        <v>118.65</v>
      </c>
      <c r="H19" s="9">
        <v>94.5</v>
      </c>
      <c r="I19" s="9">
        <v>96.6</v>
      </c>
      <c r="J19" s="9">
        <v>115.5</v>
      </c>
      <c r="K19" s="9">
        <v>75.599999999999994</v>
      </c>
      <c r="L19" s="9">
        <v>144.9</v>
      </c>
      <c r="M19" s="9">
        <v>158.55000000000001</v>
      </c>
      <c r="N19" s="9">
        <v>195.3</v>
      </c>
      <c r="O19" s="18">
        <v>1489.95</v>
      </c>
    </row>
    <row r="20" spans="2:15" x14ac:dyDescent="0.25">
      <c r="B20" s="30" t="s">
        <v>29</v>
      </c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8"/>
    </row>
    <row r="21" spans="2:15" x14ac:dyDescent="0.25">
      <c r="B21" s="29" t="s">
        <v>17</v>
      </c>
      <c r="C21" s="13">
        <v>214.2</v>
      </c>
      <c r="D21" s="8">
        <v>224.7</v>
      </c>
      <c r="E21" s="8">
        <v>236.25</v>
      </c>
      <c r="F21" s="8">
        <v>247.8</v>
      </c>
      <c r="G21" s="8">
        <v>260.39999999999998</v>
      </c>
      <c r="H21" s="8">
        <v>273</v>
      </c>
      <c r="I21" s="8">
        <v>235.2</v>
      </c>
      <c r="J21" s="8">
        <v>309.75</v>
      </c>
      <c r="K21" s="8">
        <v>309.75</v>
      </c>
      <c r="L21" s="8">
        <v>270.89999999999998</v>
      </c>
      <c r="M21" s="8">
        <v>598.5</v>
      </c>
      <c r="N21" s="8">
        <v>846.3</v>
      </c>
      <c r="O21" s="18">
        <v>4026.75</v>
      </c>
    </row>
    <row r="22" spans="2:15" x14ac:dyDescent="0.25">
      <c r="B22" s="30" t="s">
        <v>30</v>
      </c>
      <c r="C22" s="14">
        <v>97.65</v>
      </c>
      <c r="D22" s="9">
        <v>100.8</v>
      </c>
      <c r="E22" s="9">
        <v>105</v>
      </c>
      <c r="F22" s="9">
        <v>109.2</v>
      </c>
      <c r="G22" s="9">
        <v>113.4</v>
      </c>
      <c r="H22" s="9">
        <v>117.6</v>
      </c>
      <c r="I22" s="9">
        <v>107.1</v>
      </c>
      <c r="J22" s="9">
        <v>139.65</v>
      </c>
      <c r="K22" s="9">
        <v>139.65</v>
      </c>
      <c r="L22" s="9">
        <v>114.45</v>
      </c>
      <c r="M22" s="9">
        <v>281.39999999999998</v>
      </c>
      <c r="N22" s="9">
        <v>421.05</v>
      </c>
      <c r="O22" s="18">
        <v>1846.95</v>
      </c>
    </row>
    <row r="23" spans="2:15" x14ac:dyDescent="0.25">
      <c r="B23" s="30" t="s">
        <v>31</v>
      </c>
      <c r="C23" s="14">
        <v>116.55</v>
      </c>
      <c r="D23" s="9">
        <v>123.9</v>
      </c>
      <c r="E23" s="9">
        <v>131.25</v>
      </c>
      <c r="F23" s="9">
        <v>138.6</v>
      </c>
      <c r="G23" s="9">
        <v>147</v>
      </c>
      <c r="H23" s="9">
        <v>155.4</v>
      </c>
      <c r="I23" s="9">
        <v>128.1</v>
      </c>
      <c r="J23" s="9">
        <v>170.1</v>
      </c>
      <c r="K23" s="9">
        <v>170.1</v>
      </c>
      <c r="L23" s="9">
        <v>156.44999999999999</v>
      </c>
      <c r="M23" s="9">
        <v>317.10000000000002</v>
      </c>
      <c r="N23" s="9">
        <v>425.25</v>
      </c>
      <c r="O23" s="18">
        <v>2179.8000000000002</v>
      </c>
    </row>
    <row r="24" spans="2:15" s="6" customFormat="1" x14ac:dyDescent="0.25">
      <c r="B24" s="29" t="s">
        <v>18</v>
      </c>
      <c r="C24" s="19"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20">
        <v>0</v>
      </c>
    </row>
    <row r="25" spans="2:15" ht="15.75" thickBot="1" x14ac:dyDescent="0.3">
      <c r="B25" s="30" t="s">
        <v>32</v>
      </c>
      <c r="C25" s="21"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>
        <v>0</v>
      </c>
    </row>
    <row r="26" spans="2:15" ht="7.5" customHeight="1" thickBot="1" x14ac:dyDescent="0.3">
      <c r="B26" s="7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25"/>
    </row>
    <row r="27" spans="2:15" x14ac:dyDescent="0.25">
      <c r="B27" s="32" t="s">
        <v>19</v>
      </c>
      <c r="C27" s="15">
        <v>311.85000000000002</v>
      </c>
      <c r="D27" s="16">
        <v>320.25</v>
      </c>
      <c r="E27" s="16">
        <v>328.65</v>
      </c>
      <c r="F27" s="16">
        <v>336</v>
      </c>
      <c r="G27" s="16">
        <v>341.25</v>
      </c>
      <c r="H27" s="16">
        <v>347.55</v>
      </c>
      <c r="I27" s="16">
        <v>358.05</v>
      </c>
      <c r="J27" s="16">
        <v>365.4</v>
      </c>
      <c r="K27" s="16">
        <v>363.3</v>
      </c>
      <c r="L27" s="16">
        <v>362.24999999999989</v>
      </c>
      <c r="M27" s="16">
        <v>370.64999999999992</v>
      </c>
      <c r="N27" s="16">
        <v>421.05</v>
      </c>
      <c r="O27" s="17">
        <v>4226.2499999999955</v>
      </c>
    </row>
    <row r="28" spans="2:15" x14ac:dyDescent="0.25">
      <c r="B28" s="29" t="s">
        <v>20</v>
      </c>
      <c r="C28" s="13">
        <v>69.3</v>
      </c>
      <c r="D28" s="8">
        <v>71.400000000000006</v>
      </c>
      <c r="E28" s="8">
        <v>72.45</v>
      </c>
      <c r="F28" s="8">
        <v>74.55</v>
      </c>
      <c r="G28" s="8">
        <v>75.599999999999994</v>
      </c>
      <c r="H28" s="8">
        <v>75.599999999999994</v>
      </c>
      <c r="I28" s="8">
        <v>78.75</v>
      </c>
      <c r="J28" s="8">
        <v>80.850000000000009</v>
      </c>
      <c r="K28" s="8">
        <v>79.8</v>
      </c>
      <c r="L28" s="8">
        <v>77.699999999999989</v>
      </c>
      <c r="M28" s="8">
        <v>78.75</v>
      </c>
      <c r="N28" s="8">
        <v>81.900000000000006</v>
      </c>
      <c r="O28" s="18">
        <v>916.65000000000009</v>
      </c>
    </row>
    <row r="29" spans="2:15" x14ac:dyDescent="0.25">
      <c r="B29" s="30" t="s">
        <v>33</v>
      </c>
      <c r="C29" s="14">
        <v>21</v>
      </c>
      <c r="D29" s="9">
        <v>21</v>
      </c>
      <c r="E29" s="9">
        <v>22.05</v>
      </c>
      <c r="F29" s="9">
        <v>22.05</v>
      </c>
      <c r="G29" s="9">
        <v>22.05</v>
      </c>
      <c r="H29" s="9">
        <v>22.05</v>
      </c>
      <c r="I29" s="9">
        <v>23.1</v>
      </c>
      <c r="J29" s="9">
        <v>23.1</v>
      </c>
      <c r="K29" s="9">
        <v>22.05</v>
      </c>
      <c r="L29" s="9">
        <v>22.05</v>
      </c>
      <c r="M29" s="9">
        <v>22.05</v>
      </c>
      <c r="N29" s="9">
        <v>23.1</v>
      </c>
      <c r="O29" s="18">
        <v>265.64999999999998</v>
      </c>
    </row>
    <row r="30" spans="2:15" x14ac:dyDescent="0.25">
      <c r="B30" s="30" t="s">
        <v>34</v>
      </c>
      <c r="C30" s="14">
        <v>22.05</v>
      </c>
      <c r="D30" s="9">
        <v>23.1</v>
      </c>
      <c r="E30" s="9">
        <v>23.1</v>
      </c>
      <c r="F30" s="9">
        <v>25.2</v>
      </c>
      <c r="G30" s="9">
        <v>25.2</v>
      </c>
      <c r="H30" s="9">
        <v>25.2</v>
      </c>
      <c r="I30" s="9">
        <v>26.25</v>
      </c>
      <c r="J30" s="9">
        <v>27.3</v>
      </c>
      <c r="K30" s="9">
        <v>27.3</v>
      </c>
      <c r="L30" s="9">
        <v>26.25</v>
      </c>
      <c r="M30" s="9">
        <v>26.25</v>
      </c>
      <c r="N30" s="9">
        <v>27.3</v>
      </c>
      <c r="O30" s="18">
        <v>304.50000000000011</v>
      </c>
    </row>
    <row r="31" spans="2:15" x14ac:dyDescent="0.25">
      <c r="B31" s="30" t="s">
        <v>35</v>
      </c>
      <c r="C31" s="14">
        <v>26.25</v>
      </c>
      <c r="D31" s="9">
        <v>27.3</v>
      </c>
      <c r="E31" s="9">
        <v>27.3</v>
      </c>
      <c r="F31" s="9">
        <v>27.3</v>
      </c>
      <c r="G31" s="9">
        <v>28.35</v>
      </c>
      <c r="H31" s="9">
        <v>28.35</v>
      </c>
      <c r="I31" s="9">
        <v>29.4</v>
      </c>
      <c r="J31" s="9">
        <v>30.45</v>
      </c>
      <c r="K31" s="9">
        <v>30.45</v>
      </c>
      <c r="L31" s="9">
        <v>29.4</v>
      </c>
      <c r="M31" s="9">
        <v>30.45</v>
      </c>
      <c r="N31" s="9">
        <v>31.5</v>
      </c>
      <c r="O31" s="18">
        <v>346.49999999999989</v>
      </c>
    </row>
    <row r="32" spans="2:15" x14ac:dyDescent="0.25">
      <c r="B32" s="29" t="s">
        <v>21</v>
      </c>
      <c r="C32" s="13">
        <v>228.9</v>
      </c>
      <c r="D32" s="8">
        <v>235.2</v>
      </c>
      <c r="E32" s="8">
        <v>242.55</v>
      </c>
      <c r="F32" s="8">
        <v>247.8</v>
      </c>
      <c r="G32" s="8">
        <v>252</v>
      </c>
      <c r="H32" s="8">
        <v>258.3</v>
      </c>
      <c r="I32" s="8">
        <v>265.64999999999998</v>
      </c>
      <c r="J32" s="8">
        <v>270.89999999999998</v>
      </c>
      <c r="K32" s="8">
        <v>269.85000000000002</v>
      </c>
      <c r="L32" s="8">
        <v>273</v>
      </c>
      <c r="M32" s="8">
        <v>278.25</v>
      </c>
      <c r="N32" s="8">
        <v>325.5</v>
      </c>
      <c r="O32" s="18">
        <v>3147.9</v>
      </c>
    </row>
    <row r="33" spans="2:15" x14ac:dyDescent="0.25">
      <c r="B33" s="30" t="s">
        <v>36</v>
      </c>
      <c r="C33" s="14">
        <v>85.05</v>
      </c>
      <c r="D33" s="9">
        <v>86.1</v>
      </c>
      <c r="E33" s="9">
        <v>90.3</v>
      </c>
      <c r="F33" s="9">
        <v>93.45</v>
      </c>
      <c r="G33" s="9">
        <v>96.6</v>
      </c>
      <c r="H33" s="9">
        <v>101.85</v>
      </c>
      <c r="I33" s="9">
        <v>105</v>
      </c>
      <c r="J33" s="9">
        <v>107.1</v>
      </c>
      <c r="K33" s="9">
        <v>107.1</v>
      </c>
      <c r="L33" s="9">
        <v>118.65</v>
      </c>
      <c r="M33" s="9">
        <v>119.7</v>
      </c>
      <c r="N33" s="9">
        <v>157.5</v>
      </c>
      <c r="O33" s="18">
        <v>1268.4000000000001</v>
      </c>
    </row>
    <row r="34" spans="2:15" x14ac:dyDescent="0.25">
      <c r="B34" s="30" t="s">
        <v>37</v>
      </c>
      <c r="C34" s="14">
        <v>101.85</v>
      </c>
      <c r="D34" s="9">
        <v>107.1</v>
      </c>
      <c r="E34" s="9">
        <v>110.25</v>
      </c>
      <c r="F34" s="9">
        <v>112.35</v>
      </c>
      <c r="G34" s="9">
        <v>113.4</v>
      </c>
      <c r="H34" s="9">
        <v>114.45</v>
      </c>
      <c r="I34" s="9">
        <v>118.65</v>
      </c>
      <c r="J34" s="9">
        <v>121.8</v>
      </c>
      <c r="K34" s="9">
        <v>121.8</v>
      </c>
      <c r="L34" s="9">
        <v>118.65</v>
      </c>
      <c r="M34" s="9">
        <v>117.6</v>
      </c>
      <c r="N34" s="9">
        <v>121.8</v>
      </c>
      <c r="O34" s="18">
        <v>1379.7</v>
      </c>
    </row>
    <row r="35" spans="2:15" x14ac:dyDescent="0.25">
      <c r="B35" s="30" t="s">
        <v>38</v>
      </c>
      <c r="C35" s="14">
        <v>42</v>
      </c>
      <c r="D35" s="9">
        <v>42</v>
      </c>
      <c r="E35" s="9">
        <v>42</v>
      </c>
      <c r="F35" s="9">
        <v>42</v>
      </c>
      <c r="G35" s="9">
        <v>42</v>
      </c>
      <c r="H35" s="9">
        <v>42</v>
      </c>
      <c r="I35" s="9">
        <v>42</v>
      </c>
      <c r="J35" s="9">
        <v>42</v>
      </c>
      <c r="K35" s="9">
        <v>40.950000000000003</v>
      </c>
      <c r="L35" s="9">
        <v>35.700000000000003</v>
      </c>
      <c r="M35" s="9">
        <v>40.950000000000003</v>
      </c>
      <c r="N35" s="9">
        <v>46.2</v>
      </c>
      <c r="O35" s="18">
        <v>499.8</v>
      </c>
    </row>
    <row r="36" spans="2:15" x14ac:dyDescent="0.25">
      <c r="B36" s="29" t="s">
        <v>22</v>
      </c>
      <c r="C36" s="13">
        <v>13.65</v>
      </c>
      <c r="D36" s="8">
        <v>13.65</v>
      </c>
      <c r="E36" s="8">
        <v>13.65</v>
      </c>
      <c r="F36" s="8">
        <v>13.65</v>
      </c>
      <c r="G36" s="8">
        <v>13.65</v>
      </c>
      <c r="H36" s="8">
        <v>13.65</v>
      </c>
      <c r="I36" s="8">
        <v>13.65</v>
      </c>
      <c r="J36" s="8">
        <v>13.65</v>
      </c>
      <c r="K36" s="8">
        <v>13.65</v>
      </c>
      <c r="L36" s="8">
        <v>11.55</v>
      </c>
      <c r="M36" s="8">
        <v>13.65</v>
      </c>
      <c r="N36" s="8">
        <v>13.65</v>
      </c>
      <c r="O36" s="18">
        <v>161.69999999999999</v>
      </c>
    </row>
    <row r="37" spans="2:15" x14ac:dyDescent="0.25">
      <c r="B37" s="30" t="s">
        <v>39</v>
      </c>
      <c r="C37" s="14">
        <v>5.25</v>
      </c>
      <c r="D37" s="9">
        <v>5.25</v>
      </c>
      <c r="E37" s="9">
        <v>5.25</v>
      </c>
      <c r="F37" s="9">
        <v>5.25</v>
      </c>
      <c r="G37" s="9">
        <v>5.25</v>
      </c>
      <c r="H37" s="9">
        <v>5.25</v>
      </c>
      <c r="I37" s="9">
        <v>5.25</v>
      </c>
      <c r="J37" s="9">
        <v>5.25</v>
      </c>
      <c r="K37" s="9">
        <v>5.25</v>
      </c>
      <c r="L37" s="9">
        <v>5.25</v>
      </c>
      <c r="M37" s="9">
        <v>5.25</v>
      </c>
      <c r="N37" s="9">
        <v>5.25</v>
      </c>
      <c r="O37" s="18">
        <v>63</v>
      </c>
    </row>
    <row r="38" spans="2:15" x14ac:dyDescent="0.25">
      <c r="B38" s="30" t="s">
        <v>40</v>
      </c>
      <c r="C38" s="14">
        <v>4.2</v>
      </c>
      <c r="D38" s="9">
        <v>4.2</v>
      </c>
      <c r="E38" s="9">
        <v>4.2</v>
      </c>
      <c r="F38" s="9">
        <v>4.2</v>
      </c>
      <c r="G38" s="9">
        <v>4.2</v>
      </c>
      <c r="H38" s="9">
        <v>4.2</v>
      </c>
      <c r="I38" s="9">
        <v>4.2</v>
      </c>
      <c r="J38" s="9">
        <v>4.2</v>
      </c>
      <c r="K38" s="9">
        <v>4.2</v>
      </c>
      <c r="L38" s="9">
        <v>3.15</v>
      </c>
      <c r="M38" s="9">
        <v>4.2</v>
      </c>
      <c r="N38" s="9">
        <v>4.2</v>
      </c>
      <c r="O38" s="18">
        <v>49.350000000000009</v>
      </c>
    </row>
    <row r="39" spans="2:15" ht="15.75" thickBot="1" x14ac:dyDescent="0.3">
      <c r="B39" s="33" t="s">
        <v>41</v>
      </c>
      <c r="C39" s="21">
        <v>4.2</v>
      </c>
      <c r="D39" s="22">
        <v>4.2</v>
      </c>
      <c r="E39" s="22">
        <v>4.2</v>
      </c>
      <c r="F39" s="22">
        <v>4.2</v>
      </c>
      <c r="G39" s="22">
        <v>4.2</v>
      </c>
      <c r="H39" s="22">
        <v>4.2</v>
      </c>
      <c r="I39" s="22">
        <v>4.2</v>
      </c>
      <c r="J39" s="22">
        <v>4.2</v>
      </c>
      <c r="K39" s="22">
        <v>4.2</v>
      </c>
      <c r="L39" s="22">
        <v>3.15</v>
      </c>
      <c r="M39" s="22">
        <v>4.2</v>
      </c>
      <c r="N39" s="22">
        <v>4.2</v>
      </c>
      <c r="O39" s="23">
        <v>49.350000000000009</v>
      </c>
    </row>
    <row r="40" spans="2:15" ht="8.1" customHeight="1" thickBot="1" x14ac:dyDescent="0.3">
      <c r="B40" s="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5"/>
    </row>
    <row r="41" spans="2:15" x14ac:dyDescent="0.25">
      <c r="B41" s="32" t="s">
        <v>23</v>
      </c>
      <c r="C41" s="15">
        <v>258.3</v>
      </c>
      <c r="D41" s="16">
        <v>269.85000000000002</v>
      </c>
      <c r="E41" s="16">
        <v>279.3</v>
      </c>
      <c r="F41" s="16">
        <v>338.1</v>
      </c>
      <c r="G41" s="16">
        <v>317.10000000000002</v>
      </c>
      <c r="H41" s="16">
        <v>342.3</v>
      </c>
      <c r="I41" s="16">
        <v>395.85</v>
      </c>
      <c r="J41" s="16">
        <v>428.4</v>
      </c>
      <c r="K41" s="16">
        <v>435.75</v>
      </c>
      <c r="L41" s="16">
        <v>523.95000000000005</v>
      </c>
      <c r="M41" s="16">
        <v>667.80000000000007</v>
      </c>
      <c r="N41" s="16">
        <v>768.6</v>
      </c>
      <c r="O41" s="17">
        <v>5025.2999999999993</v>
      </c>
    </row>
    <row r="42" spans="2:15" x14ac:dyDescent="0.25">
      <c r="B42" s="29" t="s">
        <v>24</v>
      </c>
      <c r="C42" s="13">
        <v>123.9</v>
      </c>
      <c r="D42" s="8">
        <v>129.15</v>
      </c>
      <c r="E42" s="8">
        <v>134.4</v>
      </c>
      <c r="F42" s="8">
        <v>168</v>
      </c>
      <c r="G42" s="8">
        <v>156.44999999999999</v>
      </c>
      <c r="H42" s="8">
        <v>172.2</v>
      </c>
      <c r="I42" s="8">
        <v>195.3</v>
      </c>
      <c r="J42" s="8">
        <v>218.4</v>
      </c>
      <c r="K42" s="8">
        <v>218.4</v>
      </c>
      <c r="L42" s="8">
        <v>270.89999999999998</v>
      </c>
      <c r="M42" s="8">
        <v>403.2000000000001</v>
      </c>
      <c r="N42" s="8">
        <v>464.1</v>
      </c>
      <c r="O42" s="18">
        <v>2654.3999999999992</v>
      </c>
    </row>
    <row r="43" spans="2:15" x14ac:dyDescent="0.25">
      <c r="B43" s="30" t="s">
        <v>42</v>
      </c>
      <c r="C43" s="14">
        <v>25.2</v>
      </c>
      <c r="D43" s="9">
        <v>26.25</v>
      </c>
      <c r="E43" s="9">
        <v>27.3</v>
      </c>
      <c r="F43" s="9">
        <v>52.5</v>
      </c>
      <c r="G43" s="9">
        <v>47.25</v>
      </c>
      <c r="H43" s="9">
        <v>56.7</v>
      </c>
      <c r="I43" s="9">
        <v>66.150000000000006</v>
      </c>
      <c r="J43" s="9">
        <v>66.150000000000006</v>
      </c>
      <c r="K43" s="9">
        <v>66.150000000000006</v>
      </c>
      <c r="L43" s="9">
        <v>106.05</v>
      </c>
      <c r="M43" s="9">
        <v>150.15</v>
      </c>
      <c r="N43" s="9">
        <v>178.5</v>
      </c>
      <c r="O43" s="18">
        <v>868.34999999999991</v>
      </c>
    </row>
    <row r="44" spans="2:15" x14ac:dyDescent="0.25">
      <c r="B44" s="30" t="s">
        <v>43</v>
      </c>
      <c r="C44" s="14">
        <v>48.3</v>
      </c>
      <c r="D44" s="9">
        <v>50.4</v>
      </c>
      <c r="E44" s="9">
        <v>52.5</v>
      </c>
      <c r="F44" s="9">
        <v>57.75</v>
      </c>
      <c r="G44" s="9">
        <v>54.6</v>
      </c>
      <c r="H44" s="9">
        <v>57.75</v>
      </c>
      <c r="I44" s="9">
        <v>68.25</v>
      </c>
      <c r="J44" s="9">
        <v>58.8</v>
      </c>
      <c r="K44" s="9">
        <v>58.8</v>
      </c>
      <c r="L44" s="9">
        <v>80.849999999999994</v>
      </c>
      <c r="M44" s="9">
        <v>156.44999999999999</v>
      </c>
      <c r="N44" s="9">
        <v>189</v>
      </c>
      <c r="O44" s="18">
        <v>933.45</v>
      </c>
    </row>
    <row r="45" spans="2:15" x14ac:dyDescent="0.25">
      <c r="B45" s="30" t="s">
        <v>44</v>
      </c>
      <c r="C45" s="14">
        <v>50.4</v>
      </c>
      <c r="D45" s="9">
        <v>52.5</v>
      </c>
      <c r="E45" s="9">
        <v>54.6</v>
      </c>
      <c r="F45" s="9">
        <v>57.75</v>
      </c>
      <c r="G45" s="9">
        <v>54.6</v>
      </c>
      <c r="H45" s="9">
        <v>57.75</v>
      </c>
      <c r="I45" s="9">
        <v>60.9</v>
      </c>
      <c r="J45" s="9">
        <v>93.45</v>
      </c>
      <c r="K45" s="9">
        <v>93.45</v>
      </c>
      <c r="L45" s="9">
        <v>84</v>
      </c>
      <c r="M45" s="9">
        <v>96.6</v>
      </c>
      <c r="N45" s="9">
        <v>96.6</v>
      </c>
      <c r="O45" s="18">
        <v>852.6</v>
      </c>
    </row>
    <row r="46" spans="2:15" x14ac:dyDescent="0.25">
      <c r="B46" s="29" t="s">
        <v>25</v>
      </c>
      <c r="C46" s="13">
        <v>134.4</v>
      </c>
      <c r="D46" s="8">
        <v>140.69999999999999</v>
      </c>
      <c r="E46" s="8">
        <v>144.9</v>
      </c>
      <c r="F46" s="8">
        <v>170.1</v>
      </c>
      <c r="G46" s="8">
        <v>160.65</v>
      </c>
      <c r="H46" s="8">
        <v>170.1</v>
      </c>
      <c r="I46" s="8">
        <v>200.55</v>
      </c>
      <c r="J46" s="8">
        <v>210</v>
      </c>
      <c r="K46" s="8">
        <v>217.35</v>
      </c>
      <c r="L46" s="8">
        <v>253.05</v>
      </c>
      <c r="M46" s="8">
        <v>264.60000000000002</v>
      </c>
      <c r="N46" s="8">
        <v>304.5</v>
      </c>
      <c r="O46" s="18">
        <v>2370.9</v>
      </c>
    </row>
    <row r="47" spans="2:15" x14ac:dyDescent="0.25">
      <c r="B47" s="30" t="s">
        <v>45</v>
      </c>
      <c r="C47" s="14">
        <v>45.15</v>
      </c>
      <c r="D47" s="9">
        <v>47.25</v>
      </c>
      <c r="E47" s="9">
        <v>48.3</v>
      </c>
      <c r="F47" s="9">
        <v>57.75</v>
      </c>
      <c r="G47" s="9">
        <v>54.6</v>
      </c>
      <c r="H47" s="9">
        <v>57.75</v>
      </c>
      <c r="I47" s="9">
        <v>68.25</v>
      </c>
      <c r="J47" s="9">
        <v>71.400000000000006</v>
      </c>
      <c r="K47" s="9">
        <v>78.75</v>
      </c>
      <c r="L47" s="9">
        <v>90.3</v>
      </c>
      <c r="M47" s="9">
        <v>90.3</v>
      </c>
      <c r="N47" s="9">
        <v>99.75</v>
      </c>
      <c r="O47" s="18">
        <v>809.54999999999984</v>
      </c>
    </row>
    <row r="48" spans="2:15" x14ac:dyDescent="0.25">
      <c r="B48" s="30" t="s">
        <v>46</v>
      </c>
      <c r="C48" s="14">
        <v>44.1</v>
      </c>
      <c r="D48" s="9">
        <v>46.2</v>
      </c>
      <c r="E48" s="9">
        <v>48.3</v>
      </c>
      <c r="F48" s="9">
        <v>54.6</v>
      </c>
      <c r="G48" s="9">
        <v>51.45</v>
      </c>
      <c r="H48" s="9">
        <v>54.6</v>
      </c>
      <c r="I48" s="9">
        <v>64.05</v>
      </c>
      <c r="J48" s="9">
        <v>67.2</v>
      </c>
      <c r="K48" s="9">
        <v>67.2</v>
      </c>
      <c r="L48" s="9">
        <v>76.650000000000006</v>
      </c>
      <c r="M48" s="9">
        <v>88.2</v>
      </c>
      <c r="N48" s="9">
        <v>101.85</v>
      </c>
      <c r="O48" s="18">
        <v>764.40000000000009</v>
      </c>
    </row>
    <row r="49" spans="2:15" ht="15.75" thickBot="1" x14ac:dyDescent="0.3">
      <c r="B49" s="33" t="s">
        <v>47</v>
      </c>
      <c r="C49" s="21">
        <v>45.15</v>
      </c>
      <c r="D49" s="22">
        <v>47.25</v>
      </c>
      <c r="E49" s="22">
        <v>48.3</v>
      </c>
      <c r="F49" s="22">
        <v>57.75</v>
      </c>
      <c r="G49" s="22">
        <v>54.6</v>
      </c>
      <c r="H49" s="22">
        <v>57.75</v>
      </c>
      <c r="I49" s="22">
        <v>68.25</v>
      </c>
      <c r="J49" s="22">
        <v>71.400000000000006</v>
      </c>
      <c r="K49" s="22">
        <v>71.400000000000006</v>
      </c>
      <c r="L49" s="22">
        <v>86.1</v>
      </c>
      <c r="M49" s="22">
        <v>86.1</v>
      </c>
      <c r="N49" s="22">
        <v>102.9</v>
      </c>
      <c r="O49" s="23">
        <v>796.94999999999993</v>
      </c>
    </row>
  </sheetData>
  <pageMargins left="0.7" right="0.7" top="0.75" bottom="0.75" header="0.3" footer="0.3"/>
  <customProperties>
    <customPr name="COR_MapSheet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"/>
  <sheetViews>
    <sheetView showGridLines="0" workbookViewId="0">
      <selection activeCell="C17" sqref="C17"/>
    </sheetView>
  </sheetViews>
  <sheetFormatPr defaultRowHeight="15" x14ac:dyDescent="0.25"/>
  <cols>
    <col min="1" max="1" width="2.5703125" customWidth="1"/>
    <col min="2" max="2" width="23.42578125" customWidth="1"/>
    <col min="3" max="15" width="7.140625" customWidth="1"/>
  </cols>
  <sheetData>
    <row r="2" spans="2:15" ht="18.75" x14ac:dyDescent="0.3">
      <c r="B2" s="5" t="s">
        <v>55</v>
      </c>
    </row>
    <row r="4" spans="2:15" x14ac:dyDescent="0.25">
      <c r="B4" s="48" t="s">
        <v>48</v>
      </c>
    </row>
    <row r="5" spans="2:15" x14ac:dyDescent="0.25">
      <c r="B5" s="49" t="s">
        <v>49</v>
      </c>
    </row>
    <row r="6" spans="2:15" x14ac:dyDescent="0.25">
      <c r="B6" s="49" t="s">
        <v>13</v>
      </c>
      <c r="D6" t="s">
        <v>56</v>
      </c>
    </row>
    <row r="7" spans="2:15" x14ac:dyDescent="0.25">
      <c r="B7" s="49" t="s">
        <v>50</v>
      </c>
      <c r="D7" s="47" t="s">
        <v>57</v>
      </c>
      <c r="E7" s="47"/>
      <c r="F7" s="47"/>
      <c r="G7" s="47"/>
    </row>
    <row r="8" spans="2:15" x14ac:dyDescent="0.25">
      <c r="B8" s="49" t="s">
        <v>51</v>
      </c>
    </row>
    <row r="9" spans="2:15" x14ac:dyDescent="0.25">
      <c r="B9" s="49" t="s">
        <v>52</v>
      </c>
    </row>
    <row r="11" spans="2:15" ht="15.75" thickBot="1" x14ac:dyDescent="0.3">
      <c r="B11" s="34"/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2" t="s">
        <v>12</v>
      </c>
    </row>
    <row r="12" spans="2:15" ht="15.75" thickBot="1" x14ac:dyDescent="0.3"/>
    <row r="13" spans="2:15" ht="15.75" thickBot="1" x14ac:dyDescent="0.3">
      <c r="B13" s="26" t="s">
        <v>54</v>
      </c>
      <c r="C13" s="36">
        <f>C15+C27+C41</f>
        <v>1145.55</v>
      </c>
      <c r="D13" s="36">
        <f t="shared" ref="D13:O13" si="0">D15+D27+D41</f>
        <v>1165.5</v>
      </c>
      <c r="E13" s="36">
        <f t="shared" si="0"/>
        <v>1183.3499999999999</v>
      </c>
      <c r="F13" s="36">
        <f t="shared" si="0"/>
        <v>1168.6500000000001</v>
      </c>
      <c r="G13" s="36">
        <f t="shared" si="0"/>
        <v>1186.5</v>
      </c>
      <c r="H13" s="36">
        <f t="shared" si="0"/>
        <v>1202.25</v>
      </c>
      <c r="I13" s="36">
        <f t="shared" si="0"/>
        <v>1250.55</v>
      </c>
      <c r="J13" s="36">
        <f t="shared" si="0"/>
        <v>1390.2</v>
      </c>
      <c r="K13" s="36">
        <f t="shared" si="0"/>
        <v>1355.55</v>
      </c>
      <c r="L13" s="36">
        <f t="shared" si="0"/>
        <v>1465.8</v>
      </c>
      <c r="M13" s="36">
        <f t="shared" si="0"/>
        <v>1977.15</v>
      </c>
      <c r="N13" s="36">
        <f t="shared" si="0"/>
        <v>2451.75</v>
      </c>
      <c r="O13" s="36">
        <f t="shared" si="0"/>
        <v>16942.8</v>
      </c>
    </row>
    <row r="14" spans="2:15" ht="11.1" customHeight="1" thickBot="1" x14ac:dyDescent="0.3">
      <c r="B14" s="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x14ac:dyDescent="0.25">
      <c r="B15" s="24" t="s">
        <v>58</v>
      </c>
      <c r="C15" s="37">
        <f>C16+C21+C24</f>
        <v>575.4</v>
      </c>
      <c r="D15" s="37">
        <f t="shared" ref="D15:O15" si="1">D16+D21+D24</f>
        <v>575.4</v>
      </c>
      <c r="E15" s="37">
        <f t="shared" si="1"/>
        <v>575.4</v>
      </c>
      <c r="F15" s="37">
        <f t="shared" si="1"/>
        <v>494.55</v>
      </c>
      <c r="G15" s="37">
        <f t="shared" si="1"/>
        <v>528.15</v>
      </c>
      <c r="H15" s="37">
        <f t="shared" si="1"/>
        <v>512.4</v>
      </c>
      <c r="I15" s="37">
        <f t="shared" si="1"/>
        <v>496.65</v>
      </c>
      <c r="J15" s="37">
        <f t="shared" si="1"/>
        <v>596.4</v>
      </c>
      <c r="K15" s="37">
        <f t="shared" si="1"/>
        <v>556.5</v>
      </c>
      <c r="L15" s="37">
        <f t="shared" si="1"/>
        <v>579.6</v>
      </c>
      <c r="M15" s="37">
        <f t="shared" si="1"/>
        <v>938.7</v>
      </c>
      <c r="N15" s="37">
        <f t="shared" si="1"/>
        <v>1262.0999999999999</v>
      </c>
      <c r="O15" s="37">
        <f t="shared" si="1"/>
        <v>7691.25</v>
      </c>
    </row>
    <row r="16" spans="2:15" x14ac:dyDescent="0.25">
      <c r="B16" s="24" t="s">
        <v>59</v>
      </c>
      <c r="C16" s="40">
        <f>SUM(C17:C20)</f>
        <v>361.2</v>
      </c>
      <c r="D16" s="40">
        <f t="shared" ref="D16:O16" si="2">SUM(D17:D20)</f>
        <v>350.7</v>
      </c>
      <c r="E16" s="40">
        <f t="shared" si="2"/>
        <v>339.15</v>
      </c>
      <c r="F16" s="40">
        <f t="shared" si="2"/>
        <v>246.75</v>
      </c>
      <c r="G16" s="40">
        <f t="shared" si="2"/>
        <v>267.75</v>
      </c>
      <c r="H16" s="40">
        <f t="shared" si="2"/>
        <v>239.4</v>
      </c>
      <c r="I16" s="40">
        <f t="shared" si="2"/>
        <v>261.45</v>
      </c>
      <c r="J16" s="40">
        <f t="shared" si="2"/>
        <v>286.64999999999998</v>
      </c>
      <c r="K16" s="40">
        <f t="shared" si="2"/>
        <v>246.75</v>
      </c>
      <c r="L16" s="40">
        <f t="shared" si="2"/>
        <v>308.70000000000005</v>
      </c>
      <c r="M16" s="40">
        <f t="shared" si="2"/>
        <v>340.20000000000005</v>
      </c>
      <c r="N16" s="40">
        <f t="shared" si="2"/>
        <v>415.8</v>
      </c>
      <c r="O16" s="40">
        <f t="shared" si="2"/>
        <v>3664.5</v>
      </c>
    </row>
    <row r="17" spans="2:15" x14ac:dyDescent="0.25">
      <c r="B17" s="30" t="s">
        <v>26</v>
      </c>
      <c r="C17" s="41">
        <v>233.1</v>
      </c>
      <c r="D17" s="42">
        <v>225.75</v>
      </c>
      <c r="E17" s="42">
        <v>218.4</v>
      </c>
      <c r="F17" s="42">
        <v>130.19999999999999</v>
      </c>
      <c r="G17" s="42">
        <v>149.1</v>
      </c>
      <c r="H17" s="42">
        <v>144.9</v>
      </c>
      <c r="I17" s="42">
        <v>164.85</v>
      </c>
      <c r="J17" s="42">
        <v>171.15</v>
      </c>
      <c r="K17" s="42">
        <v>171.15</v>
      </c>
      <c r="L17" s="42">
        <v>163.80000000000001</v>
      </c>
      <c r="M17" s="42">
        <v>181.65</v>
      </c>
      <c r="N17" s="42">
        <v>220.5</v>
      </c>
      <c r="O17" s="43">
        <v>2174.5500000000002</v>
      </c>
    </row>
    <row r="18" spans="2:15" x14ac:dyDescent="0.25">
      <c r="B18" s="30" t="s">
        <v>27</v>
      </c>
      <c r="C18" s="41">
        <v>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>
        <v>0</v>
      </c>
    </row>
    <row r="19" spans="2:15" x14ac:dyDescent="0.25">
      <c r="B19" s="30" t="s">
        <v>28</v>
      </c>
      <c r="C19" s="41">
        <v>128.1</v>
      </c>
      <c r="D19" s="42">
        <v>124.95</v>
      </c>
      <c r="E19" s="42">
        <v>120.75</v>
      </c>
      <c r="F19" s="42">
        <v>116.55</v>
      </c>
      <c r="G19" s="42">
        <v>118.65</v>
      </c>
      <c r="H19" s="42">
        <v>94.5</v>
      </c>
      <c r="I19" s="42">
        <v>96.6</v>
      </c>
      <c r="J19" s="42">
        <v>115.5</v>
      </c>
      <c r="K19" s="42">
        <v>75.599999999999994</v>
      </c>
      <c r="L19" s="42">
        <v>144.9</v>
      </c>
      <c r="M19" s="42">
        <v>158.55000000000001</v>
      </c>
      <c r="N19" s="42">
        <v>195.3</v>
      </c>
      <c r="O19" s="43">
        <v>1489.95</v>
      </c>
    </row>
    <row r="20" spans="2:15" x14ac:dyDescent="0.25">
      <c r="B20" s="30" t="s">
        <v>29</v>
      </c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</row>
    <row r="21" spans="2:15" x14ac:dyDescent="0.25">
      <c r="B21" s="24" t="s">
        <v>60</v>
      </c>
      <c r="C21" s="38">
        <f>SUM(C22:C23)</f>
        <v>214.2</v>
      </c>
      <c r="D21" s="38">
        <f t="shared" ref="D21:O21" si="3">SUM(D22:D23)</f>
        <v>224.7</v>
      </c>
      <c r="E21" s="38">
        <f t="shared" si="3"/>
        <v>236.25</v>
      </c>
      <c r="F21" s="38">
        <f t="shared" si="3"/>
        <v>247.8</v>
      </c>
      <c r="G21" s="38">
        <f t="shared" si="3"/>
        <v>260.39999999999998</v>
      </c>
      <c r="H21" s="38">
        <f t="shared" si="3"/>
        <v>273</v>
      </c>
      <c r="I21" s="38">
        <f t="shared" si="3"/>
        <v>235.2</v>
      </c>
      <c r="J21" s="38">
        <f t="shared" si="3"/>
        <v>309.75</v>
      </c>
      <c r="K21" s="38">
        <f t="shared" si="3"/>
        <v>309.75</v>
      </c>
      <c r="L21" s="38">
        <f t="shared" si="3"/>
        <v>270.89999999999998</v>
      </c>
      <c r="M21" s="38">
        <f t="shared" si="3"/>
        <v>598.5</v>
      </c>
      <c r="N21" s="38">
        <f t="shared" si="3"/>
        <v>846.3</v>
      </c>
      <c r="O21" s="38">
        <f t="shared" si="3"/>
        <v>4026.75</v>
      </c>
    </row>
    <row r="22" spans="2:15" x14ac:dyDescent="0.25">
      <c r="B22" s="30" t="s">
        <v>30</v>
      </c>
      <c r="C22" s="41">
        <v>97.65</v>
      </c>
      <c r="D22" s="42">
        <v>100.8</v>
      </c>
      <c r="E22" s="42">
        <v>105</v>
      </c>
      <c r="F22" s="42">
        <v>109.2</v>
      </c>
      <c r="G22" s="42">
        <v>113.4</v>
      </c>
      <c r="H22" s="42">
        <v>117.6</v>
      </c>
      <c r="I22" s="42">
        <v>107.1</v>
      </c>
      <c r="J22" s="42">
        <v>139.65</v>
      </c>
      <c r="K22" s="42">
        <v>139.65</v>
      </c>
      <c r="L22" s="42">
        <v>114.45</v>
      </c>
      <c r="M22" s="42">
        <v>281.39999999999998</v>
      </c>
      <c r="N22" s="42">
        <v>421.05</v>
      </c>
      <c r="O22" s="43">
        <v>1846.95</v>
      </c>
    </row>
    <row r="23" spans="2:15" x14ac:dyDescent="0.25">
      <c r="B23" s="30" t="s">
        <v>31</v>
      </c>
      <c r="C23" s="41">
        <v>116.55</v>
      </c>
      <c r="D23" s="42">
        <v>123.9</v>
      </c>
      <c r="E23" s="42">
        <v>131.25</v>
      </c>
      <c r="F23" s="42">
        <v>138.6</v>
      </c>
      <c r="G23" s="42">
        <v>147</v>
      </c>
      <c r="H23" s="42">
        <v>155.4</v>
      </c>
      <c r="I23" s="42">
        <v>128.1</v>
      </c>
      <c r="J23" s="42">
        <v>170.1</v>
      </c>
      <c r="K23" s="42">
        <v>170.1</v>
      </c>
      <c r="L23" s="42">
        <v>156.44999999999999</v>
      </c>
      <c r="M23" s="42">
        <v>317.10000000000002</v>
      </c>
      <c r="N23" s="42">
        <v>425.25</v>
      </c>
      <c r="O23" s="43">
        <v>2179.8000000000002</v>
      </c>
    </row>
    <row r="24" spans="2:15" s="6" customFormat="1" x14ac:dyDescent="0.25">
      <c r="B24" s="24" t="s">
        <v>61</v>
      </c>
      <c r="C24" s="39">
        <f>C25</f>
        <v>0</v>
      </c>
      <c r="D24" s="39">
        <f t="shared" ref="D24:O24" si="4">D25</f>
        <v>0</v>
      </c>
      <c r="E24" s="39">
        <f t="shared" si="4"/>
        <v>0</v>
      </c>
      <c r="F24" s="39">
        <f t="shared" si="4"/>
        <v>0</v>
      </c>
      <c r="G24" s="39">
        <f t="shared" si="4"/>
        <v>0</v>
      </c>
      <c r="H24" s="39">
        <f t="shared" si="4"/>
        <v>0</v>
      </c>
      <c r="I24" s="39">
        <f t="shared" si="4"/>
        <v>0</v>
      </c>
      <c r="J24" s="39">
        <f t="shared" si="4"/>
        <v>0</v>
      </c>
      <c r="K24" s="39">
        <f t="shared" si="4"/>
        <v>0</v>
      </c>
      <c r="L24" s="39">
        <f t="shared" si="4"/>
        <v>0</v>
      </c>
      <c r="M24" s="39">
        <f t="shared" si="4"/>
        <v>0</v>
      </c>
      <c r="N24" s="39">
        <f t="shared" si="4"/>
        <v>0</v>
      </c>
      <c r="O24" s="39">
        <f t="shared" si="4"/>
        <v>0</v>
      </c>
    </row>
    <row r="25" spans="2:15" ht="15.75" thickBot="1" x14ac:dyDescent="0.3">
      <c r="B25" s="30" t="s">
        <v>32</v>
      </c>
      <c r="C25" s="44">
        <v>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>
        <v>0</v>
      </c>
    </row>
    <row r="26" spans="2:15" ht="7.5" customHeight="1" thickBot="1" x14ac:dyDescent="0.3">
      <c r="B26" s="7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25"/>
    </row>
    <row r="27" spans="2:15" x14ac:dyDescent="0.25">
      <c r="B27" s="35" t="s">
        <v>62</v>
      </c>
      <c r="C27" s="37">
        <f>C28+C32+C36</f>
        <v>311.84999999999997</v>
      </c>
      <c r="D27" s="37">
        <f t="shared" ref="D27:O27" si="5">D28+D32+D36</f>
        <v>320.25</v>
      </c>
      <c r="E27" s="37">
        <f t="shared" si="5"/>
        <v>328.65</v>
      </c>
      <c r="F27" s="37">
        <f t="shared" si="5"/>
        <v>336</v>
      </c>
      <c r="G27" s="37">
        <f t="shared" si="5"/>
        <v>341.25</v>
      </c>
      <c r="H27" s="37">
        <f t="shared" si="5"/>
        <v>347.54999999999995</v>
      </c>
      <c r="I27" s="37">
        <f t="shared" si="5"/>
        <v>358.04999999999995</v>
      </c>
      <c r="J27" s="37">
        <f t="shared" si="5"/>
        <v>365.4</v>
      </c>
      <c r="K27" s="37">
        <f t="shared" si="5"/>
        <v>363.29999999999995</v>
      </c>
      <c r="L27" s="37">
        <f t="shared" si="5"/>
        <v>362.25</v>
      </c>
      <c r="M27" s="37">
        <f t="shared" si="5"/>
        <v>370.65</v>
      </c>
      <c r="N27" s="37">
        <f t="shared" si="5"/>
        <v>421.04999999999995</v>
      </c>
      <c r="O27" s="37">
        <f t="shared" si="5"/>
        <v>4226.2500000000009</v>
      </c>
    </row>
    <row r="28" spans="2:15" x14ac:dyDescent="0.25">
      <c r="B28" s="24" t="s">
        <v>63</v>
      </c>
      <c r="C28" s="38">
        <f>SUM(C29:C31)</f>
        <v>69.3</v>
      </c>
      <c r="D28" s="38">
        <f t="shared" ref="D28:O28" si="6">SUM(D29:D31)</f>
        <v>71.400000000000006</v>
      </c>
      <c r="E28" s="38">
        <f t="shared" si="6"/>
        <v>72.45</v>
      </c>
      <c r="F28" s="38">
        <f t="shared" si="6"/>
        <v>74.55</v>
      </c>
      <c r="G28" s="38">
        <f t="shared" si="6"/>
        <v>75.599999999999994</v>
      </c>
      <c r="H28" s="38">
        <f t="shared" si="6"/>
        <v>75.599999999999994</v>
      </c>
      <c r="I28" s="38">
        <f t="shared" si="6"/>
        <v>78.75</v>
      </c>
      <c r="J28" s="38">
        <f t="shared" si="6"/>
        <v>80.850000000000009</v>
      </c>
      <c r="K28" s="38">
        <f t="shared" si="6"/>
        <v>79.8</v>
      </c>
      <c r="L28" s="38">
        <f t="shared" si="6"/>
        <v>77.699999999999989</v>
      </c>
      <c r="M28" s="38">
        <f t="shared" si="6"/>
        <v>78.75</v>
      </c>
      <c r="N28" s="38">
        <f t="shared" si="6"/>
        <v>81.900000000000006</v>
      </c>
      <c r="O28" s="38">
        <f t="shared" si="6"/>
        <v>916.65</v>
      </c>
    </row>
    <row r="29" spans="2:15" x14ac:dyDescent="0.25">
      <c r="B29" s="30" t="s">
        <v>33</v>
      </c>
      <c r="C29" s="41">
        <v>21</v>
      </c>
      <c r="D29" s="42">
        <v>21</v>
      </c>
      <c r="E29" s="42">
        <v>22.05</v>
      </c>
      <c r="F29" s="42">
        <v>22.05</v>
      </c>
      <c r="G29" s="42">
        <v>22.05</v>
      </c>
      <c r="H29" s="42">
        <v>22.05</v>
      </c>
      <c r="I29" s="42">
        <v>23.1</v>
      </c>
      <c r="J29" s="42">
        <v>23.1</v>
      </c>
      <c r="K29" s="42">
        <v>22.05</v>
      </c>
      <c r="L29" s="42">
        <v>22.05</v>
      </c>
      <c r="M29" s="42">
        <v>22.05</v>
      </c>
      <c r="N29" s="42">
        <v>23.1</v>
      </c>
      <c r="O29" s="43">
        <v>265.64999999999998</v>
      </c>
    </row>
    <row r="30" spans="2:15" x14ac:dyDescent="0.25">
      <c r="B30" s="30" t="s">
        <v>34</v>
      </c>
      <c r="C30" s="41">
        <v>22.05</v>
      </c>
      <c r="D30" s="42">
        <v>23.1</v>
      </c>
      <c r="E30" s="42">
        <v>23.1</v>
      </c>
      <c r="F30" s="42">
        <v>25.2</v>
      </c>
      <c r="G30" s="42">
        <v>25.2</v>
      </c>
      <c r="H30" s="42">
        <v>25.2</v>
      </c>
      <c r="I30" s="42">
        <v>26.25</v>
      </c>
      <c r="J30" s="42">
        <v>27.3</v>
      </c>
      <c r="K30" s="42">
        <v>27.3</v>
      </c>
      <c r="L30" s="42">
        <v>26.25</v>
      </c>
      <c r="M30" s="42">
        <v>26.25</v>
      </c>
      <c r="N30" s="42">
        <v>27.3</v>
      </c>
      <c r="O30" s="43">
        <v>304.50000000000011</v>
      </c>
    </row>
    <row r="31" spans="2:15" x14ac:dyDescent="0.25">
      <c r="B31" s="30" t="s">
        <v>35</v>
      </c>
      <c r="C31" s="41">
        <v>26.25</v>
      </c>
      <c r="D31" s="42">
        <v>27.3</v>
      </c>
      <c r="E31" s="42">
        <v>27.3</v>
      </c>
      <c r="F31" s="42">
        <v>27.3</v>
      </c>
      <c r="G31" s="42">
        <v>28.35</v>
      </c>
      <c r="H31" s="42">
        <v>28.35</v>
      </c>
      <c r="I31" s="42">
        <v>29.4</v>
      </c>
      <c r="J31" s="42">
        <v>30.45</v>
      </c>
      <c r="K31" s="42">
        <v>30.45</v>
      </c>
      <c r="L31" s="42">
        <v>29.4</v>
      </c>
      <c r="M31" s="42">
        <v>30.45</v>
      </c>
      <c r="N31" s="42">
        <v>31.5</v>
      </c>
      <c r="O31" s="43">
        <v>346.49999999999989</v>
      </c>
    </row>
    <row r="32" spans="2:15" x14ac:dyDescent="0.25">
      <c r="B32" s="24" t="s">
        <v>64</v>
      </c>
      <c r="C32" s="38">
        <f>SUM(C33:C35)</f>
        <v>228.89999999999998</v>
      </c>
      <c r="D32" s="38">
        <f t="shared" ref="D32" si="7">SUM(D33:D35)</f>
        <v>235.2</v>
      </c>
      <c r="E32" s="38">
        <f t="shared" ref="E32" si="8">SUM(E33:E35)</f>
        <v>242.55</v>
      </c>
      <c r="F32" s="38">
        <f t="shared" ref="F32" si="9">SUM(F33:F35)</f>
        <v>247.8</v>
      </c>
      <c r="G32" s="38">
        <f t="shared" ref="G32" si="10">SUM(G33:G35)</f>
        <v>252</v>
      </c>
      <c r="H32" s="38">
        <f t="shared" ref="H32" si="11">SUM(H33:H35)</f>
        <v>258.3</v>
      </c>
      <c r="I32" s="38">
        <f t="shared" ref="I32" si="12">SUM(I33:I35)</f>
        <v>265.64999999999998</v>
      </c>
      <c r="J32" s="38">
        <f t="shared" ref="J32" si="13">SUM(J33:J35)</f>
        <v>270.89999999999998</v>
      </c>
      <c r="K32" s="38">
        <f t="shared" ref="K32" si="14">SUM(K33:K35)</f>
        <v>269.84999999999997</v>
      </c>
      <c r="L32" s="38">
        <f t="shared" ref="L32" si="15">SUM(L33:L35)</f>
        <v>273</v>
      </c>
      <c r="M32" s="38">
        <f t="shared" ref="M32" si="16">SUM(M33:M35)</f>
        <v>278.25</v>
      </c>
      <c r="N32" s="38">
        <f t="shared" ref="N32" si="17">SUM(N33:N35)</f>
        <v>325.5</v>
      </c>
      <c r="O32" s="38">
        <f t="shared" ref="O32" si="18">SUM(O33:O35)</f>
        <v>3147.9000000000005</v>
      </c>
    </row>
    <row r="33" spans="2:15" x14ac:dyDescent="0.25">
      <c r="B33" s="30" t="s">
        <v>36</v>
      </c>
      <c r="C33" s="41">
        <v>85.05</v>
      </c>
      <c r="D33" s="42">
        <v>86.1</v>
      </c>
      <c r="E33" s="42">
        <v>90.3</v>
      </c>
      <c r="F33" s="42">
        <v>93.45</v>
      </c>
      <c r="G33" s="42">
        <v>96.6</v>
      </c>
      <c r="H33" s="42">
        <v>101.85</v>
      </c>
      <c r="I33" s="42">
        <v>105</v>
      </c>
      <c r="J33" s="42">
        <v>107.1</v>
      </c>
      <c r="K33" s="42">
        <v>107.1</v>
      </c>
      <c r="L33" s="42">
        <v>118.65</v>
      </c>
      <c r="M33" s="42">
        <v>119.7</v>
      </c>
      <c r="N33" s="42">
        <v>157.5</v>
      </c>
      <c r="O33" s="43">
        <v>1268.4000000000001</v>
      </c>
    </row>
    <row r="34" spans="2:15" x14ac:dyDescent="0.25">
      <c r="B34" s="30" t="s">
        <v>37</v>
      </c>
      <c r="C34" s="41">
        <v>101.85</v>
      </c>
      <c r="D34" s="42">
        <v>107.1</v>
      </c>
      <c r="E34" s="42">
        <v>110.25</v>
      </c>
      <c r="F34" s="42">
        <v>112.35</v>
      </c>
      <c r="G34" s="42">
        <v>113.4</v>
      </c>
      <c r="H34" s="42">
        <v>114.45</v>
      </c>
      <c r="I34" s="42">
        <v>118.65</v>
      </c>
      <c r="J34" s="42">
        <v>121.8</v>
      </c>
      <c r="K34" s="42">
        <v>121.8</v>
      </c>
      <c r="L34" s="42">
        <v>118.65</v>
      </c>
      <c r="M34" s="42">
        <v>117.6</v>
      </c>
      <c r="N34" s="42">
        <v>121.8</v>
      </c>
      <c r="O34" s="43">
        <v>1379.7</v>
      </c>
    </row>
    <row r="35" spans="2:15" x14ac:dyDescent="0.25">
      <c r="B35" s="30" t="s">
        <v>38</v>
      </c>
      <c r="C35" s="41">
        <v>42</v>
      </c>
      <c r="D35" s="42">
        <v>42</v>
      </c>
      <c r="E35" s="42">
        <v>42</v>
      </c>
      <c r="F35" s="42">
        <v>42</v>
      </c>
      <c r="G35" s="42">
        <v>42</v>
      </c>
      <c r="H35" s="42">
        <v>42</v>
      </c>
      <c r="I35" s="42">
        <v>42</v>
      </c>
      <c r="J35" s="42">
        <v>42</v>
      </c>
      <c r="K35" s="42">
        <v>40.950000000000003</v>
      </c>
      <c r="L35" s="42">
        <v>35.700000000000003</v>
      </c>
      <c r="M35" s="42">
        <v>40.950000000000003</v>
      </c>
      <c r="N35" s="42">
        <v>46.2</v>
      </c>
      <c r="O35" s="43">
        <v>499.8</v>
      </c>
    </row>
    <row r="36" spans="2:15" x14ac:dyDescent="0.25">
      <c r="B36" s="24" t="s">
        <v>65</v>
      </c>
      <c r="C36" s="38">
        <f>SUM(C37:C39)</f>
        <v>13.649999999999999</v>
      </c>
      <c r="D36" s="38">
        <f t="shared" ref="D36" si="19">SUM(D37:D39)</f>
        <v>13.649999999999999</v>
      </c>
      <c r="E36" s="38">
        <f t="shared" ref="E36" si="20">SUM(E37:E39)</f>
        <v>13.649999999999999</v>
      </c>
      <c r="F36" s="38">
        <f t="shared" ref="F36" si="21">SUM(F37:F39)</f>
        <v>13.649999999999999</v>
      </c>
      <c r="G36" s="38">
        <f t="shared" ref="G36" si="22">SUM(G37:G39)</f>
        <v>13.649999999999999</v>
      </c>
      <c r="H36" s="38">
        <f t="shared" ref="H36" si="23">SUM(H37:H39)</f>
        <v>13.649999999999999</v>
      </c>
      <c r="I36" s="38">
        <f t="shared" ref="I36" si="24">SUM(I37:I39)</f>
        <v>13.649999999999999</v>
      </c>
      <c r="J36" s="38">
        <f t="shared" ref="J36" si="25">SUM(J37:J39)</f>
        <v>13.649999999999999</v>
      </c>
      <c r="K36" s="38">
        <f t="shared" ref="K36" si="26">SUM(K37:K39)</f>
        <v>13.649999999999999</v>
      </c>
      <c r="L36" s="38">
        <f t="shared" ref="L36" si="27">SUM(L37:L39)</f>
        <v>11.55</v>
      </c>
      <c r="M36" s="38">
        <f t="shared" ref="M36" si="28">SUM(M37:M39)</f>
        <v>13.649999999999999</v>
      </c>
      <c r="N36" s="38">
        <f t="shared" ref="N36" si="29">SUM(N37:N39)</f>
        <v>13.649999999999999</v>
      </c>
      <c r="O36" s="38">
        <f t="shared" ref="O36" si="30">SUM(O37:O39)</f>
        <v>161.70000000000002</v>
      </c>
    </row>
    <row r="37" spans="2:15" x14ac:dyDescent="0.25">
      <c r="B37" s="30" t="s">
        <v>39</v>
      </c>
      <c r="C37" s="41">
        <v>5.25</v>
      </c>
      <c r="D37" s="42">
        <v>5.25</v>
      </c>
      <c r="E37" s="42">
        <v>5.25</v>
      </c>
      <c r="F37" s="42">
        <v>5.25</v>
      </c>
      <c r="G37" s="42">
        <v>5.25</v>
      </c>
      <c r="H37" s="42">
        <v>5.25</v>
      </c>
      <c r="I37" s="42">
        <v>5.25</v>
      </c>
      <c r="J37" s="42">
        <v>5.25</v>
      </c>
      <c r="K37" s="42">
        <v>5.25</v>
      </c>
      <c r="L37" s="42">
        <v>5.25</v>
      </c>
      <c r="M37" s="42">
        <v>5.25</v>
      </c>
      <c r="N37" s="42">
        <v>5.25</v>
      </c>
      <c r="O37" s="43">
        <v>63</v>
      </c>
    </row>
    <row r="38" spans="2:15" x14ac:dyDescent="0.25">
      <c r="B38" s="30" t="s">
        <v>40</v>
      </c>
      <c r="C38" s="41">
        <v>4.2</v>
      </c>
      <c r="D38" s="42">
        <v>4.2</v>
      </c>
      <c r="E38" s="42">
        <v>4.2</v>
      </c>
      <c r="F38" s="42">
        <v>4.2</v>
      </c>
      <c r="G38" s="42">
        <v>4.2</v>
      </c>
      <c r="H38" s="42">
        <v>4.2</v>
      </c>
      <c r="I38" s="42">
        <v>4.2</v>
      </c>
      <c r="J38" s="42">
        <v>4.2</v>
      </c>
      <c r="K38" s="42">
        <v>4.2</v>
      </c>
      <c r="L38" s="42">
        <v>3.15</v>
      </c>
      <c r="M38" s="42">
        <v>4.2</v>
      </c>
      <c r="N38" s="42">
        <v>4.2</v>
      </c>
      <c r="O38" s="43">
        <v>49.350000000000009</v>
      </c>
    </row>
    <row r="39" spans="2:15" ht="15.75" thickBot="1" x14ac:dyDescent="0.3">
      <c r="B39" s="33" t="s">
        <v>41</v>
      </c>
      <c r="C39" s="44">
        <v>4.2</v>
      </c>
      <c r="D39" s="45">
        <v>4.2</v>
      </c>
      <c r="E39" s="45">
        <v>4.2</v>
      </c>
      <c r="F39" s="45">
        <v>4.2</v>
      </c>
      <c r="G39" s="45">
        <v>4.2</v>
      </c>
      <c r="H39" s="45">
        <v>4.2</v>
      </c>
      <c r="I39" s="45">
        <v>4.2</v>
      </c>
      <c r="J39" s="45">
        <v>4.2</v>
      </c>
      <c r="K39" s="45">
        <v>4.2</v>
      </c>
      <c r="L39" s="45">
        <v>3.15</v>
      </c>
      <c r="M39" s="45">
        <v>4.2</v>
      </c>
      <c r="N39" s="45">
        <v>4.2</v>
      </c>
      <c r="O39" s="46">
        <v>49.350000000000009</v>
      </c>
    </row>
    <row r="40" spans="2:15" ht="8.1" customHeight="1" thickBot="1" x14ac:dyDescent="0.3">
      <c r="B40" s="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5"/>
    </row>
    <row r="41" spans="2:15" x14ac:dyDescent="0.25">
      <c r="B41" s="35" t="s">
        <v>66</v>
      </c>
      <c r="C41" s="37">
        <f>C42+C46</f>
        <v>258.3</v>
      </c>
      <c r="D41" s="37">
        <f t="shared" ref="D41:O41" si="31">D42+D46</f>
        <v>269.85000000000002</v>
      </c>
      <c r="E41" s="37">
        <f t="shared" si="31"/>
        <v>279.29999999999995</v>
      </c>
      <c r="F41" s="37">
        <f t="shared" si="31"/>
        <v>338.1</v>
      </c>
      <c r="G41" s="37">
        <f t="shared" si="31"/>
        <v>317.10000000000002</v>
      </c>
      <c r="H41" s="37">
        <f t="shared" si="31"/>
        <v>342.29999999999995</v>
      </c>
      <c r="I41" s="37">
        <f t="shared" si="31"/>
        <v>395.85</v>
      </c>
      <c r="J41" s="37">
        <f t="shared" si="31"/>
        <v>428.40000000000003</v>
      </c>
      <c r="K41" s="37">
        <f t="shared" si="31"/>
        <v>435.75</v>
      </c>
      <c r="L41" s="37">
        <f t="shared" si="31"/>
        <v>523.94999999999993</v>
      </c>
      <c r="M41" s="37">
        <f t="shared" si="31"/>
        <v>667.80000000000007</v>
      </c>
      <c r="N41" s="37">
        <f t="shared" si="31"/>
        <v>768.6</v>
      </c>
      <c r="O41" s="37">
        <f t="shared" si="31"/>
        <v>5025.2999999999993</v>
      </c>
    </row>
    <row r="42" spans="2:15" x14ac:dyDescent="0.25">
      <c r="B42" s="24" t="s">
        <v>67</v>
      </c>
      <c r="C42" s="38">
        <f>SUM(C43:C45)</f>
        <v>123.9</v>
      </c>
      <c r="D42" s="38">
        <f t="shared" ref="D42" si="32">SUM(D43:D45)</f>
        <v>129.15</v>
      </c>
      <c r="E42" s="38">
        <f t="shared" ref="E42" si="33">SUM(E43:E45)</f>
        <v>134.4</v>
      </c>
      <c r="F42" s="38">
        <f t="shared" ref="F42" si="34">SUM(F43:F45)</f>
        <v>168</v>
      </c>
      <c r="G42" s="38">
        <f t="shared" ref="G42" si="35">SUM(G43:G45)</f>
        <v>156.44999999999999</v>
      </c>
      <c r="H42" s="38">
        <f t="shared" ref="H42" si="36">SUM(H43:H45)</f>
        <v>172.2</v>
      </c>
      <c r="I42" s="38">
        <f t="shared" ref="I42" si="37">SUM(I43:I45)</f>
        <v>195.3</v>
      </c>
      <c r="J42" s="38">
        <f t="shared" ref="J42" si="38">SUM(J43:J45)</f>
        <v>218.4</v>
      </c>
      <c r="K42" s="38">
        <f t="shared" ref="K42" si="39">SUM(K43:K45)</f>
        <v>218.4</v>
      </c>
      <c r="L42" s="38">
        <f t="shared" ref="L42" si="40">SUM(L43:L45)</f>
        <v>270.89999999999998</v>
      </c>
      <c r="M42" s="38">
        <f t="shared" ref="M42" si="41">SUM(M43:M45)</f>
        <v>403.20000000000005</v>
      </c>
      <c r="N42" s="38">
        <f t="shared" ref="N42" si="42">SUM(N43:N45)</f>
        <v>464.1</v>
      </c>
      <c r="O42" s="38">
        <f t="shared" ref="O42" si="43">SUM(O43:O45)</f>
        <v>2654.4</v>
      </c>
    </row>
    <row r="43" spans="2:15" x14ac:dyDescent="0.25">
      <c r="B43" s="30" t="s">
        <v>42</v>
      </c>
      <c r="C43" s="41">
        <v>25.2</v>
      </c>
      <c r="D43" s="42">
        <v>26.25</v>
      </c>
      <c r="E43" s="42">
        <v>27.3</v>
      </c>
      <c r="F43" s="42">
        <v>52.5</v>
      </c>
      <c r="G43" s="42">
        <v>47.25</v>
      </c>
      <c r="H43" s="42">
        <v>56.7</v>
      </c>
      <c r="I43" s="42">
        <v>66.150000000000006</v>
      </c>
      <c r="J43" s="42">
        <v>66.150000000000006</v>
      </c>
      <c r="K43" s="42">
        <v>66.150000000000006</v>
      </c>
      <c r="L43" s="42">
        <v>106.05</v>
      </c>
      <c r="M43" s="42">
        <v>150.15</v>
      </c>
      <c r="N43" s="42">
        <v>178.5</v>
      </c>
      <c r="O43" s="43">
        <v>868.34999999999991</v>
      </c>
    </row>
    <row r="44" spans="2:15" x14ac:dyDescent="0.25">
      <c r="B44" s="30" t="s">
        <v>43</v>
      </c>
      <c r="C44" s="41">
        <v>48.3</v>
      </c>
      <c r="D44" s="42">
        <v>50.4</v>
      </c>
      <c r="E44" s="42">
        <v>52.5</v>
      </c>
      <c r="F44" s="42">
        <v>57.75</v>
      </c>
      <c r="G44" s="42">
        <v>54.6</v>
      </c>
      <c r="H44" s="42">
        <v>57.75</v>
      </c>
      <c r="I44" s="42">
        <v>68.25</v>
      </c>
      <c r="J44" s="42">
        <v>58.8</v>
      </c>
      <c r="K44" s="42">
        <v>58.8</v>
      </c>
      <c r="L44" s="42">
        <v>80.849999999999994</v>
      </c>
      <c r="M44" s="42">
        <v>156.44999999999999</v>
      </c>
      <c r="N44" s="42">
        <v>189</v>
      </c>
      <c r="O44" s="43">
        <v>933.45</v>
      </c>
    </row>
    <row r="45" spans="2:15" x14ac:dyDescent="0.25">
      <c r="B45" s="30" t="s">
        <v>44</v>
      </c>
      <c r="C45" s="41">
        <v>50.4</v>
      </c>
      <c r="D45" s="42">
        <v>52.5</v>
      </c>
      <c r="E45" s="42">
        <v>54.6</v>
      </c>
      <c r="F45" s="42">
        <v>57.75</v>
      </c>
      <c r="G45" s="42">
        <v>54.6</v>
      </c>
      <c r="H45" s="42">
        <v>57.75</v>
      </c>
      <c r="I45" s="42">
        <v>60.9</v>
      </c>
      <c r="J45" s="42">
        <v>93.45</v>
      </c>
      <c r="K45" s="42">
        <v>93.45</v>
      </c>
      <c r="L45" s="42">
        <v>84</v>
      </c>
      <c r="M45" s="42">
        <v>96.6</v>
      </c>
      <c r="N45" s="42">
        <v>96.6</v>
      </c>
      <c r="O45" s="43">
        <v>852.6</v>
      </c>
    </row>
    <row r="46" spans="2:15" x14ac:dyDescent="0.25">
      <c r="B46" s="24" t="s">
        <v>68</v>
      </c>
      <c r="C46" s="38">
        <f>SUM(C47:C49)</f>
        <v>134.4</v>
      </c>
      <c r="D46" s="38">
        <f t="shared" ref="D46" si="44">SUM(D47:D49)</f>
        <v>140.69999999999999</v>
      </c>
      <c r="E46" s="38">
        <f t="shared" ref="E46" si="45">SUM(E47:E49)</f>
        <v>144.89999999999998</v>
      </c>
      <c r="F46" s="38">
        <f t="shared" ref="F46" si="46">SUM(F47:F49)</f>
        <v>170.1</v>
      </c>
      <c r="G46" s="38">
        <f t="shared" ref="G46" si="47">SUM(G47:G49)</f>
        <v>160.65</v>
      </c>
      <c r="H46" s="38">
        <f t="shared" ref="H46" si="48">SUM(H47:H49)</f>
        <v>170.1</v>
      </c>
      <c r="I46" s="38">
        <f t="shared" ref="I46" si="49">SUM(I47:I49)</f>
        <v>200.55</v>
      </c>
      <c r="J46" s="38">
        <f t="shared" ref="J46" si="50">SUM(J47:J49)</f>
        <v>210.00000000000003</v>
      </c>
      <c r="K46" s="38">
        <f t="shared" ref="K46" si="51">SUM(K47:K49)</f>
        <v>217.35</v>
      </c>
      <c r="L46" s="38">
        <f t="shared" ref="L46" si="52">SUM(L47:L49)</f>
        <v>253.04999999999998</v>
      </c>
      <c r="M46" s="38">
        <f t="shared" ref="M46" si="53">SUM(M47:M49)</f>
        <v>264.60000000000002</v>
      </c>
      <c r="N46" s="38">
        <f t="shared" ref="N46" si="54">SUM(N47:N49)</f>
        <v>304.5</v>
      </c>
      <c r="O46" s="38">
        <f t="shared" ref="O46" si="55">SUM(O47:O49)</f>
        <v>2370.8999999999996</v>
      </c>
    </row>
    <row r="47" spans="2:15" x14ac:dyDescent="0.25">
      <c r="B47" s="30" t="s">
        <v>45</v>
      </c>
      <c r="C47" s="41">
        <v>45.15</v>
      </c>
      <c r="D47" s="42">
        <v>47.25</v>
      </c>
      <c r="E47" s="42">
        <v>48.3</v>
      </c>
      <c r="F47" s="42">
        <v>57.75</v>
      </c>
      <c r="G47" s="42">
        <v>54.6</v>
      </c>
      <c r="H47" s="42">
        <v>57.75</v>
      </c>
      <c r="I47" s="42">
        <v>68.25</v>
      </c>
      <c r="J47" s="42">
        <v>71.400000000000006</v>
      </c>
      <c r="K47" s="42">
        <v>78.75</v>
      </c>
      <c r="L47" s="42">
        <v>90.3</v>
      </c>
      <c r="M47" s="42">
        <v>90.3</v>
      </c>
      <c r="N47" s="42">
        <v>99.75</v>
      </c>
      <c r="O47" s="43">
        <v>809.54999999999984</v>
      </c>
    </row>
    <row r="48" spans="2:15" x14ac:dyDescent="0.25">
      <c r="B48" s="30" t="s">
        <v>46</v>
      </c>
      <c r="C48" s="41">
        <v>44.1</v>
      </c>
      <c r="D48" s="42">
        <v>46.2</v>
      </c>
      <c r="E48" s="42">
        <v>48.3</v>
      </c>
      <c r="F48" s="42">
        <v>54.6</v>
      </c>
      <c r="G48" s="42">
        <v>51.45</v>
      </c>
      <c r="H48" s="42">
        <v>54.6</v>
      </c>
      <c r="I48" s="42">
        <v>64.05</v>
      </c>
      <c r="J48" s="42">
        <v>67.2</v>
      </c>
      <c r="K48" s="42">
        <v>67.2</v>
      </c>
      <c r="L48" s="42">
        <v>76.650000000000006</v>
      </c>
      <c r="M48" s="42">
        <v>88.2</v>
      </c>
      <c r="N48" s="42">
        <v>101.85</v>
      </c>
      <c r="O48" s="43">
        <v>764.40000000000009</v>
      </c>
    </row>
    <row r="49" spans="2:15" ht="15.75" thickBot="1" x14ac:dyDescent="0.3">
      <c r="B49" s="33" t="s">
        <v>47</v>
      </c>
      <c r="C49" s="44">
        <v>45.15</v>
      </c>
      <c r="D49" s="45">
        <v>47.25</v>
      </c>
      <c r="E49" s="45">
        <v>48.3</v>
      </c>
      <c r="F49" s="45">
        <v>57.75</v>
      </c>
      <c r="G49" s="45">
        <v>54.6</v>
      </c>
      <c r="H49" s="45">
        <v>57.75</v>
      </c>
      <c r="I49" s="45">
        <v>68.25</v>
      </c>
      <c r="J49" s="45">
        <v>71.400000000000006</v>
      </c>
      <c r="K49" s="45">
        <v>71.400000000000006</v>
      </c>
      <c r="L49" s="45">
        <v>86.1</v>
      </c>
      <c r="M49" s="45">
        <v>86.1</v>
      </c>
      <c r="N49" s="45">
        <v>102.9</v>
      </c>
      <c r="O49" s="46">
        <v>796.94999999999993</v>
      </c>
    </row>
  </sheetData>
  <sheetProtection sheet="1" objects="1" scenarios="1" selectLockedCells="1"/>
  <pageMargins left="0.7" right="0.7" top="0.75" bottom="0.75" header="0.3" footer="0.3"/>
  <customProperties>
    <customPr name="###UNCOMMITTEDCHANGES###" r:id="rId1"/>
    <customPr name="COR_DefaultExpandDirection" r:id="rId2"/>
    <customPr name="COR_GroupingOption" r:id="rId3"/>
    <customPr name="COR_MapSheets" r:id="rId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showGridLines="0" workbookViewId="0">
      <selection activeCell="C5" sqref="C5"/>
    </sheetView>
  </sheetViews>
  <sheetFormatPr defaultRowHeight="15" x14ac:dyDescent="0.25"/>
  <sheetData>
    <row r="2" spans="2:2" x14ac:dyDescent="0.25">
      <c r="B2" t="s">
        <v>69</v>
      </c>
    </row>
    <row r="3" spans="2:2" x14ac:dyDescent="0.25">
      <c r="B3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TopDown-BottomUp</vt:lpstr>
      <vt:lpstr>BottomUp</vt:lpstr>
      <vt:lpstr>ReadMe</vt:lpstr>
      <vt:lpstr>tm1\\_0_C</vt:lpstr>
      <vt:lpstr>tm1\\_0_R</vt:lpstr>
      <vt:lpstr>tm1\\_0_S</vt:lpstr>
      <vt:lpstr>tm1\\_1_C</vt:lpstr>
      <vt:lpstr>tm1\\_1_R</vt:lpstr>
      <vt:lpstr>tm1\\_1_S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marcus@sg.ibm.com</dc:creator>
  <cp:lastModifiedBy>NetworkLayer</cp:lastModifiedBy>
  <dcterms:created xsi:type="dcterms:W3CDTF">2018-01-19T05:19:59Z</dcterms:created>
  <dcterms:modified xsi:type="dcterms:W3CDTF">2018-01-23T21:12:49Z</dcterms:modified>
</cp:coreProperties>
</file>