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16697\Desktop\"/>
    </mc:Choice>
  </mc:AlternateContent>
  <bookViews>
    <workbookView xWindow="0" yWindow="0" windowWidth="19185" windowHeight="7260"/>
  </bookViews>
  <sheets>
    <sheet name="Register" sheetId="13" r:id="rId1"/>
    <sheet name="Settings" sheetId="6" r:id="rId2"/>
    <sheet name="Help" sheetId="3" r:id="rId3"/>
    <sheet name="©" sheetId="14" r:id="rId4"/>
  </sheets>
  <definedNames>
    <definedName name="accountList">OFFSET(Settings!$A$1,1,0,SUMPRODUCT(MAX((Settings!$A:$A&lt;&gt;"")*(ROW(Settings!$A:$A))))-1,1)</definedName>
    <definedName name="categoryList">OFFSET(Settings!$C$1,1,0,SUMPRODUCT(MAX((Settings!$C:$C&lt;&gt;"")*(ROW(Settings!$C:$C))))-1,1)</definedName>
    <definedName name="dateList">OFFSET(Settings!$F$1,1,0,SUMPRODUCT(MAX((Settings!$F:$F&lt;&gt;"")*(ROW(Settings!$F:$F)))),1)</definedName>
    <definedName name="payeeList">OFFSET(Settings!#REF!,1,0,SUMPRODUCT(MAX((Settings!#REF!&lt;&gt;"")*(ROW(Settings!#REF!))))-1,1)</definedName>
    <definedName name="_xlnm.Print_Area" localSheetId="2">Help!$A:$C</definedName>
    <definedName name="_xlnm.Print_Area" localSheetId="0">Register!$A:$J</definedName>
    <definedName name="_xlnm.Print_Titles" localSheetId="0">Register!$3:$3</definedName>
    <definedName name="valuevx">42.314159</definedName>
    <definedName name="vertex42_copyright" hidden="1">"© 2017-2019 Vertex42 LLC"</definedName>
    <definedName name="vertex42_id" hidden="1">"income-expense-worksheet.xlsx"</definedName>
    <definedName name="vertex42_title" hidden="1">"Income and Expense Worksheet"</definedName>
  </definedNames>
  <calcPr calcId="15251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96" i="13" l="1"/>
  <c r="J496" i="13"/>
  <c r="I495" i="13"/>
  <c r="J495" i="13"/>
  <c r="I494" i="13"/>
  <c r="J494" i="13"/>
  <c r="I493" i="13"/>
  <c r="J493" i="13"/>
  <c r="I492" i="13"/>
  <c r="J492" i="13"/>
  <c r="I491" i="13"/>
  <c r="J491" i="13"/>
  <c r="I490" i="13"/>
  <c r="J490" i="13"/>
  <c r="I489" i="13"/>
  <c r="J489" i="13"/>
  <c r="I488" i="13"/>
  <c r="J488" i="13"/>
  <c r="I487" i="13"/>
  <c r="J487" i="13"/>
  <c r="I486" i="13"/>
  <c r="J486" i="13"/>
  <c r="I485" i="13"/>
  <c r="J485" i="13"/>
  <c r="I484" i="13"/>
  <c r="J484" i="13"/>
  <c r="I483" i="13"/>
  <c r="J483" i="13"/>
  <c r="I482" i="13"/>
  <c r="J482" i="13"/>
  <c r="I481" i="13"/>
  <c r="J481" i="13"/>
  <c r="I480" i="13"/>
  <c r="J480" i="13"/>
  <c r="I479" i="13"/>
  <c r="J479" i="13"/>
  <c r="I478" i="13"/>
  <c r="J478" i="13"/>
  <c r="I477" i="13"/>
  <c r="J477" i="13"/>
  <c r="I476" i="13"/>
  <c r="J476" i="13"/>
  <c r="I475" i="13"/>
  <c r="J475" i="13"/>
  <c r="I474" i="13"/>
  <c r="J474" i="13"/>
  <c r="I473" i="13"/>
  <c r="J473" i="13"/>
  <c r="I472" i="13"/>
  <c r="J472" i="13"/>
  <c r="I471" i="13"/>
  <c r="J471" i="13"/>
  <c r="I470" i="13"/>
  <c r="J470" i="13"/>
  <c r="I469" i="13"/>
  <c r="J469" i="13"/>
  <c r="I466" i="13"/>
  <c r="J466" i="13"/>
  <c r="I468" i="13"/>
  <c r="J468" i="13"/>
  <c r="I467" i="13"/>
  <c r="J467" i="13"/>
  <c r="I464" i="13"/>
  <c r="J464" i="13"/>
  <c r="I465" i="13"/>
  <c r="J465" i="13"/>
  <c r="I463" i="13"/>
  <c r="J463" i="13"/>
  <c r="I462" i="13"/>
  <c r="J462" i="13"/>
  <c r="I461" i="13"/>
  <c r="J461" i="13"/>
  <c r="I460" i="13"/>
  <c r="J460" i="13"/>
  <c r="I459" i="13"/>
  <c r="J459" i="13"/>
  <c r="I458" i="13"/>
  <c r="J458" i="13"/>
  <c r="I457" i="13"/>
  <c r="J457" i="13"/>
  <c r="I456" i="13"/>
  <c r="J456" i="13"/>
  <c r="I455" i="13"/>
  <c r="J455" i="13"/>
  <c r="I454" i="13"/>
  <c r="J454" i="13"/>
  <c r="I453" i="13"/>
  <c r="J453" i="13"/>
  <c r="I452" i="13"/>
  <c r="J452" i="13"/>
  <c r="I451" i="13"/>
  <c r="J451" i="13"/>
  <c r="I450" i="13"/>
  <c r="J450" i="13"/>
  <c r="I449" i="13"/>
  <c r="J449" i="13"/>
  <c r="I448" i="13"/>
  <c r="J448" i="13"/>
  <c r="I447" i="13"/>
  <c r="J447" i="13"/>
  <c r="I446" i="13"/>
  <c r="J446" i="13"/>
  <c r="I445" i="13"/>
  <c r="J445" i="13"/>
  <c r="I444" i="13"/>
  <c r="J444" i="13"/>
  <c r="I443" i="13" l="1"/>
  <c r="J443" i="13"/>
  <c r="I442" i="13"/>
  <c r="J442" i="13"/>
  <c r="I441" i="13"/>
  <c r="J441" i="13"/>
  <c r="I440" i="13"/>
  <c r="J440" i="13"/>
  <c r="I439" i="13"/>
  <c r="J439" i="13"/>
  <c r="I438" i="13"/>
  <c r="J438" i="13"/>
  <c r="I437" i="13"/>
  <c r="J437" i="13"/>
  <c r="I436" i="13"/>
  <c r="J436" i="13"/>
  <c r="I435" i="13"/>
  <c r="J435" i="13"/>
  <c r="I434" i="13"/>
  <c r="J434" i="13"/>
  <c r="I433" i="13"/>
  <c r="J433" i="13"/>
  <c r="I432" i="13"/>
  <c r="J432" i="13"/>
  <c r="I430" i="13"/>
  <c r="J430" i="13"/>
  <c r="I431" i="13"/>
  <c r="J431" i="13"/>
  <c r="I429" i="13"/>
  <c r="J429" i="13"/>
  <c r="I428" i="13"/>
  <c r="J428" i="13"/>
  <c r="I427" i="13"/>
  <c r="J427" i="13"/>
  <c r="I426" i="13"/>
  <c r="J426" i="13"/>
  <c r="I425" i="13"/>
  <c r="J425" i="13"/>
  <c r="I424" i="13"/>
  <c r="J424" i="13"/>
  <c r="I423" i="13"/>
  <c r="J423" i="13"/>
  <c r="I422" i="13"/>
  <c r="J422" i="13"/>
  <c r="I421" i="13"/>
  <c r="J421" i="13"/>
  <c r="I420" i="13"/>
  <c r="J420" i="13"/>
  <c r="I419" i="13"/>
  <c r="J419" i="13"/>
  <c r="I418" i="13"/>
  <c r="J418" i="13"/>
  <c r="I417" i="13"/>
  <c r="J417" i="13"/>
  <c r="I416" i="13"/>
  <c r="J416" i="13"/>
  <c r="I415" i="13"/>
  <c r="J415" i="13"/>
  <c r="I414" i="13"/>
  <c r="J414" i="13"/>
  <c r="I413" i="13"/>
  <c r="J413" i="13"/>
  <c r="I412" i="13"/>
  <c r="J412" i="13"/>
  <c r="I411" i="13"/>
  <c r="J411" i="13"/>
  <c r="I410" i="13"/>
  <c r="J410" i="13"/>
  <c r="I409" i="13"/>
  <c r="J409" i="13"/>
  <c r="I408" i="13"/>
  <c r="J408" i="13"/>
  <c r="I407" i="13"/>
  <c r="J407" i="13"/>
  <c r="I406" i="13"/>
  <c r="J406" i="13"/>
  <c r="I403" i="13"/>
  <c r="J403" i="13"/>
  <c r="I404" i="13"/>
  <c r="J404" i="13"/>
  <c r="I393" i="13"/>
  <c r="J393" i="13"/>
  <c r="I394" i="13"/>
  <c r="J394" i="13"/>
  <c r="I395" i="13"/>
  <c r="J395" i="13"/>
  <c r="I396" i="13"/>
  <c r="J396" i="13"/>
  <c r="I397" i="13"/>
  <c r="J397" i="13"/>
  <c r="I398" i="13"/>
  <c r="J398" i="13"/>
  <c r="I399" i="13"/>
  <c r="J399" i="13"/>
  <c r="I400" i="13"/>
  <c r="J400" i="13"/>
  <c r="I401" i="13"/>
  <c r="J401" i="13"/>
  <c r="I402" i="13"/>
  <c r="J402" i="13"/>
  <c r="I378" i="13"/>
  <c r="J378" i="13"/>
  <c r="I379" i="13"/>
  <c r="J379" i="13"/>
  <c r="I380" i="13"/>
  <c r="J380" i="13"/>
  <c r="I381" i="13"/>
  <c r="J381" i="13"/>
  <c r="I382" i="13"/>
  <c r="J382" i="13"/>
  <c r="I383" i="13"/>
  <c r="J383" i="13"/>
  <c r="I384" i="13"/>
  <c r="J384" i="13"/>
  <c r="I385" i="13"/>
  <c r="J385" i="13"/>
  <c r="I386" i="13"/>
  <c r="J386" i="13"/>
  <c r="I387" i="13"/>
  <c r="J387" i="13"/>
  <c r="I388" i="13"/>
  <c r="J388" i="13"/>
  <c r="I389" i="13"/>
  <c r="J389" i="13"/>
  <c r="I390" i="13"/>
  <c r="J390" i="13"/>
  <c r="I391" i="13"/>
  <c r="J391" i="13"/>
  <c r="I392" i="13"/>
  <c r="J392" i="13"/>
  <c r="I369" i="13"/>
  <c r="J369" i="13"/>
  <c r="I370" i="13"/>
  <c r="J370" i="13"/>
  <c r="I371" i="13"/>
  <c r="J371" i="13"/>
  <c r="I372" i="13"/>
  <c r="J372" i="13"/>
  <c r="I373" i="13"/>
  <c r="J373" i="13"/>
  <c r="I374" i="13"/>
  <c r="J374" i="13"/>
  <c r="I375" i="13"/>
  <c r="J375" i="13"/>
  <c r="I376" i="13"/>
  <c r="J376" i="13"/>
  <c r="I377" i="13"/>
  <c r="J377" i="13"/>
  <c r="I405" i="13"/>
  <c r="J405" i="13"/>
  <c r="I352" i="13"/>
  <c r="J352" i="13"/>
  <c r="I353" i="13"/>
  <c r="J353" i="13"/>
  <c r="I354" i="13"/>
  <c r="J354" i="13"/>
  <c r="I355" i="13"/>
  <c r="J355" i="13"/>
  <c r="I356" i="13"/>
  <c r="J356" i="13"/>
  <c r="I357" i="13"/>
  <c r="J357" i="13"/>
  <c r="I358" i="13"/>
  <c r="J358" i="13"/>
  <c r="I359" i="13"/>
  <c r="J359" i="13"/>
  <c r="I360" i="13"/>
  <c r="J360" i="13"/>
  <c r="I361" i="13"/>
  <c r="J361" i="13"/>
  <c r="I362" i="13"/>
  <c r="J362" i="13"/>
  <c r="I363" i="13"/>
  <c r="J363" i="13"/>
  <c r="I364" i="13"/>
  <c r="J364" i="13"/>
  <c r="I365" i="13"/>
  <c r="J365" i="13"/>
  <c r="I366" i="13"/>
  <c r="J366" i="13"/>
  <c r="I367" i="13"/>
  <c r="J367" i="13"/>
  <c r="I349" i="13"/>
  <c r="J349" i="13"/>
  <c r="I350" i="13"/>
  <c r="J350" i="13"/>
  <c r="I351" i="13"/>
  <c r="J351" i="13"/>
  <c r="I368" i="13"/>
  <c r="J368" i="13"/>
  <c r="I339" i="13"/>
  <c r="J339" i="13"/>
  <c r="I340" i="13"/>
  <c r="J340" i="13"/>
  <c r="I341" i="13"/>
  <c r="J341" i="13"/>
  <c r="I342" i="13"/>
  <c r="J342" i="13"/>
  <c r="I343" i="13"/>
  <c r="J343" i="13"/>
  <c r="I344" i="13"/>
  <c r="J344" i="13"/>
  <c r="I345" i="13"/>
  <c r="J345" i="13"/>
  <c r="I346" i="13"/>
  <c r="J346" i="13"/>
  <c r="I347" i="13"/>
  <c r="J347" i="13"/>
  <c r="I348" i="13"/>
  <c r="J348" i="13"/>
  <c r="I329" i="13"/>
  <c r="J329" i="13"/>
  <c r="I330" i="13"/>
  <c r="J330" i="13"/>
  <c r="I331" i="13"/>
  <c r="J331" i="13"/>
  <c r="I332" i="13"/>
  <c r="J332" i="13"/>
  <c r="I333" i="13"/>
  <c r="J333" i="13"/>
  <c r="I334" i="13"/>
  <c r="J334" i="13"/>
  <c r="I335" i="13"/>
  <c r="J335" i="13"/>
  <c r="I336" i="13"/>
  <c r="J336" i="13"/>
  <c r="I337" i="13"/>
  <c r="J337" i="13"/>
  <c r="I338" i="13"/>
  <c r="J338" i="13"/>
  <c r="I328" i="13" l="1"/>
  <c r="J328" i="13"/>
  <c r="I327" i="13"/>
  <c r="J327" i="13"/>
  <c r="I326" i="13"/>
  <c r="J326" i="13"/>
  <c r="I325" i="13"/>
  <c r="J325" i="13"/>
  <c r="I324" i="13"/>
  <c r="J324" i="13"/>
  <c r="I323" i="13"/>
  <c r="J323" i="13"/>
  <c r="I322" i="13"/>
  <c r="J322" i="13"/>
  <c r="I321" i="13"/>
  <c r="J321" i="13"/>
  <c r="I320" i="13"/>
  <c r="J320" i="13"/>
  <c r="I319" i="13"/>
  <c r="J319" i="13"/>
  <c r="I318" i="13"/>
  <c r="J318" i="13"/>
  <c r="I317" i="13"/>
  <c r="J317" i="13"/>
  <c r="I316" i="13"/>
  <c r="J316" i="13"/>
  <c r="I315" i="13"/>
  <c r="J315" i="13"/>
  <c r="I314" i="13"/>
  <c r="J314" i="13"/>
  <c r="I313" i="13"/>
  <c r="J313" i="13"/>
  <c r="I312" i="13"/>
  <c r="J312" i="13"/>
  <c r="I311" i="13"/>
  <c r="J311" i="13"/>
  <c r="I310" i="13"/>
  <c r="J310" i="13"/>
  <c r="I309" i="13"/>
  <c r="J309" i="13"/>
  <c r="I308" i="13"/>
  <c r="J308" i="13"/>
  <c r="I307" i="13"/>
  <c r="J307" i="13"/>
  <c r="I306" i="13"/>
  <c r="J306" i="13"/>
  <c r="I305" i="13"/>
  <c r="J305" i="13"/>
  <c r="I304" i="13"/>
  <c r="J304" i="13"/>
  <c r="I302" i="13"/>
  <c r="J302" i="13"/>
  <c r="I303" i="13"/>
  <c r="J303" i="13"/>
  <c r="I295" i="13"/>
  <c r="J295" i="13"/>
  <c r="I296" i="13"/>
  <c r="J296" i="13"/>
  <c r="I297" i="13"/>
  <c r="J297" i="13"/>
  <c r="I298" i="13"/>
  <c r="J298" i="13"/>
  <c r="I299" i="13"/>
  <c r="J299" i="13"/>
  <c r="I300" i="13"/>
  <c r="J300" i="13"/>
  <c r="I294" i="13"/>
  <c r="J294" i="13"/>
  <c r="I301" i="13"/>
  <c r="J301" i="13"/>
  <c r="I293" i="13"/>
  <c r="J293" i="13"/>
  <c r="I292" i="13"/>
  <c r="J292" i="13"/>
  <c r="I291" i="13"/>
  <c r="J291" i="13"/>
  <c r="I290" i="13"/>
  <c r="J290" i="13"/>
  <c r="I289" i="13"/>
  <c r="J289" i="13"/>
  <c r="I288" i="13" l="1"/>
  <c r="J288" i="13"/>
  <c r="I286" i="13"/>
  <c r="J286" i="13"/>
  <c r="I285" i="13"/>
  <c r="J285" i="13"/>
  <c r="I287" i="13"/>
  <c r="J287" i="13"/>
  <c r="I284" i="13"/>
  <c r="J284" i="13"/>
  <c r="I282" i="13"/>
  <c r="J282" i="13"/>
  <c r="I281" i="13"/>
  <c r="J281" i="13"/>
  <c r="I283" i="13"/>
  <c r="J283" i="13"/>
  <c r="I279" i="13"/>
  <c r="J279" i="13"/>
  <c r="I278" i="13"/>
  <c r="J278" i="13"/>
  <c r="I280" i="13"/>
  <c r="J280" i="13"/>
  <c r="I277" i="13"/>
  <c r="J277" i="13"/>
  <c r="I276" i="13"/>
  <c r="J276" i="13"/>
  <c r="I275" i="13"/>
  <c r="J275" i="13"/>
  <c r="I274" i="13"/>
  <c r="J274" i="13"/>
  <c r="I273" i="13"/>
  <c r="J273" i="13"/>
  <c r="I272" i="13" l="1"/>
  <c r="J272" i="13"/>
  <c r="I271" i="13"/>
  <c r="J271" i="13"/>
  <c r="I270" i="13"/>
  <c r="J270" i="13"/>
  <c r="I269" i="13"/>
  <c r="J269" i="13"/>
  <c r="I268" i="13"/>
  <c r="J268" i="13"/>
  <c r="I267" i="13"/>
  <c r="J267" i="13"/>
  <c r="I266" i="13"/>
  <c r="J266" i="13"/>
  <c r="I265" i="13"/>
  <c r="J265" i="13"/>
  <c r="I264" i="13"/>
  <c r="J264" i="13"/>
  <c r="I263" i="13"/>
  <c r="J263" i="13"/>
  <c r="I262" i="13"/>
  <c r="J262" i="13"/>
  <c r="I261" i="13" l="1"/>
  <c r="J261" i="13"/>
  <c r="I260" i="13"/>
  <c r="J260" i="13"/>
  <c r="I259" i="13"/>
  <c r="J259" i="13"/>
  <c r="I258" i="13"/>
  <c r="J258" i="13"/>
  <c r="I257" i="13"/>
  <c r="J257" i="13"/>
  <c r="I256" i="13"/>
  <c r="J256" i="13"/>
  <c r="I255" i="13"/>
  <c r="J255" i="13"/>
  <c r="I254" i="13"/>
  <c r="J254" i="13"/>
  <c r="I253" i="13"/>
  <c r="J253" i="13"/>
  <c r="I252" i="13"/>
  <c r="J252" i="13"/>
  <c r="I251" i="13"/>
  <c r="J251" i="13"/>
  <c r="I250" i="13"/>
  <c r="J250" i="13"/>
  <c r="I249" i="13"/>
  <c r="J249" i="13"/>
  <c r="I248" i="13"/>
  <c r="J248" i="13"/>
  <c r="I247" i="13"/>
  <c r="J247" i="13"/>
  <c r="I246" i="13"/>
  <c r="J246" i="13"/>
  <c r="I245" i="13"/>
  <c r="J245" i="13"/>
  <c r="I244" i="13"/>
  <c r="J244" i="13"/>
  <c r="I243" i="13"/>
  <c r="J243" i="13"/>
  <c r="I242" i="13"/>
  <c r="J242" i="13"/>
  <c r="I241" i="13"/>
  <c r="J241" i="13"/>
  <c r="I240" i="13"/>
  <c r="J240" i="13"/>
  <c r="I239" i="13"/>
  <c r="J239" i="13"/>
  <c r="I238" i="13"/>
  <c r="J238" i="13"/>
  <c r="I237" i="13"/>
  <c r="J237" i="13"/>
  <c r="I236" i="13"/>
  <c r="J236" i="13"/>
  <c r="I235" i="13"/>
  <c r="J235" i="13"/>
  <c r="I234" i="13"/>
  <c r="J234" i="13"/>
  <c r="I233" i="13"/>
  <c r="J233" i="13"/>
  <c r="I232" i="13"/>
  <c r="J232" i="13"/>
  <c r="I231" i="13"/>
  <c r="J231" i="13"/>
  <c r="I230" i="13"/>
  <c r="J230" i="13"/>
  <c r="I229" i="13"/>
  <c r="J229" i="13"/>
  <c r="I228" i="13"/>
  <c r="J228" i="13"/>
  <c r="I227" i="13"/>
  <c r="J227" i="13"/>
  <c r="I226" i="13"/>
  <c r="J226" i="13"/>
  <c r="I225" i="13"/>
  <c r="J225" i="13"/>
  <c r="I224" i="13"/>
  <c r="J224" i="13"/>
  <c r="I223" i="13"/>
  <c r="J223" i="13"/>
  <c r="I222" i="13"/>
  <c r="J222" i="13"/>
  <c r="I221" i="13"/>
  <c r="J221" i="13"/>
  <c r="I220" i="13"/>
  <c r="J220" i="13"/>
  <c r="I219" i="13"/>
  <c r="J219" i="13"/>
  <c r="I218" i="13"/>
  <c r="J218" i="13"/>
  <c r="I217" i="13"/>
  <c r="J217" i="13"/>
  <c r="I216" i="13"/>
  <c r="J216" i="13"/>
  <c r="I215" i="13"/>
  <c r="J215" i="13"/>
  <c r="I214" i="13" l="1"/>
  <c r="J214" i="13"/>
  <c r="I212" i="13"/>
  <c r="J212" i="13"/>
  <c r="I211" i="13"/>
  <c r="J211" i="13"/>
  <c r="I210" i="13"/>
  <c r="J210" i="13"/>
  <c r="I209" i="13"/>
  <c r="J209" i="13"/>
  <c r="I208" i="13"/>
  <c r="J208" i="13"/>
  <c r="I207" i="13"/>
  <c r="J207" i="13"/>
  <c r="I206" i="13"/>
  <c r="J206" i="13"/>
  <c r="I205" i="13"/>
  <c r="J205" i="13"/>
  <c r="I204" i="13"/>
  <c r="J204" i="13"/>
  <c r="I203" i="13"/>
  <c r="J203" i="13"/>
  <c r="I202" i="13"/>
  <c r="J202" i="13"/>
  <c r="I201" i="13"/>
  <c r="J201" i="13"/>
  <c r="I200" i="13"/>
  <c r="J200" i="13"/>
  <c r="I199" i="13"/>
  <c r="J199" i="13"/>
  <c r="I198" i="13"/>
  <c r="J198" i="13"/>
  <c r="I197" i="13"/>
  <c r="J197" i="13"/>
  <c r="I196" i="13"/>
  <c r="J196" i="13"/>
  <c r="I195" i="13"/>
  <c r="J195" i="13"/>
  <c r="I194" i="13"/>
  <c r="J194" i="13"/>
  <c r="I193" i="13"/>
  <c r="J193" i="13"/>
  <c r="I192" i="13"/>
  <c r="J192" i="13"/>
  <c r="I191" i="13"/>
  <c r="J191" i="13"/>
  <c r="I190" i="13"/>
  <c r="J190" i="13"/>
  <c r="I189" i="13"/>
  <c r="J189" i="13"/>
  <c r="I188" i="13"/>
  <c r="J188" i="13"/>
  <c r="I187" i="13"/>
  <c r="J187" i="13"/>
  <c r="I186" i="13"/>
  <c r="J186" i="13"/>
  <c r="I185" i="13"/>
  <c r="J185" i="13"/>
  <c r="I184" i="13"/>
  <c r="J184" i="13"/>
  <c r="I183" i="13"/>
  <c r="J183" i="13"/>
  <c r="I182" i="13"/>
  <c r="J182" i="13"/>
  <c r="I181" i="13"/>
  <c r="J181" i="13"/>
  <c r="I180" i="13"/>
  <c r="J180" i="13"/>
  <c r="I179" i="13"/>
  <c r="J179" i="13"/>
  <c r="I178" i="13"/>
  <c r="J178" i="13"/>
  <c r="I177" i="13"/>
  <c r="J177" i="13"/>
  <c r="I176" i="13"/>
  <c r="J176" i="13"/>
  <c r="I175" i="13"/>
  <c r="J175" i="13"/>
  <c r="I174" i="13"/>
  <c r="J174" i="13"/>
  <c r="I173" i="13"/>
  <c r="J173" i="13"/>
  <c r="I172" i="13"/>
  <c r="J172" i="13"/>
  <c r="I171" i="13"/>
  <c r="J171" i="13"/>
  <c r="I170" i="13"/>
  <c r="J170" i="13"/>
  <c r="I169" i="13"/>
  <c r="J169" i="13"/>
  <c r="I168" i="13"/>
  <c r="J168" i="13"/>
  <c r="I167" i="13"/>
  <c r="J167" i="13"/>
  <c r="I166" i="13"/>
  <c r="J166" i="13"/>
  <c r="I165" i="13"/>
  <c r="J165" i="13"/>
  <c r="I164" i="13"/>
  <c r="J164" i="13"/>
  <c r="I163" i="13"/>
  <c r="J163" i="13"/>
  <c r="I162" i="13"/>
  <c r="J162" i="13"/>
  <c r="I161" i="13"/>
  <c r="J161" i="13"/>
  <c r="I160" i="13"/>
  <c r="J160" i="13"/>
  <c r="I159" i="13"/>
  <c r="J159" i="13"/>
  <c r="I158" i="13"/>
  <c r="J158" i="13"/>
  <c r="I157" i="13"/>
  <c r="J157" i="13"/>
  <c r="I156" i="13"/>
  <c r="J156" i="13"/>
  <c r="I155" i="13"/>
  <c r="J155" i="13"/>
  <c r="I154" i="13"/>
  <c r="J154" i="13"/>
  <c r="I153" i="13"/>
  <c r="J153" i="13"/>
  <c r="I152" i="13"/>
  <c r="J152" i="13"/>
  <c r="I151" i="13"/>
  <c r="J151" i="13"/>
  <c r="I150" i="13"/>
  <c r="J150" i="13"/>
  <c r="I149" i="13"/>
  <c r="J149" i="13"/>
  <c r="I148" i="13"/>
  <c r="J148" i="13"/>
  <c r="I147" i="13"/>
  <c r="J147" i="13"/>
  <c r="I146" i="13"/>
  <c r="J146" i="13"/>
  <c r="I145" i="13"/>
  <c r="J145" i="13"/>
  <c r="I144" i="13"/>
  <c r="J144" i="13"/>
  <c r="I143" i="13"/>
  <c r="J143" i="13"/>
  <c r="I142" i="13"/>
  <c r="J142" i="13"/>
  <c r="I141" i="13"/>
  <c r="J141" i="13"/>
  <c r="I140" i="13"/>
  <c r="J140" i="13"/>
  <c r="I139" i="13"/>
  <c r="J139" i="13"/>
  <c r="I138" i="13"/>
  <c r="J138" i="13"/>
  <c r="I137" i="13"/>
  <c r="J137" i="13"/>
  <c r="I136" i="13"/>
  <c r="J136" i="13"/>
  <c r="I135" i="13"/>
  <c r="J135" i="13"/>
  <c r="I134" i="13"/>
  <c r="J134" i="13"/>
  <c r="I133" i="13"/>
  <c r="J133" i="13"/>
  <c r="I132" i="13"/>
  <c r="J132" i="13"/>
  <c r="I131" i="13"/>
  <c r="J131" i="13"/>
  <c r="I130" i="13"/>
  <c r="J130" i="13"/>
  <c r="I129" i="13"/>
  <c r="J129" i="13"/>
  <c r="I128" i="13"/>
  <c r="J128" i="13"/>
  <c r="I127" i="13"/>
  <c r="J127" i="13"/>
  <c r="I126" i="13"/>
  <c r="J126" i="13"/>
  <c r="I125" i="13"/>
  <c r="J125" i="13"/>
  <c r="I124" i="13"/>
  <c r="J124" i="13"/>
  <c r="I123" i="13"/>
  <c r="J123" i="13"/>
  <c r="I122" i="13"/>
  <c r="J122" i="13"/>
  <c r="I121" i="13"/>
  <c r="J121" i="13"/>
  <c r="I120" i="13"/>
  <c r="J120" i="13"/>
  <c r="I119" i="13"/>
  <c r="J119" i="13"/>
  <c r="I118" i="13"/>
  <c r="J118" i="13"/>
  <c r="I117" i="13"/>
  <c r="J117" i="13"/>
  <c r="I116" i="13"/>
  <c r="J116" i="13"/>
  <c r="I115" i="13"/>
  <c r="J115" i="13"/>
  <c r="I114" i="13"/>
  <c r="J114" i="13"/>
  <c r="I113" i="13"/>
  <c r="J113" i="13"/>
  <c r="I112" i="13"/>
  <c r="J112"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35" i="13"/>
  <c r="I36" i="13"/>
  <c r="I37" i="13"/>
  <c r="I38" i="13"/>
  <c r="I39" i="13"/>
  <c r="I40" i="13"/>
  <c r="I13" i="13"/>
  <c r="J4" i="13"/>
  <c r="J5" i="13" s="1"/>
  <c r="J6" i="13" s="1"/>
  <c r="J7" i="13" s="1"/>
  <c r="J8" i="13" s="1"/>
  <c r="J9" i="13" s="1"/>
  <c r="J10" i="13" s="1"/>
  <c r="J11" i="13" s="1"/>
  <c r="J12" i="13" s="1"/>
  <c r="J13" i="13" s="1"/>
  <c r="J14" i="13" s="1"/>
  <c r="J15" i="13" s="1"/>
  <c r="J16" i="13" s="1"/>
  <c r="J17" i="13" s="1"/>
  <c r="J18" i="13" s="1"/>
  <c r="J19" i="13" s="1"/>
  <c r="J20" i="13" s="1"/>
  <c r="J21" i="13" s="1"/>
  <c r="J22" i="13" s="1"/>
  <c r="J23" i="13" s="1"/>
  <c r="J24" i="13" s="1"/>
  <c r="J25" i="13" s="1"/>
  <c r="J26" i="13" s="1"/>
  <c r="J27" i="13" s="1"/>
  <c r="J28" i="13" s="1"/>
  <c r="J29" i="13" s="1"/>
  <c r="J30" i="13" s="1"/>
  <c r="J31" i="13" s="1"/>
  <c r="J32" i="13" s="1"/>
  <c r="J33" i="13" s="1"/>
  <c r="J34" i="13" s="1"/>
  <c r="J35" i="13" s="1"/>
  <c r="J36" i="13" s="1"/>
  <c r="J37" i="13" s="1"/>
  <c r="J38" i="13" s="1"/>
  <c r="J39" i="13" s="1"/>
  <c r="J40" i="13" s="1"/>
  <c r="J41" i="13" s="1"/>
  <c r="J42" i="13" s="1"/>
  <c r="J43" i="13" s="1"/>
  <c r="J44" i="13" s="1"/>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J75" i="13" s="1"/>
  <c r="J76" i="13" s="1"/>
  <c r="J77" i="13" s="1"/>
  <c r="J78" i="13" s="1"/>
  <c r="J79" i="13" s="1"/>
  <c r="J80" i="13" s="1"/>
  <c r="J81" i="13" s="1"/>
  <c r="J82" i="13" s="1"/>
  <c r="J83" i="13" s="1"/>
  <c r="J84" i="13" s="1"/>
  <c r="I4" i="13"/>
  <c r="I5" i="13"/>
  <c r="I6" i="13"/>
  <c r="I7" i="13"/>
  <c r="I8" i="13"/>
  <c r="I9" i="13"/>
  <c r="I10" i="13"/>
  <c r="I11" i="13"/>
  <c r="I12" i="13"/>
  <c r="I14" i="13"/>
  <c r="I15" i="13"/>
  <c r="I16" i="13"/>
  <c r="I17" i="13"/>
  <c r="I18" i="13"/>
  <c r="I19" i="13"/>
  <c r="I20" i="13"/>
  <c r="I21" i="13"/>
  <c r="I22" i="13"/>
  <c r="I23" i="13"/>
  <c r="I24" i="13"/>
  <c r="I25" i="13"/>
  <c r="I26" i="13"/>
  <c r="I27" i="13"/>
  <c r="I28" i="13"/>
  <c r="I29" i="13"/>
  <c r="I30" i="13"/>
  <c r="I31" i="13"/>
  <c r="I32" i="13"/>
  <c r="I33" i="13"/>
  <c r="I34" i="13"/>
  <c r="I41" i="13"/>
  <c r="B11" i="3" l="1"/>
  <c r="B44" i="3"/>
  <c r="B42" i="3"/>
  <c r="B40" i="3"/>
  <c r="B38" i="3"/>
  <c r="B36" i="3"/>
  <c r="B34" i="3"/>
  <c r="H497" i="13" l="1"/>
  <c r="G497" i="13"/>
  <c r="J497" i="13" l="1"/>
</calcChain>
</file>

<file path=xl/comments1.xml><?xml version="1.0" encoding="utf-8"?>
<comments xmlns="http://schemas.openxmlformats.org/spreadsheetml/2006/main">
  <authors>
    <author>Jon</author>
  </authors>
  <commentList>
    <comment ref="F3" authorId="0" shapeId="0">
      <text>
        <r>
          <rPr>
            <sz val="8"/>
            <color indexed="81"/>
            <rFont val="Tahoma"/>
            <family val="2"/>
          </rPr>
          <t>The first date in the list is the current date.</t>
        </r>
      </text>
    </comment>
  </commentList>
</comments>
</file>

<file path=xl/sharedStrings.xml><?xml version="1.0" encoding="utf-8"?>
<sst xmlns="http://schemas.openxmlformats.org/spreadsheetml/2006/main" count="1686" uniqueCount="847">
  <si>
    <t>Date</t>
  </si>
  <si>
    <t>Deleting a Transaction</t>
  </si>
  <si>
    <t>Getting Started</t>
  </si>
  <si>
    <t>HELP</t>
  </si>
  <si>
    <t>Do not submit copies or modifications of this template to any website or online template gallery.</t>
  </si>
  <si>
    <t>Please review the following license agreement to learn how you may or may not use this template. Thank you.</t>
  </si>
  <si>
    <t>To delete a transaction, right-click on the Row number and select "Delete Row". If you select the Row number and press the Delete key, it will only clear the contents of the row, instead of removing the entire row.</t>
  </si>
  <si>
    <t>Additional Help</t>
  </si>
  <si>
    <t>The link at the top of this worksheet will take you to the web page on vertex42.com that talks about this template.</t>
  </si>
  <si>
    <t>You can edit these list as needed.</t>
  </si>
  <si>
    <t>When adding, deleting, inserting, copying, or pasting transactions in the Register, you will have fewer errors or problems if you delete/insert/copy/paste the entire row. This is done by first right-clicking on the Row number.</t>
  </si>
  <si>
    <t>https://www.vertex42.com/licensing/EULA_privateuse.html</t>
  </si>
  <si>
    <t>These lists are used to populate the</t>
  </si>
  <si>
    <t>drop-down boxes.</t>
  </si>
  <si>
    <t>This spreadsheet, including all worksheets and associated content is a copyrighted work under the United States and other copyright laws.</t>
  </si>
  <si>
    <t>Customize the Drop-Down Lists</t>
  </si>
  <si>
    <t>Extending the Table (Adding More Rows)</t>
  </si>
  <si>
    <t>Use the Table drag-handle in the lower-right corner of the table to expand the table down as many rows as you need. The formulas for the balance columns should update automatically, but if they don't, you'll need to copy the formulas down into the new rows you added.</t>
  </si>
  <si>
    <t>Accounts</t>
  </si>
  <si>
    <t>Total</t>
  </si>
  <si>
    <t>Edit the lists in the Settings worksheet to control what shows up in the drop-down lists.</t>
  </si>
  <si>
    <t>Income and Expenses</t>
  </si>
  <si>
    <t>https://www.vertex42.com/ExcelTemplates/income-and-expense-worksheet.html</t>
  </si>
  <si>
    <t>For more advanced money tracking systems, see the templates listed below.</t>
  </si>
  <si>
    <t>The first lines in the Register table should be the beginning balances or carry-forward balances for each of the accounts you are tracking. If the account has a positive balance, enter the amount in the Income column. If the account has a negative balance (like a credit card), enter the amount as a positive number in the Expense column.</t>
  </si>
  <si>
    <t>Note: The formula in the Balance column will not work if you leave a blank row between entries in the table.</t>
  </si>
  <si>
    <t>Account Balance</t>
  </si>
  <si>
    <t>Overall Balance</t>
  </si>
  <si>
    <t>✔</t>
  </si>
  <si>
    <t>See the Help Worksheet</t>
  </si>
  <si>
    <t>To learn how to use Pivot Tables to analyze your income and expense based on account, category, or date, see the following blog article:</t>
  </si>
  <si>
    <t>Income Money IN</t>
  </si>
  <si>
    <t>Expense Money OUT</t>
  </si>
  <si>
    <t>Money Tracker</t>
  </si>
  <si>
    <t>SEE ALSO</t>
  </si>
  <si>
    <t>© 2017-2019 Vertex42 LLC</t>
  </si>
  <si>
    <t>Do not delete this worksheet</t>
  </si>
  <si>
    <t>License Agreement</t>
  </si>
  <si>
    <t>By Vertex42.com</t>
  </si>
  <si>
    <t>Income and Expense Worksheet</t>
  </si>
  <si>
    <t>© 2017 - 2019 Vertex42 LLC</t>
  </si>
  <si>
    <t>About this Template</t>
  </si>
  <si>
    <t>This spreadsheet was designed as a very basic worksheet for tracking your money. It also lets you list the account in case you want to track your cash, checking, and credit transactions all within the same register.</t>
  </si>
  <si>
    <t>Related Templates and Resources</t>
  </si>
  <si>
    <t>Thamaraikulam</t>
  </si>
  <si>
    <t>Asthinapuram</t>
  </si>
  <si>
    <t>Venkittaramanapuram</t>
  </si>
  <si>
    <t>South Thamaraikulam</t>
  </si>
  <si>
    <t>Marriage Arputharaj - Jpriya</t>
  </si>
  <si>
    <t>House Warming Function</t>
  </si>
  <si>
    <t>09-02-202</t>
  </si>
  <si>
    <t>Function Name</t>
  </si>
  <si>
    <t>Village Name</t>
  </si>
  <si>
    <t>Wife Name</t>
  </si>
  <si>
    <t>First Person Nae</t>
  </si>
  <si>
    <t>Muthuvel A</t>
  </si>
  <si>
    <t xml:space="preserve"> Kaameshwari</t>
  </si>
  <si>
    <t>Kanthasamy M</t>
  </si>
  <si>
    <t xml:space="preserve"> Sundharaambal</t>
  </si>
  <si>
    <t>Jayaramachandran S</t>
  </si>
  <si>
    <t>Maayavel C</t>
  </si>
  <si>
    <t>Thangarasu P</t>
  </si>
  <si>
    <t>Kovinthammal</t>
  </si>
  <si>
    <t>Murugan T</t>
  </si>
  <si>
    <t>Elavarasi</t>
  </si>
  <si>
    <t>Samidurai S</t>
  </si>
  <si>
    <t xml:space="preserve">Nagaraj </t>
  </si>
  <si>
    <t>Pugalzhendhi R</t>
  </si>
  <si>
    <t>Anitha</t>
  </si>
  <si>
    <t>Vaithiyalingam M</t>
  </si>
  <si>
    <t>Kamatchi</t>
  </si>
  <si>
    <t>Senthil M</t>
  </si>
  <si>
    <t>Arul</t>
  </si>
  <si>
    <t>Murugesan M</t>
  </si>
  <si>
    <t>Vaithiyanathan V</t>
  </si>
  <si>
    <t>Sellamjuthu</t>
  </si>
  <si>
    <t>Sathya</t>
  </si>
  <si>
    <t>Vijayakumar T</t>
  </si>
  <si>
    <t>Dhanalakshmi</t>
  </si>
  <si>
    <t>Subramaniyan</t>
  </si>
  <si>
    <t>Jothi</t>
  </si>
  <si>
    <t>Manivel</t>
  </si>
  <si>
    <t>Thavamani</t>
  </si>
  <si>
    <t>Muruganandham M</t>
  </si>
  <si>
    <t>Manivel K</t>
  </si>
  <si>
    <t xml:space="preserve">Velayutham </t>
  </si>
  <si>
    <t>Sambooranam</t>
  </si>
  <si>
    <t>Krishnamoorthy T</t>
  </si>
  <si>
    <t>Renganathan R</t>
  </si>
  <si>
    <t xml:space="preserve">Senthil </t>
  </si>
  <si>
    <t>Paappaathi</t>
  </si>
  <si>
    <t>Palanimuthu S</t>
  </si>
  <si>
    <t>O Krishnanapuram</t>
  </si>
  <si>
    <t>Kanthasamy T</t>
  </si>
  <si>
    <t>Lakshmi</t>
  </si>
  <si>
    <t>Sankar S</t>
  </si>
  <si>
    <t>Rani</t>
  </si>
  <si>
    <t>Maragadham</t>
  </si>
  <si>
    <t>Saminadhan C</t>
  </si>
  <si>
    <t>Selvraj K</t>
  </si>
  <si>
    <t>Sangeetha</t>
  </si>
  <si>
    <t>Kanesan</t>
  </si>
  <si>
    <t>Rajendran K</t>
  </si>
  <si>
    <t>Jayanthi</t>
  </si>
  <si>
    <t>Latha</t>
  </si>
  <si>
    <t>Subhramani</t>
  </si>
  <si>
    <t>Rajendran T</t>
  </si>
  <si>
    <t>POST</t>
  </si>
  <si>
    <t>Pushbavalli</t>
  </si>
  <si>
    <t>Arul Murugan</t>
  </si>
  <si>
    <t>Gouthami</t>
  </si>
  <si>
    <t>Neelamegam A</t>
  </si>
  <si>
    <t>Chinnasamy C</t>
  </si>
  <si>
    <t>Puratchimani</t>
  </si>
  <si>
    <t>Selvarani</t>
  </si>
  <si>
    <t>Santhi</t>
  </si>
  <si>
    <t>Paarvathi</t>
  </si>
  <si>
    <t>Govinthasamy</t>
  </si>
  <si>
    <t>Palanivel K</t>
  </si>
  <si>
    <t>Aalambaadi</t>
  </si>
  <si>
    <t>Mani P</t>
  </si>
  <si>
    <t>Ambiga</t>
  </si>
  <si>
    <t>Rajendran</t>
  </si>
  <si>
    <t>Selvi</t>
  </si>
  <si>
    <t>Murugesan</t>
  </si>
  <si>
    <t>Malai</t>
  </si>
  <si>
    <t>Maruthamuthu C</t>
  </si>
  <si>
    <t>Thanam</t>
  </si>
  <si>
    <t>Muruganandham S</t>
  </si>
  <si>
    <t>Bharathi</t>
  </si>
  <si>
    <t>Samynathan P</t>
  </si>
  <si>
    <t>Mahalakshmi</t>
  </si>
  <si>
    <t>Theivaraj C</t>
  </si>
  <si>
    <t>Kumaradevan</t>
  </si>
  <si>
    <t>Silambarasi</t>
  </si>
  <si>
    <t>Ottakovil</t>
  </si>
  <si>
    <t>Keelamazhigai</t>
  </si>
  <si>
    <t>Arumbhu</t>
  </si>
  <si>
    <t>Konaar</t>
  </si>
  <si>
    <t>Priya</t>
  </si>
  <si>
    <t>Pawnraji P</t>
  </si>
  <si>
    <t>Karunagaran</t>
  </si>
  <si>
    <t>Gokila</t>
  </si>
  <si>
    <t>Chinnadurai K</t>
  </si>
  <si>
    <t>Kaipillai</t>
  </si>
  <si>
    <t>Anjalai</t>
  </si>
  <si>
    <t>Kanjamalai K</t>
  </si>
  <si>
    <t>Sellapandi K</t>
  </si>
  <si>
    <t>vijaya</t>
  </si>
  <si>
    <t>Velayutham K</t>
  </si>
  <si>
    <t>Anbarasan T</t>
  </si>
  <si>
    <t>Venkatesan T</t>
  </si>
  <si>
    <t>Chinnadurai</t>
  </si>
  <si>
    <t>Rani (Aasaari)</t>
  </si>
  <si>
    <t>Murugesan T</t>
  </si>
  <si>
    <t>Thanakkodi</t>
  </si>
  <si>
    <t>Subramaniyan A</t>
  </si>
  <si>
    <t>Pazhaniyammal</t>
  </si>
  <si>
    <t>Sakkaraarthi P</t>
  </si>
  <si>
    <t>Ravichandran P</t>
  </si>
  <si>
    <t>Ramesh P</t>
  </si>
  <si>
    <t>Murudhai T</t>
  </si>
  <si>
    <t>Senthil kumar B</t>
  </si>
  <si>
    <t>Aanandhi</t>
  </si>
  <si>
    <t>Selvaraj C</t>
  </si>
  <si>
    <t>Rajamani</t>
  </si>
  <si>
    <t>Prakash T</t>
  </si>
  <si>
    <t>Senthamilselvi</t>
  </si>
  <si>
    <t>Thangavel T</t>
  </si>
  <si>
    <t>Selvam R</t>
  </si>
  <si>
    <t>Ramalingam</t>
  </si>
  <si>
    <t>ACW</t>
  </si>
  <si>
    <t>Karthikeyan</t>
  </si>
  <si>
    <t>Sumathi(Ariyalur)</t>
  </si>
  <si>
    <t>Kaasiyammal</t>
  </si>
  <si>
    <t>Alazhagappan</t>
  </si>
  <si>
    <t>Prabhakaran T</t>
  </si>
  <si>
    <t>Pudhukudisai Poosalai</t>
  </si>
  <si>
    <t>Elangovan B</t>
  </si>
  <si>
    <t>Mageshwari</t>
  </si>
  <si>
    <t>Murugan R</t>
  </si>
  <si>
    <t>Aanandhi (Settiyar)</t>
  </si>
  <si>
    <t>Ramasamy T M</t>
  </si>
  <si>
    <t>V.A.O Retired</t>
  </si>
  <si>
    <t>Selvam P</t>
  </si>
  <si>
    <t>Sushila</t>
  </si>
  <si>
    <t>Thangavel V</t>
  </si>
  <si>
    <t>Ramesh</t>
  </si>
  <si>
    <t>Chitra</t>
  </si>
  <si>
    <t>Melatheru</t>
  </si>
  <si>
    <t>Vembhu</t>
  </si>
  <si>
    <t>Pichchaipillai N</t>
  </si>
  <si>
    <t>Kaliyaperumal V</t>
  </si>
  <si>
    <t>Elaiyaperumal V</t>
  </si>
  <si>
    <t>Kumar</t>
  </si>
  <si>
    <t>Uma</t>
  </si>
  <si>
    <t>Ambhigapathi</t>
  </si>
  <si>
    <t>Sivankutty</t>
  </si>
  <si>
    <t>Sengamalai S</t>
  </si>
  <si>
    <t>Thamilselvi</t>
  </si>
  <si>
    <t>Balu</t>
  </si>
  <si>
    <t>Amudha (Settiyar)</t>
  </si>
  <si>
    <t>Naayakar</t>
  </si>
  <si>
    <t>Elaiyaraja</t>
  </si>
  <si>
    <t>Vijayalakshmi</t>
  </si>
  <si>
    <t>Paraeshvari K</t>
  </si>
  <si>
    <t>Sellapandiyan (ADMK)</t>
  </si>
  <si>
    <t>Muthulakshmi</t>
  </si>
  <si>
    <t>Thangavel A</t>
  </si>
  <si>
    <t>Sengamalai V</t>
  </si>
  <si>
    <t>Veeramani R</t>
  </si>
  <si>
    <t>Thaiyamuthu</t>
  </si>
  <si>
    <t>Rajalingam</t>
  </si>
  <si>
    <t>Settiyar</t>
  </si>
  <si>
    <t>Rajeshwari (VAO)</t>
  </si>
  <si>
    <t>Balamurugan P (Msc)</t>
  </si>
  <si>
    <t>Elaiyaraja A</t>
  </si>
  <si>
    <t>Jayalakshmi</t>
  </si>
  <si>
    <t>Sudhanthirakodi</t>
  </si>
  <si>
    <t>Manivel M</t>
  </si>
  <si>
    <t>Indhiragandhi</t>
  </si>
  <si>
    <t>Jaisankar</t>
  </si>
  <si>
    <t>Ramya</t>
  </si>
  <si>
    <t>Vijay R</t>
  </si>
  <si>
    <t>Balakrishnanan M</t>
  </si>
  <si>
    <t>Maraviyabhaari</t>
  </si>
  <si>
    <t>Rajkumar S</t>
  </si>
  <si>
    <t>Kamaraj M.D.M.K</t>
  </si>
  <si>
    <t>Saamundi</t>
  </si>
  <si>
    <t>Sengamalai M</t>
  </si>
  <si>
    <t>Mani</t>
  </si>
  <si>
    <t>Kaliyaperumal K</t>
  </si>
  <si>
    <t>TNEB</t>
  </si>
  <si>
    <t>Murugesan C</t>
  </si>
  <si>
    <t>Karuppayee</t>
  </si>
  <si>
    <t>Pazhanimuthu P</t>
  </si>
  <si>
    <t>Bharvathi</t>
  </si>
  <si>
    <t>Selvaraj M</t>
  </si>
  <si>
    <t>Murugesan N</t>
  </si>
  <si>
    <t>Amudha</t>
  </si>
  <si>
    <t>Baby Painter</t>
  </si>
  <si>
    <t>Kolanchi V</t>
  </si>
  <si>
    <t>Subramaniyan M</t>
  </si>
  <si>
    <t>Sellammaal</t>
  </si>
  <si>
    <t>SagundhalaDevi</t>
  </si>
  <si>
    <t>Arjunan</t>
  </si>
  <si>
    <t>Koothappan Udaiyar</t>
  </si>
  <si>
    <t>Velmurugan E</t>
  </si>
  <si>
    <t xml:space="preserve">V.A.O </t>
  </si>
  <si>
    <t>Sekar P</t>
  </si>
  <si>
    <t>Thanganizha</t>
  </si>
  <si>
    <t>SundharRaj</t>
  </si>
  <si>
    <t>Lakshmi S</t>
  </si>
  <si>
    <t>Amulraj</t>
  </si>
  <si>
    <t>Vijaya</t>
  </si>
  <si>
    <t>Ramalingam S</t>
  </si>
  <si>
    <t>RTR</t>
  </si>
  <si>
    <t>Aarumugam K</t>
  </si>
  <si>
    <t>Selvi (T.W.A.D)</t>
  </si>
  <si>
    <t>Velayutham T.K</t>
  </si>
  <si>
    <t>Renganathan</t>
  </si>
  <si>
    <t>Amarajothi</t>
  </si>
  <si>
    <t>Muruganatham S</t>
  </si>
  <si>
    <t>Bharadhi</t>
  </si>
  <si>
    <t>sushila</t>
  </si>
  <si>
    <t>Kaliyaperumal</t>
  </si>
  <si>
    <t>Karuppaiyan M</t>
  </si>
  <si>
    <t>Sellam</t>
  </si>
  <si>
    <t>Rajendran S MLA</t>
  </si>
  <si>
    <t>Jayaraman A</t>
  </si>
  <si>
    <t>Karuppaiyan S</t>
  </si>
  <si>
    <t>ADMK contractor</t>
  </si>
  <si>
    <t>ADMK</t>
  </si>
  <si>
    <t>Annandurai N</t>
  </si>
  <si>
    <t xml:space="preserve">Muthu Saloon </t>
  </si>
  <si>
    <t>Elangovan M</t>
  </si>
  <si>
    <t>Sumathi</t>
  </si>
  <si>
    <t>Thanakodi</t>
  </si>
  <si>
    <t>Rajendran M</t>
  </si>
  <si>
    <t>Kaamaraj S</t>
  </si>
  <si>
    <t>Pandiyan S</t>
  </si>
  <si>
    <t>Nagaraj T</t>
  </si>
  <si>
    <t>Manivel R</t>
  </si>
  <si>
    <t>Alamelu</t>
  </si>
  <si>
    <t>Saroja</t>
  </si>
  <si>
    <t>Thanavel P</t>
  </si>
  <si>
    <t>Sarala</t>
  </si>
  <si>
    <t>Kalpana S</t>
  </si>
  <si>
    <t>Govinthasamy C</t>
  </si>
  <si>
    <t>Arul Mani C</t>
  </si>
  <si>
    <t>Tailor</t>
  </si>
  <si>
    <t>Subraminyan R</t>
  </si>
  <si>
    <t>Palanivel S</t>
  </si>
  <si>
    <t xml:space="preserve"> Senthil T</t>
  </si>
  <si>
    <t>Sellamuthu R</t>
  </si>
  <si>
    <t>Selvaraj P</t>
  </si>
  <si>
    <t>Milk vendor</t>
  </si>
  <si>
    <t>Vanitha mani</t>
  </si>
  <si>
    <t>Murugesan K</t>
  </si>
  <si>
    <t>Panner selvam</t>
  </si>
  <si>
    <t>Manikandan VS</t>
  </si>
  <si>
    <t>Suresh R</t>
  </si>
  <si>
    <t>Saranya</t>
  </si>
  <si>
    <t>Elangovan V</t>
  </si>
  <si>
    <t>Natarajan V</t>
  </si>
  <si>
    <t>Vard member</t>
  </si>
  <si>
    <t>Ramachandran C</t>
  </si>
  <si>
    <t>Karthick</t>
  </si>
  <si>
    <t>Kavya</t>
  </si>
  <si>
    <t>Sri Amman Valcanizing</t>
  </si>
  <si>
    <t xml:space="preserve">Auto </t>
  </si>
  <si>
    <t>Sankar K</t>
  </si>
  <si>
    <t>Murugesan A</t>
  </si>
  <si>
    <t>Ramalingam P</t>
  </si>
  <si>
    <t>Krishnamoorthy U</t>
  </si>
  <si>
    <t>Govindasamy P</t>
  </si>
  <si>
    <t>Koonaar</t>
  </si>
  <si>
    <t>Ambiga K</t>
  </si>
  <si>
    <t>Kawsalya</t>
  </si>
  <si>
    <t>Thangarasu R</t>
  </si>
  <si>
    <t>Maasilamani S S</t>
  </si>
  <si>
    <t>Lakshmanan T</t>
  </si>
  <si>
    <t>Ramesh S</t>
  </si>
  <si>
    <t>Sivalakshmi</t>
  </si>
  <si>
    <t>Thanavel K</t>
  </si>
  <si>
    <t>Manikandan K</t>
  </si>
  <si>
    <t>Thiyagarajan A</t>
  </si>
  <si>
    <t>Jothika</t>
  </si>
  <si>
    <t>Malliga</t>
  </si>
  <si>
    <t>Perumal P</t>
  </si>
  <si>
    <t>Pazhanisamy</t>
  </si>
  <si>
    <t>Elavarasan</t>
  </si>
  <si>
    <t>Maheshwari</t>
  </si>
  <si>
    <t>Ramachandran K</t>
  </si>
  <si>
    <t>Valliyammai</t>
  </si>
  <si>
    <t>Premkumar N</t>
  </si>
  <si>
    <t>Elayaraja S.A</t>
  </si>
  <si>
    <t>Mani R</t>
  </si>
  <si>
    <t>Marrimuthu M</t>
  </si>
  <si>
    <t>Chinnappa K.P</t>
  </si>
  <si>
    <t>Ambiga P</t>
  </si>
  <si>
    <t>Elayarani</t>
  </si>
  <si>
    <t>Govindasamy Thurai</t>
  </si>
  <si>
    <t>Thangapponnu</t>
  </si>
  <si>
    <t>Periyammal</t>
  </si>
  <si>
    <t>Elavarasan C</t>
  </si>
  <si>
    <t>TNSTC</t>
  </si>
  <si>
    <t>Samidurai P</t>
  </si>
  <si>
    <t>Sellathurai C</t>
  </si>
  <si>
    <t>DMK</t>
  </si>
  <si>
    <t>Selvaraj R</t>
  </si>
  <si>
    <t>Pavalakodi</t>
  </si>
  <si>
    <t>Periyasamy</t>
  </si>
  <si>
    <t>Kanimozhi</t>
  </si>
  <si>
    <t>Vijayan P</t>
  </si>
  <si>
    <t>Kanesan P</t>
  </si>
  <si>
    <t>Ramahandran T</t>
  </si>
  <si>
    <t>Sangu Tea Kadai</t>
  </si>
  <si>
    <t>Chinnaiyan P</t>
  </si>
  <si>
    <t>Chinnasamy M</t>
  </si>
  <si>
    <t>Senthil K</t>
  </si>
  <si>
    <t>Parimala</t>
  </si>
  <si>
    <t>Chitra M</t>
  </si>
  <si>
    <t>Elangovan T</t>
  </si>
  <si>
    <t>Chinnappa K</t>
  </si>
  <si>
    <t>Pawn</t>
  </si>
  <si>
    <t>Annandurai C</t>
  </si>
  <si>
    <t>Chithambaram</t>
  </si>
  <si>
    <t>Periya Manakudi</t>
  </si>
  <si>
    <t>Palanivel A</t>
  </si>
  <si>
    <t>Pawnraj P</t>
  </si>
  <si>
    <t>Arul A</t>
  </si>
  <si>
    <t>Selvaraj A</t>
  </si>
  <si>
    <t>Pachchamuthu K</t>
  </si>
  <si>
    <t>B.com C.cp</t>
  </si>
  <si>
    <t>Dubai</t>
  </si>
  <si>
    <t>Balu R</t>
  </si>
  <si>
    <t>Driver Retired</t>
  </si>
  <si>
    <t>TamilKodi</t>
  </si>
  <si>
    <t>Velmurugan</t>
  </si>
  <si>
    <t>Ariyalur</t>
  </si>
  <si>
    <t>M.Ponmodi</t>
  </si>
  <si>
    <t>Teacher, Kanapathi nagar</t>
  </si>
  <si>
    <t>Arumugam T</t>
  </si>
  <si>
    <t>Ex.MLA sons</t>
  </si>
  <si>
    <t>Rama Jayavel</t>
  </si>
  <si>
    <t>DMDK</t>
  </si>
  <si>
    <t>Sekar R</t>
  </si>
  <si>
    <t>Manivannan V</t>
  </si>
  <si>
    <t>Rajeshwari</t>
  </si>
  <si>
    <t>Raja L</t>
  </si>
  <si>
    <t>Laali (Sadaiyapadaiyatchi theru)</t>
  </si>
  <si>
    <t>Jayanthi (Sadaiyapadaiyatchi theru)</t>
  </si>
  <si>
    <t>Kanthasamy R</t>
  </si>
  <si>
    <t>Arputharaj Friend</t>
  </si>
  <si>
    <t>Chinnnaponnu (Karthika Tipan Center)</t>
  </si>
  <si>
    <t>Thurairaj R</t>
  </si>
  <si>
    <t>Sivakumar S</t>
  </si>
  <si>
    <t>Milk vendor Sadaiyapadaiyatchi theru</t>
  </si>
  <si>
    <t>Sekar T</t>
  </si>
  <si>
    <t>Hotel Manikandan</t>
  </si>
  <si>
    <t>Neelavaanan P ME.Med</t>
  </si>
  <si>
    <t>Ravathanpatti</t>
  </si>
  <si>
    <t xml:space="preserve">Ravi K </t>
  </si>
  <si>
    <t>Panchavarnam Sadaiyapadaiyatchi theru</t>
  </si>
  <si>
    <t>Balaji P</t>
  </si>
  <si>
    <t>Carpender KK nagar</t>
  </si>
  <si>
    <t>Thanavel A</t>
  </si>
  <si>
    <t>Devagi (Eruthukaranpati)</t>
  </si>
  <si>
    <t>West Seenivasapuram</t>
  </si>
  <si>
    <t>Murugesan S</t>
  </si>
  <si>
    <t>Jayakodi</t>
  </si>
  <si>
    <t>Jayaraman T</t>
  </si>
  <si>
    <t>Boomibalan R</t>
  </si>
  <si>
    <t>Metukudisai</t>
  </si>
  <si>
    <t>Govindharaj S</t>
  </si>
  <si>
    <t>Sekar M ( AM DCS)</t>
  </si>
  <si>
    <t>Palanisamy</t>
  </si>
  <si>
    <t>Gandhi</t>
  </si>
  <si>
    <t>North Seenivasapuram</t>
  </si>
  <si>
    <t>Kamatchi V</t>
  </si>
  <si>
    <t>Senthil</t>
  </si>
  <si>
    <t>Rajendran V</t>
  </si>
  <si>
    <t>Manikandan</t>
  </si>
  <si>
    <t>Malathi</t>
  </si>
  <si>
    <t>Murugan</t>
  </si>
  <si>
    <t>Divya</t>
  </si>
  <si>
    <t>Sengamalai</t>
  </si>
  <si>
    <t xml:space="preserve">Theivaraj </t>
  </si>
  <si>
    <t>Sivaprakash</t>
  </si>
  <si>
    <t>Poongodi</t>
  </si>
  <si>
    <t>Vellamuthu</t>
  </si>
  <si>
    <t>Pazhanivel</t>
  </si>
  <si>
    <t>Sellamal</t>
  </si>
  <si>
    <t>Raja T</t>
  </si>
  <si>
    <t>Aasari</t>
  </si>
  <si>
    <t>Singaram M</t>
  </si>
  <si>
    <t>Sripriya</t>
  </si>
  <si>
    <t>Krishnamoorthy</t>
  </si>
  <si>
    <t>Kolanchi</t>
  </si>
  <si>
    <t>Vellamuthu T</t>
  </si>
  <si>
    <t>Aadhimoolam M</t>
  </si>
  <si>
    <t>Ramalingam R</t>
  </si>
  <si>
    <t>Vasantha</t>
  </si>
  <si>
    <t>Sundharam</t>
  </si>
  <si>
    <t>Amul</t>
  </si>
  <si>
    <t>Amaravathi</t>
  </si>
  <si>
    <t>Thangamani U</t>
  </si>
  <si>
    <t>Pandiyan</t>
  </si>
  <si>
    <t>Ramalingam M</t>
  </si>
  <si>
    <t>Madhi</t>
  </si>
  <si>
    <t>Kallai</t>
  </si>
  <si>
    <t>Pottaveli</t>
  </si>
  <si>
    <t>Vayalur</t>
  </si>
  <si>
    <t>Indranagar</t>
  </si>
  <si>
    <t>Karaimedu</t>
  </si>
  <si>
    <t>Keelamaathur</t>
  </si>
  <si>
    <t>Pudukudisai</t>
  </si>
  <si>
    <t>Periyammapalayam</t>
  </si>
  <si>
    <t>Kadambur</t>
  </si>
  <si>
    <t>Karur</t>
  </si>
  <si>
    <t>Melamaathur</t>
  </si>
  <si>
    <t>O.koothur</t>
  </si>
  <si>
    <t>Kottrai</t>
  </si>
  <si>
    <t>Kathivel T</t>
  </si>
  <si>
    <t>Selvaraj VS</t>
  </si>
  <si>
    <t>Amsavalli</t>
  </si>
  <si>
    <t>Kanapathi R</t>
  </si>
  <si>
    <t>Kanesamoorthy C</t>
  </si>
  <si>
    <t>Sillakudi</t>
  </si>
  <si>
    <t>Chinnadurai M</t>
  </si>
  <si>
    <t>Thangarasu M</t>
  </si>
  <si>
    <t>Vasugi</t>
  </si>
  <si>
    <t>Chinnasami</t>
  </si>
  <si>
    <t>Rasu K</t>
  </si>
  <si>
    <t>Chinnadurai R</t>
  </si>
  <si>
    <t>Gandhi K</t>
  </si>
  <si>
    <t>Pazhani</t>
  </si>
  <si>
    <t>Nagaraj S</t>
  </si>
  <si>
    <t>Seenivasapuram</t>
  </si>
  <si>
    <t>Rasu N</t>
  </si>
  <si>
    <t>Velu</t>
  </si>
  <si>
    <t>Ramanadhan</t>
  </si>
  <si>
    <t>Annadurai S A</t>
  </si>
  <si>
    <t>Sundram</t>
  </si>
  <si>
    <t>Sembaiyan C</t>
  </si>
  <si>
    <t>Manimaaran</t>
  </si>
  <si>
    <t>Geetha</t>
  </si>
  <si>
    <t>Keelkavatangurichi</t>
  </si>
  <si>
    <t>Chakravarthi</t>
  </si>
  <si>
    <t>MuthuLakshmi</t>
  </si>
  <si>
    <t>Elangovan</t>
  </si>
  <si>
    <t>Karunanithi</t>
  </si>
  <si>
    <t>Kannaki</t>
  </si>
  <si>
    <t>Devendiran P</t>
  </si>
  <si>
    <t>Kavitha</t>
  </si>
  <si>
    <t>Thelur</t>
  </si>
  <si>
    <t>Nathana</t>
  </si>
  <si>
    <t>Valarmathi Teacher</t>
  </si>
  <si>
    <t>Salem</t>
  </si>
  <si>
    <t>Mahendiran</t>
  </si>
  <si>
    <t>Rajamuthu</t>
  </si>
  <si>
    <t>Bhavani</t>
  </si>
  <si>
    <t>Suresh</t>
  </si>
  <si>
    <t>Banumathi</t>
  </si>
  <si>
    <t>Venkatesan M</t>
  </si>
  <si>
    <t>Vinoth V</t>
  </si>
  <si>
    <t>Kallangurichi</t>
  </si>
  <si>
    <t>Ramasamy</t>
  </si>
  <si>
    <t>Selvaraj</t>
  </si>
  <si>
    <t>Pallakaveri</t>
  </si>
  <si>
    <t>Chinnamma</t>
  </si>
  <si>
    <t>Thangamani T</t>
  </si>
  <si>
    <t>Govindham</t>
  </si>
  <si>
    <t>Anandhavadi</t>
  </si>
  <si>
    <t>Govindhasamy</t>
  </si>
  <si>
    <t>Nochikulam</t>
  </si>
  <si>
    <t>Chandhra</t>
  </si>
  <si>
    <t xml:space="preserve">Annadhurai G </t>
  </si>
  <si>
    <t>Parvathy</t>
  </si>
  <si>
    <t>Bharathi S</t>
  </si>
  <si>
    <t>Manikandan S</t>
  </si>
  <si>
    <t>Punithavalli</t>
  </si>
  <si>
    <t>Muruganantham P</t>
  </si>
  <si>
    <t>Thenmozhi</t>
  </si>
  <si>
    <t>Lakshmanan K</t>
  </si>
  <si>
    <t>Arul Murugan S</t>
  </si>
  <si>
    <t>Sellmuthu R</t>
  </si>
  <si>
    <t>Poobathy</t>
  </si>
  <si>
    <t>Sembayi</t>
  </si>
  <si>
    <t>Selvam G</t>
  </si>
  <si>
    <t>Santhirakala</t>
  </si>
  <si>
    <t>Kaatuprinkiyam</t>
  </si>
  <si>
    <t>Sasikumar S</t>
  </si>
  <si>
    <t>Vasanthi</t>
  </si>
  <si>
    <t>Rayappan M</t>
  </si>
  <si>
    <t>Chinnnaponnu</t>
  </si>
  <si>
    <t>Chandhira</t>
  </si>
  <si>
    <t>Maruthamuthu</t>
  </si>
  <si>
    <t>Ponnammal</t>
  </si>
  <si>
    <t>Radhakrishnan C</t>
  </si>
  <si>
    <t>Kunnam</t>
  </si>
  <si>
    <t>Muthu</t>
  </si>
  <si>
    <t>Pavalambha</t>
  </si>
  <si>
    <t>Gopalakrishnan</t>
  </si>
  <si>
    <t>Elayaraja</t>
  </si>
  <si>
    <t>Govindraraj</t>
  </si>
  <si>
    <t>Sengamalam</t>
  </si>
  <si>
    <t>Arumaiselvam</t>
  </si>
  <si>
    <t>Manokaran</t>
  </si>
  <si>
    <t>Sri Priya</t>
  </si>
  <si>
    <t>Neelamegam V</t>
  </si>
  <si>
    <t>Solaimuthu</t>
  </si>
  <si>
    <t>Chinnasamy</t>
  </si>
  <si>
    <t>Kolanchi P</t>
  </si>
  <si>
    <t>Seetha</t>
  </si>
  <si>
    <t>Nammakunam</t>
  </si>
  <si>
    <t>Manivasagan</t>
  </si>
  <si>
    <t>Sambath A</t>
  </si>
  <si>
    <t>Amutha</t>
  </si>
  <si>
    <t>Aaranur</t>
  </si>
  <si>
    <t>Kamalakannan K</t>
  </si>
  <si>
    <t>Sankar C</t>
  </si>
  <si>
    <t>Palaniyammal</t>
  </si>
  <si>
    <t>Suthamalli</t>
  </si>
  <si>
    <t>Ravi V</t>
  </si>
  <si>
    <t>Vellore</t>
  </si>
  <si>
    <t>Palanivel</t>
  </si>
  <si>
    <t>Ranjitha</t>
  </si>
  <si>
    <t>Venkatesan</t>
  </si>
  <si>
    <t>Kantrathitham</t>
  </si>
  <si>
    <t>Maruthairaj T</t>
  </si>
  <si>
    <t>Deepa</t>
  </si>
  <si>
    <t>Ko Kudikadu</t>
  </si>
  <si>
    <t>Annadurai M</t>
  </si>
  <si>
    <t>Pathma</t>
  </si>
  <si>
    <t>Vijaymurugan</t>
  </si>
  <si>
    <t>Muruganandham R</t>
  </si>
  <si>
    <t>Anandhi</t>
  </si>
  <si>
    <t>Ramesh K</t>
  </si>
  <si>
    <t>Malarkodi</t>
  </si>
  <si>
    <t>Aarumugam M</t>
  </si>
  <si>
    <t>Ramesh A</t>
  </si>
  <si>
    <t>Nila</t>
  </si>
  <si>
    <t>Neelavathi</t>
  </si>
  <si>
    <t>Thular</t>
  </si>
  <si>
    <t>Manikandan A (teacher)</t>
  </si>
  <si>
    <t>Savadikadu</t>
  </si>
  <si>
    <t>Natarajan P</t>
  </si>
  <si>
    <t>Malar</t>
  </si>
  <si>
    <t>Kolanji S</t>
  </si>
  <si>
    <t>Chithra</t>
  </si>
  <si>
    <t>Vadivelan P</t>
  </si>
  <si>
    <t>Loganathan K</t>
  </si>
  <si>
    <t>Chinnayan</t>
  </si>
  <si>
    <t>Sellapandiyan M</t>
  </si>
  <si>
    <t>Palaniyandi T</t>
  </si>
  <si>
    <t>Annadhurai</t>
  </si>
  <si>
    <t>Karpagam</t>
  </si>
  <si>
    <t>Kannan A</t>
  </si>
  <si>
    <t>Nagarajan C</t>
  </si>
  <si>
    <t>Sinnapillai</t>
  </si>
  <si>
    <t>Thanabagyam</t>
  </si>
  <si>
    <t>Periya Panangur</t>
  </si>
  <si>
    <t xml:space="preserve">Samithurai P </t>
  </si>
  <si>
    <t>Ninniyur</t>
  </si>
  <si>
    <t>Radhakrishnan</t>
  </si>
  <si>
    <t>Kolanjinathan P</t>
  </si>
  <si>
    <t>Karthi S</t>
  </si>
  <si>
    <t>Natarajan</t>
  </si>
  <si>
    <t>Sasikala</t>
  </si>
  <si>
    <t>Anbhazhagan K S</t>
  </si>
  <si>
    <t>Anbhazhagan M</t>
  </si>
  <si>
    <t>Poombudayanpatti</t>
  </si>
  <si>
    <t>Rengarajan V</t>
  </si>
  <si>
    <t>Samidhurai M</t>
  </si>
  <si>
    <t>Sudha</t>
  </si>
  <si>
    <t>Allinagaram</t>
  </si>
  <si>
    <t>Manikkam N</t>
  </si>
  <si>
    <t>Thangaseeman K</t>
  </si>
  <si>
    <t>Murugesan P</t>
  </si>
  <si>
    <t>Sevvanthi</t>
  </si>
  <si>
    <t>Maharajan T</t>
  </si>
  <si>
    <t>Santha</t>
  </si>
  <si>
    <t>Kumar T</t>
  </si>
  <si>
    <t>Kalaiyarasi</t>
  </si>
  <si>
    <t>Anbu S (Thunai Thalaivar)</t>
  </si>
  <si>
    <t>Kannusamy</t>
  </si>
  <si>
    <t>Ponraman</t>
  </si>
  <si>
    <t>Puliyanguzhi</t>
  </si>
  <si>
    <t>Thangasamy</t>
  </si>
  <si>
    <t>Nandhini</t>
  </si>
  <si>
    <t>Kangeyam Kurichi</t>
  </si>
  <si>
    <t>Manikandan T</t>
  </si>
  <si>
    <t>Vadivel C</t>
  </si>
  <si>
    <t xml:space="preserve">Govindhasamy R </t>
  </si>
  <si>
    <t>Kanniyappan</t>
  </si>
  <si>
    <t>Thiyagarajan T</t>
  </si>
  <si>
    <t>Ramesh M</t>
  </si>
  <si>
    <t>Kesavan S</t>
  </si>
  <si>
    <t>Kubarakuzhi</t>
  </si>
  <si>
    <t>Rajkumar</t>
  </si>
  <si>
    <t>Kalyani</t>
  </si>
  <si>
    <t>Arasu R</t>
  </si>
  <si>
    <t>Kaliyamurthy G</t>
  </si>
  <si>
    <t>Rajakumari</t>
  </si>
  <si>
    <t>Ramasamy S</t>
  </si>
  <si>
    <t>Arun Nehru</t>
  </si>
  <si>
    <t>Elangovan K (Ooratchi eluthar)</t>
  </si>
  <si>
    <t>Mahalingapuram</t>
  </si>
  <si>
    <t>Kannan C</t>
  </si>
  <si>
    <t>Pushpa</t>
  </si>
  <si>
    <t>Kaliyamurthy P</t>
  </si>
  <si>
    <t>Vanaja</t>
  </si>
  <si>
    <t>Anushya</t>
  </si>
  <si>
    <t>Maharajan C</t>
  </si>
  <si>
    <t>Sivakumar M</t>
  </si>
  <si>
    <t>Rajiv Gandhi</t>
  </si>
  <si>
    <t>Pavithra</t>
  </si>
  <si>
    <t>Maravanur</t>
  </si>
  <si>
    <t>Arumbu</t>
  </si>
  <si>
    <t>Gopal</t>
  </si>
  <si>
    <t>Kandhasamy</t>
  </si>
  <si>
    <t>Valarmathi</t>
  </si>
  <si>
    <t>Sankar</t>
  </si>
  <si>
    <t>Radhika</t>
  </si>
  <si>
    <t>Kanagavalli</t>
  </si>
  <si>
    <t>Veeramani</t>
  </si>
  <si>
    <t>Kolanji</t>
  </si>
  <si>
    <t>Annadurai</t>
  </si>
  <si>
    <t>Nallammal</t>
  </si>
  <si>
    <t>Ameenabath</t>
  </si>
  <si>
    <t>Nallathambi</t>
  </si>
  <si>
    <t>Chetti Thirukkonam</t>
  </si>
  <si>
    <t>Kamaraj M</t>
  </si>
  <si>
    <t>Maharajan V</t>
  </si>
  <si>
    <t>Chinna nagalur</t>
  </si>
  <si>
    <t>Krishnan R</t>
  </si>
  <si>
    <t>Karuppannan</t>
  </si>
  <si>
    <t>Selvi (Kottrai)</t>
  </si>
  <si>
    <t>Varatharajan P</t>
  </si>
  <si>
    <t>Gayathri</t>
  </si>
  <si>
    <t xml:space="preserve">Govindharaj </t>
  </si>
  <si>
    <t>Suguna</t>
  </si>
  <si>
    <t>Jothivel K</t>
  </si>
  <si>
    <t>Chinnappa</t>
  </si>
  <si>
    <t>Kannagi</t>
  </si>
  <si>
    <t>Semmaiyan S</t>
  </si>
  <si>
    <t>Minnalkodi</t>
  </si>
  <si>
    <t>Udayarpalayam</t>
  </si>
  <si>
    <t>Arumugam</t>
  </si>
  <si>
    <t>Kamaraj S</t>
  </si>
  <si>
    <t>Selvarasu R</t>
  </si>
  <si>
    <t>Vanithamani</t>
  </si>
  <si>
    <t>Sujatha</t>
  </si>
  <si>
    <t>Lalkudi</t>
  </si>
  <si>
    <t>Raja S</t>
  </si>
  <si>
    <t>Sangeetha ( Manakal)</t>
  </si>
  <si>
    <t>Senthil kumar M</t>
  </si>
  <si>
    <t>Manimegalai K</t>
  </si>
  <si>
    <t>Sankar M</t>
  </si>
  <si>
    <t>Subramaniyan SRS</t>
  </si>
  <si>
    <t>Puthuvettakudi</t>
  </si>
  <si>
    <t>Paramasivam K</t>
  </si>
  <si>
    <t>Conductor TNSTC</t>
  </si>
  <si>
    <t>Siva P</t>
  </si>
  <si>
    <t>Paramasivam</t>
  </si>
  <si>
    <t>Chennai</t>
  </si>
  <si>
    <t>Balamurugan G</t>
  </si>
  <si>
    <t>Punithavathani</t>
  </si>
  <si>
    <t>Mullukurichi</t>
  </si>
  <si>
    <t>Karthikeyan U</t>
  </si>
  <si>
    <t>Cuddalore</t>
  </si>
  <si>
    <t>Boorasamy M</t>
  </si>
  <si>
    <t>Tamilarasi</t>
  </si>
  <si>
    <t>Krishnamoorthy M</t>
  </si>
  <si>
    <t>Uthamasolan</t>
  </si>
  <si>
    <t>Kamalakannan N</t>
  </si>
  <si>
    <t>Muruga mangalam</t>
  </si>
  <si>
    <t>Indhira</t>
  </si>
  <si>
    <t>Iyaappan</t>
  </si>
  <si>
    <t>Kaveripalayam</t>
  </si>
  <si>
    <t>Muthu D</t>
  </si>
  <si>
    <t>Clark</t>
  </si>
  <si>
    <t>Sudhakaran R</t>
  </si>
  <si>
    <t>Krishnamoorthy S</t>
  </si>
  <si>
    <t>Natarajan S</t>
  </si>
  <si>
    <t>Vanitha</t>
  </si>
  <si>
    <t>Vekatesan G</t>
  </si>
  <si>
    <t>Valli</t>
  </si>
  <si>
    <t>KeelUsennagaram</t>
  </si>
  <si>
    <t>Pookadai</t>
  </si>
  <si>
    <t>Jayaramapuram</t>
  </si>
  <si>
    <t>Raja</t>
  </si>
  <si>
    <t>Karunanithi N</t>
  </si>
  <si>
    <t>Sunnambu Kaalvai</t>
  </si>
  <si>
    <t>Theni</t>
  </si>
  <si>
    <t>Seenivasan T</t>
  </si>
  <si>
    <t>Pullambaadi</t>
  </si>
  <si>
    <t>Kanaga</t>
  </si>
  <si>
    <t>Govindampuram</t>
  </si>
  <si>
    <t>Venugopal P</t>
  </si>
  <si>
    <t>Suganya</t>
  </si>
  <si>
    <t>Kumbagonam</t>
  </si>
  <si>
    <t>Naanavel</t>
  </si>
  <si>
    <t>Pazhanivel T</t>
  </si>
  <si>
    <t>Pudhu Vettakudi</t>
  </si>
  <si>
    <t>Paramanantham</t>
  </si>
  <si>
    <t>Gopalakrishnan D</t>
  </si>
  <si>
    <t>Vinayagam A</t>
  </si>
  <si>
    <t>Ayuthakalam</t>
  </si>
  <si>
    <t>Suburaman R</t>
  </si>
  <si>
    <t>Vaalazanagaram</t>
  </si>
  <si>
    <t>Sambath T</t>
  </si>
  <si>
    <t>Saavithri (ACW)</t>
  </si>
  <si>
    <t>Kunchuvali</t>
  </si>
  <si>
    <t>Sirupuliyur</t>
  </si>
  <si>
    <t>Suresh J</t>
  </si>
  <si>
    <t>Veppur</t>
  </si>
  <si>
    <t>Vijayakumar V</t>
  </si>
  <si>
    <t>Pichaipillai K</t>
  </si>
  <si>
    <t>Maala</t>
  </si>
  <si>
    <t>Palaniyammal M</t>
  </si>
  <si>
    <t>Neelamegam</t>
  </si>
  <si>
    <t>Sivasankar S S</t>
  </si>
  <si>
    <t>Maruvathur</t>
  </si>
  <si>
    <t>Thirunaanam</t>
  </si>
  <si>
    <t>Gowri S</t>
  </si>
  <si>
    <t>Rajkumar M</t>
  </si>
  <si>
    <t>Gnaakumaari</t>
  </si>
  <si>
    <t xml:space="preserve">Kumar </t>
  </si>
  <si>
    <t>Perumal Savadi</t>
  </si>
  <si>
    <t>Milk Vendor</t>
  </si>
  <si>
    <t>Ananthakumar S</t>
  </si>
  <si>
    <t>Vaithiyalingam</t>
  </si>
  <si>
    <t>South Thelur</t>
  </si>
  <si>
    <t>Rengathan V</t>
  </si>
  <si>
    <t>Tamil Selvi</t>
  </si>
  <si>
    <t>Manachanallur</t>
  </si>
  <si>
    <t>Muthu thangam P</t>
  </si>
  <si>
    <t>Maruthaambal</t>
  </si>
  <si>
    <t xml:space="preserve">Ravisankar </t>
  </si>
  <si>
    <t>Kaaylabs</t>
  </si>
  <si>
    <t>Trichy</t>
  </si>
  <si>
    <t>Dindukal</t>
  </si>
  <si>
    <t>Dharmapuri</t>
  </si>
  <si>
    <t>Marriappan T</t>
  </si>
  <si>
    <t>Friend</t>
  </si>
  <si>
    <t>Kumaresan G</t>
  </si>
  <si>
    <t>Kalaivanan</t>
  </si>
  <si>
    <t>Guruprasad</t>
  </si>
  <si>
    <t>Karthick Rep</t>
  </si>
  <si>
    <t>Friend Bangalore</t>
  </si>
  <si>
    <t>Friend JJ</t>
  </si>
  <si>
    <t>Roomate</t>
  </si>
  <si>
    <t>Puthukottai</t>
  </si>
  <si>
    <t>Thiruppur</t>
  </si>
  <si>
    <t>Ramkumar</t>
  </si>
  <si>
    <t>equadriga</t>
  </si>
  <si>
    <t>Riaz</t>
  </si>
  <si>
    <t>Shajagan</t>
  </si>
  <si>
    <t>Varatharajan</t>
  </si>
  <si>
    <t xml:space="preserve">Venugopal </t>
  </si>
  <si>
    <t>Anubumani P</t>
  </si>
  <si>
    <t>JJCET</t>
  </si>
  <si>
    <t>Balakrishnanan S</t>
  </si>
  <si>
    <t>Msc B.ed</t>
  </si>
  <si>
    <t>Kanthasamy V</t>
  </si>
  <si>
    <t>Mainroad</t>
  </si>
  <si>
    <t>Kallakaadu</t>
  </si>
  <si>
    <t>Kanthasamy P</t>
  </si>
  <si>
    <t>Sekar K</t>
  </si>
  <si>
    <t>Kumari</t>
  </si>
  <si>
    <t>Kurichinatham</t>
  </si>
  <si>
    <t>Arivazhagan S</t>
  </si>
  <si>
    <t>Venthamarai</t>
  </si>
  <si>
    <t>Nallamuthu P</t>
  </si>
  <si>
    <t>Sevu</t>
  </si>
  <si>
    <t>Aathikudikadu</t>
  </si>
  <si>
    <t>Arul T</t>
  </si>
  <si>
    <t>Vennila</t>
  </si>
  <si>
    <t>Selvakumar R</t>
  </si>
  <si>
    <t>Krishnaraj</t>
  </si>
  <si>
    <t>Elavarasi - Ayan Peraiyur</t>
  </si>
  <si>
    <t>Pandiyan M</t>
  </si>
  <si>
    <t>Chitra - Sugana maligai ramko</t>
  </si>
  <si>
    <t>Teacher</t>
  </si>
  <si>
    <t>Azhagu-sankar-Thavamani</t>
  </si>
  <si>
    <t>Azhaku printers</t>
  </si>
  <si>
    <t>Lakshmi ( Govindapuram)</t>
  </si>
  <si>
    <t>Rajamanikam A</t>
  </si>
  <si>
    <t>Kalaivani</t>
  </si>
  <si>
    <t>Maharajan</t>
  </si>
  <si>
    <t>Sellam (Periya Anandhavadi)</t>
  </si>
  <si>
    <t>Ganesamoorthy</t>
  </si>
  <si>
    <t>Pallakrishnapuram</t>
  </si>
  <si>
    <t>Sekar C</t>
  </si>
  <si>
    <t>Eshwari</t>
  </si>
  <si>
    <t>Pennadam</t>
  </si>
  <si>
    <t>Vandavarayan Kattalai</t>
  </si>
  <si>
    <t>Asha</t>
  </si>
  <si>
    <t>Ambiga Amma daughter</t>
  </si>
  <si>
    <t>Sattanaadhan</t>
  </si>
  <si>
    <t>Anbhazahan</t>
  </si>
  <si>
    <t>Muthusamy</t>
  </si>
  <si>
    <t>Venugopal</t>
  </si>
  <si>
    <t>Nalungu Vaithal - Arputharaj</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</si>
</sst>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m/dd/yy;@"/>
    <numFmt numFmtId="166" formatCode="ddd\ m/d/yy"/>
  </numFmts>
  <fonts count="37" x14ac:knownFonts="1">
    <font>
      <sz val="11"/>
      <name val="Arial"/>
      <family val="2"/>
    </font>
    <font>
      <sz val="10"/>
      <name val="Arial"/>
      <family val="2"/>
    </font>
    <font>
      <sz val="8"/>
      <name val="Arial"/>
      <family val="2"/>
    </font>
    <font>
      <u/>
      <sz val="10"/>
      <color indexed="12"/>
      <name val="Arial"/>
      <family val="2"/>
    </font>
    <font>
      <sz val="9"/>
      <name val="Arial"/>
      <family val="2"/>
    </font>
    <font>
      <sz val="10"/>
      <name val="Arial"/>
      <family val="2"/>
      <scheme val="minor"/>
    </font>
    <font>
      <sz val="11"/>
      <name val="Arial"/>
      <family val="2"/>
    </font>
    <font>
      <b/>
      <sz val="11"/>
      <name val="Arial"/>
      <family val="2"/>
    </font>
    <font>
      <sz val="2"/>
      <color indexed="9"/>
      <name val="Arial"/>
      <family val="2"/>
    </font>
    <font>
      <b/>
      <sz val="18"/>
      <color theme="4"/>
      <name val="Arial"/>
      <family val="2"/>
      <scheme val="minor"/>
    </font>
    <font>
      <b/>
      <sz val="18"/>
      <color theme="4"/>
      <name val="Arial"/>
      <family val="2"/>
      <scheme val="major"/>
    </font>
    <font>
      <sz val="11"/>
      <name val="Arial"/>
      <family val="2"/>
      <scheme val="minor"/>
    </font>
    <font>
      <b/>
      <sz val="11"/>
      <name val="Arial"/>
      <family val="2"/>
      <scheme val="major"/>
    </font>
    <font>
      <b/>
      <sz val="11"/>
      <name val="Arial"/>
      <family val="2"/>
      <scheme val="minor"/>
    </font>
    <font>
      <u/>
      <sz val="11"/>
      <color indexed="12"/>
      <name val="Arial"/>
      <family val="2"/>
    </font>
    <font>
      <sz val="12"/>
      <color theme="0"/>
      <name val="Arial"/>
      <family val="2"/>
    </font>
    <font>
      <sz val="10"/>
      <color theme="4" tint="-0.249977111117893"/>
      <name val="Arial"/>
      <family val="2"/>
    </font>
    <font>
      <sz val="8"/>
      <color indexed="81"/>
      <name val="Tahoma"/>
      <family val="2"/>
    </font>
    <font>
      <sz val="16"/>
      <name val="Arial"/>
      <family val="2"/>
      <scheme val="minor"/>
    </font>
    <font>
      <b/>
      <sz val="12"/>
      <name val="Arial"/>
      <family val="2"/>
      <scheme val="major"/>
    </font>
    <font>
      <sz val="9"/>
      <color theme="4"/>
      <name val="Arial"/>
      <family val="2"/>
      <scheme val="minor"/>
    </font>
    <font>
      <sz val="9"/>
      <color theme="1" tint="0.499984740745262"/>
      <name val="Arial"/>
      <family val="2"/>
      <scheme val="minor"/>
    </font>
    <font>
      <sz val="10"/>
      <color theme="4"/>
      <name val="Arial"/>
      <family val="2"/>
      <scheme val="minor"/>
    </font>
    <font>
      <b/>
      <sz val="9"/>
      <color theme="4"/>
      <name val="Arial"/>
      <family val="2"/>
      <scheme val="minor"/>
    </font>
    <font>
      <sz val="12"/>
      <color theme="1"/>
      <name val="Arial"/>
      <family val="2"/>
    </font>
    <font>
      <sz val="12"/>
      <name val="Arial"/>
      <family val="2"/>
    </font>
    <font>
      <u/>
      <sz val="12"/>
      <color indexed="12"/>
      <name val="Arial"/>
      <family val="2"/>
    </font>
    <font>
      <b/>
      <sz val="12"/>
      <name val="Arial"/>
      <family val="2"/>
    </font>
    <font>
      <sz val="18"/>
      <color theme="0"/>
      <name val="Arial"/>
      <family val="2"/>
    </font>
    <font>
      <b/>
      <sz val="18"/>
      <color theme="0"/>
      <name val="Arial"/>
      <family val="2"/>
    </font>
    <font>
      <sz val="10"/>
      <color theme="0" tint="-0.499984740745262"/>
      <name val="Arial"/>
      <family val="2"/>
    </font>
    <font>
      <b/>
      <sz val="12"/>
      <color rgb="FF234372"/>
      <name val="Arial"/>
      <family val="2"/>
    </font>
    <font>
      <sz val="12"/>
      <color rgb="FF234372"/>
      <name val="Arial"/>
      <family val="2"/>
    </font>
    <font>
      <sz val="14"/>
      <color rgb="FF234372"/>
      <name val="Arial"/>
      <family val="2"/>
    </font>
    <font>
      <sz val="12"/>
      <name val="Arial"/>
      <scheme val="minor"/>
    </font>
    <font>
      <sz val="11"/>
      <name val="Arial"/>
      <scheme val="minor"/>
    </font>
    <font>
      <sz val="16"/>
      <name val="Arial"/>
      <scheme val="minor"/>
    </font>
  </fonts>
  <fills count="9">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3464AB"/>
        <bgColor indexed="64"/>
      </patternFill>
    </fill>
    <fill>
      <patternFill patternType="solid">
        <fgColor rgb="FFDEE8F5"/>
        <bgColor indexed="64"/>
      </patternFill>
    </fill>
  </fills>
  <borders count="2">
    <border>
      <left/>
      <right/>
      <top/>
      <bottom/>
      <diagonal/>
    </border>
    <border>
      <left/>
      <right/>
      <top/>
      <bottom style="thin">
        <color rgb="FF3464AB"/>
      </bottom>
      <diagonal/>
    </border>
  </borders>
  <cellStyleXfs count="4">
    <xf numFmtId="0" fontId="0" fillId="0" borderId="0"/>
    <xf numFmtId="0" fontId="3"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cellStyleXfs>
  <cellXfs count="81">
    <xf numFmtId="0" fontId="0" fillId="0" borderId="0" xfId="0"/>
    <xf numFmtId="0" fontId="0" fillId="0" borderId="0" xfId="0"/>
    <xf numFmtId="0" fontId="4" fillId="0" borderId="0" xfId="0" applyFont="1"/>
    <xf numFmtId="0" fontId="5" fillId="0" borderId="0" xfId="0" applyFont="1"/>
    <xf numFmtId="0" fontId="0" fillId="0" borderId="0" xfId="0" applyAlignment="1">
      <alignment vertical="center"/>
    </xf>
    <xf numFmtId="0" fontId="6" fillId="0" borderId="0" xfId="0" applyFont="1"/>
    <xf numFmtId="0" fontId="6" fillId="0" borderId="0" xfId="0" applyFont="1" applyAlignment="1"/>
    <xf numFmtId="0" fontId="7" fillId="0" borderId="0" xfId="0" applyFont="1" applyAlignment="1"/>
    <xf numFmtId="0" fontId="8" fillId="0" borderId="0" xfId="0" applyFont="1"/>
    <xf numFmtId="0" fontId="7" fillId="0" borderId="0" xfId="0" applyFont="1" applyAlignment="1"/>
    <xf numFmtId="0" fontId="0" fillId="0" borderId="0" xfId="0"/>
    <xf numFmtId="0" fontId="9" fillId="0" borderId="0" xfId="0" applyFont="1" applyFill="1" applyBorder="1" applyAlignment="1">
      <alignment vertical="center"/>
    </xf>
    <xf numFmtId="0" fontId="10" fillId="0" borderId="0" xfId="0" applyFont="1" applyFill="1" applyBorder="1" applyAlignment="1">
      <alignment vertical="center"/>
    </xf>
    <xf numFmtId="0" fontId="5" fillId="0" borderId="0" xfId="0" applyFont="1" applyAlignment="1">
      <alignment vertical="center"/>
    </xf>
    <xf numFmtId="0" fontId="0" fillId="0" borderId="0" xfId="0" applyFont="1" applyAlignment="1"/>
    <xf numFmtId="0" fontId="0" fillId="0" borderId="0" xfId="0" applyFont="1" applyAlignment="1">
      <alignment wrapText="1"/>
    </xf>
    <xf numFmtId="0" fontId="0" fillId="0" borderId="0" xfId="0" applyFont="1"/>
    <xf numFmtId="0" fontId="13" fillId="0" borderId="0" xfId="0" applyFont="1"/>
    <xf numFmtId="0" fontId="0" fillId="0" borderId="0" xfId="0" applyFont="1" applyAlignment="1">
      <alignment vertical="top" wrapText="1"/>
    </xf>
    <xf numFmtId="0" fontId="0" fillId="4" borderId="0" xfId="0" applyFill="1"/>
    <xf numFmtId="0" fontId="15" fillId="3" borderId="0" xfId="0" applyFont="1" applyFill="1" applyAlignment="1">
      <alignment horizontal="center" vertical="center"/>
    </xf>
    <xf numFmtId="0" fontId="16" fillId="0" borderId="0" xfId="0" applyFont="1" applyAlignment="1">
      <alignment horizontal="left"/>
    </xf>
    <xf numFmtId="0" fontId="2" fillId="0" borderId="0" xfId="0" applyNumberFormat="1" applyFont="1"/>
    <xf numFmtId="0" fontId="0" fillId="2" borderId="0" xfId="0" applyFill="1" applyAlignment="1">
      <alignment horizontal="center"/>
    </xf>
    <xf numFmtId="166" fontId="0" fillId="2" borderId="0" xfId="0" applyNumberFormat="1" applyFill="1" applyAlignment="1">
      <alignment horizontal="center"/>
    </xf>
    <xf numFmtId="0" fontId="14" fillId="0" borderId="0" xfId="1" applyFont="1" applyAlignment="1" applyProtection="1"/>
    <xf numFmtId="0" fontId="18" fillId="0" borderId="0" xfId="0" applyFont="1"/>
    <xf numFmtId="0" fontId="18" fillId="0" borderId="0" xfId="0" applyFont="1" applyAlignment="1">
      <alignment vertical="center"/>
    </xf>
    <xf numFmtId="0" fontId="18" fillId="0" borderId="0" xfId="0" applyFont="1" applyAlignment="1">
      <alignment horizontal="center"/>
    </xf>
    <xf numFmtId="0" fontId="18" fillId="0" borderId="0" xfId="0" applyFont="1" applyFill="1" applyBorder="1" applyAlignment="1">
      <alignment horizontal="center" vertical="center" shrinkToFit="1"/>
    </xf>
    <xf numFmtId="0" fontId="12" fillId="3" borderId="0" xfId="0" applyFont="1" applyFill="1" applyBorder="1" applyAlignment="1">
      <alignment horizontal="center" vertical="center"/>
    </xf>
    <xf numFmtId="0" fontId="12" fillId="3" borderId="0" xfId="0" applyFont="1" applyFill="1" applyBorder="1" applyAlignment="1">
      <alignment vertical="center"/>
    </xf>
    <xf numFmtId="0" fontId="19" fillId="3" borderId="0" xfId="0" applyFont="1" applyFill="1" applyBorder="1" applyAlignment="1">
      <alignment horizontal="center" vertical="center"/>
    </xf>
    <xf numFmtId="0" fontId="12" fillId="3" borderId="0" xfId="0" applyFont="1" applyFill="1" applyBorder="1" applyAlignment="1">
      <alignment horizontal="center" vertical="center" wrapText="1"/>
    </xf>
    <xf numFmtId="0" fontId="11" fillId="0" borderId="0" xfId="0" applyNumberFormat="1" applyFont="1" applyFill="1" applyBorder="1" applyAlignment="1">
      <alignment horizontal="center" vertical="center" shrinkToFit="1"/>
    </xf>
    <xf numFmtId="165" fontId="11" fillId="0" borderId="0" xfId="0" applyNumberFormat="1" applyFont="1" applyFill="1" applyBorder="1" applyAlignment="1">
      <alignment horizontal="center" vertical="center" shrinkToFit="1"/>
    </xf>
    <xf numFmtId="0" fontId="11" fillId="0" borderId="0" xfId="0" applyFont="1" applyFill="1" applyBorder="1" applyAlignment="1">
      <alignment vertical="center" shrinkToFit="1"/>
    </xf>
    <xf numFmtId="164" fontId="11" fillId="0" borderId="0" xfId="2" applyFont="1" applyFill="1" applyBorder="1" applyAlignment="1">
      <alignment vertical="center"/>
    </xf>
    <xf numFmtId="164" fontId="11" fillId="2" borderId="0" xfId="2" applyFont="1" applyFill="1" applyBorder="1" applyAlignment="1">
      <alignment horizontal="right" vertical="center"/>
    </xf>
    <xf numFmtId="0" fontId="11" fillId="0" borderId="0" xfId="0" applyFont="1"/>
    <xf numFmtId="164" fontId="11" fillId="0" borderId="0" xfId="2" applyFont="1"/>
    <xf numFmtId="164" fontId="11" fillId="2" borderId="0" xfId="2" applyFont="1" applyFill="1"/>
    <xf numFmtId="164" fontId="11" fillId="2" borderId="0" xfId="2" applyFont="1" applyFill="1" applyAlignment="1">
      <alignment horizontal="right" vertical="center"/>
    </xf>
    <xf numFmtId="0" fontId="3" fillId="0" borderId="0" xfId="1" applyAlignment="1" applyProtection="1">
      <alignment horizontal="left" vertical="center"/>
    </xf>
    <xf numFmtId="0" fontId="20" fillId="0" borderId="0" xfId="0" applyFont="1" applyAlignment="1">
      <alignment vertical="center"/>
    </xf>
    <xf numFmtId="0" fontId="21" fillId="0" borderId="0" xfId="0" applyFont="1" applyFill="1" applyBorder="1" applyAlignment="1">
      <alignment horizontal="left"/>
    </xf>
    <xf numFmtId="0" fontId="14" fillId="0" borderId="0" xfId="1" applyFont="1" applyAlignment="1" applyProtection="1">
      <alignment vertical="center"/>
    </xf>
    <xf numFmtId="0" fontId="22" fillId="0" borderId="0" xfId="0" applyFont="1" applyAlignment="1">
      <alignment vertical="center"/>
    </xf>
    <xf numFmtId="0" fontId="23" fillId="0" borderId="0" xfId="0" applyFont="1" applyAlignment="1">
      <alignment vertical="center"/>
    </xf>
    <xf numFmtId="0" fontId="11" fillId="0" borderId="0" xfId="3"/>
    <xf numFmtId="0" fontId="1" fillId="0" borderId="0" xfId="3" applyFont="1"/>
    <xf numFmtId="0" fontId="6" fillId="6" borderId="0" xfId="3" applyFont="1" applyFill="1"/>
    <xf numFmtId="0" fontId="1" fillId="6" borderId="0" xfId="3" applyFont="1" applyFill="1"/>
    <xf numFmtId="0" fontId="24" fillId="6" borderId="0" xfId="3" applyFont="1" applyFill="1" applyAlignment="1">
      <alignment horizontal="left" wrapText="1"/>
    </xf>
    <xf numFmtId="0" fontId="25" fillId="6" borderId="0" xfId="3" applyFont="1" applyFill="1" applyAlignment="1">
      <alignment horizontal="left"/>
    </xf>
    <xf numFmtId="0" fontId="26" fillId="6" borderId="0" xfId="3" applyFont="1" applyFill="1" applyAlignment="1">
      <alignment horizontal="left" wrapText="1"/>
    </xf>
    <xf numFmtId="0" fontId="27" fillId="6" borderId="0" xfId="3" applyFont="1" applyFill="1" applyAlignment="1">
      <alignment horizontal="left" wrapText="1"/>
    </xf>
    <xf numFmtId="0" fontId="25" fillId="6" borderId="0" xfId="3" applyFont="1" applyFill="1" applyAlignment="1">
      <alignment horizontal="left" wrapText="1"/>
    </xf>
    <xf numFmtId="0" fontId="3" fillId="6" borderId="0" xfId="1" applyFill="1" applyAlignment="1" applyProtection="1">
      <alignment horizontal="left" wrapText="1"/>
    </xf>
    <xf numFmtId="0" fontId="25" fillId="6" borderId="0" xfId="3" applyFont="1" applyFill="1"/>
    <xf numFmtId="0" fontId="25" fillId="6" borderId="0" xfId="3" applyFont="1" applyFill="1" applyAlignment="1">
      <alignment horizontal="left" wrapText="1" indent="1"/>
    </xf>
    <xf numFmtId="0" fontId="28" fillId="7" borderId="1" xfId="3" applyFont="1" applyFill="1" applyBorder="1" applyAlignment="1">
      <alignment vertical="center"/>
    </xf>
    <xf numFmtId="0" fontId="29" fillId="7" borderId="1" xfId="3" applyFont="1" applyFill="1" applyBorder="1" applyAlignment="1">
      <alignment horizontal="left" vertical="center"/>
    </xf>
    <xf numFmtId="0" fontId="29" fillId="7" borderId="1" xfId="3" applyFont="1" applyFill="1" applyBorder="1" applyAlignment="1">
      <alignment horizontal="left" vertical="center" indent="1"/>
    </xf>
    <xf numFmtId="0" fontId="29" fillId="7" borderId="1" xfId="0" applyFont="1" applyFill="1" applyBorder="1" applyAlignment="1">
      <alignment horizontal="left" vertical="center"/>
    </xf>
    <xf numFmtId="0" fontId="3" fillId="0" borderId="0" xfId="1" applyFont="1" applyAlignment="1" applyProtection="1"/>
    <xf numFmtId="0" fontId="30" fillId="0" borderId="0" xfId="0" applyNumberFormat="1" applyFont="1" applyAlignment="1">
      <alignment horizontal="right" vertical="center"/>
    </xf>
    <xf numFmtId="0" fontId="31" fillId="8" borderId="0" xfId="0" applyFont="1" applyFill="1" applyAlignment="1">
      <alignment vertical="center"/>
    </xf>
    <xf numFmtId="0" fontId="32" fillId="8" borderId="0" xfId="0" applyFont="1" applyFill="1" applyAlignment="1">
      <alignment vertical="center"/>
    </xf>
    <xf numFmtId="0" fontId="33" fillId="8" borderId="0" xfId="0" applyFont="1" applyFill="1" applyAlignment="1">
      <alignment vertical="center"/>
    </xf>
    <xf numFmtId="0" fontId="14" fillId="0" borderId="0" xfId="1" applyFont="1" applyFill="1" applyAlignment="1" applyProtection="1"/>
    <xf numFmtId="0" fontId="34" fillId="5" borderId="0" xfId="0" applyFont="1" applyFill="1" applyBorder="1" applyAlignment="1">
      <alignment horizontal="center" vertical="center" shrinkToFit="1"/>
    </xf>
    <xf numFmtId="0" fontId="35" fillId="0" borderId="0" xfId="0" applyFont="1"/>
    <xf numFmtId="0" fontId="36" fillId="0" borderId="0" xfId="0" applyFont="1" applyAlignment="1">
      <alignment horizontal="center"/>
    </xf>
    <xf numFmtId="164" fontId="35" fillId="0" borderId="0" xfId="2" applyFont="1"/>
    <xf numFmtId="164" fontId="35" fillId="2" borderId="0" xfId="2" applyNumberFormat="1" applyFont="1" applyFill="1"/>
    <xf numFmtId="164" fontId="35" fillId="2" borderId="0" xfId="2" applyNumberFormat="1" applyFont="1" applyFill="1" applyAlignment="1">
      <alignment horizontal="right" vertical="center"/>
    </xf>
    <xf numFmtId="0" fontId="34" fillId="5" borderId="0" xfId="0" applyFont="1" applyFill="1" applyBorder="1" applyAlignment="1">
      <alignment vertical="center" shrinkToFit="1"/>
    </xf>
    <xf numFmtId="0" fontId="36" fillId="5" borderId="0" xfId="0" applyFont="1" applyFill="1" applyBorder="1" applyAlignment="1">
      <alignment horizontal="center" vertical="center" shrinkToFit="1"/>
    </xf>
    <xf numFmtId="164" fontId="34" fillId="5" borderId="0" xfId="0" applyNumberFormat="1" applyFont="1" applyFill="1" applyBorder="1" applyAlignment="1">
      <alignment vertical="center"/>
    </xf>
    <xf numFmtId="164" fontId="34" fillId="5" borderId="0" xfId="0" applyNumberFormat="1" applyFont="1" applyFill="1" applyBorder="1" applyAlignment="1">
      <alignment horizontal="right" vertical="center"/>
    </xf>
  </cellXfs>
  <cellStyles count="4">
    <cellStyle name="Comma" xfId="2" builtinId="3"/>
    <cellStyle name="Hyperlink" xfId="1" builtinId="8"/>
    <cellStyle name="Normal" xfId="0" builtinId="0" customBuiltin="1"/>
    <cellStyle name="Normal 2" xfId="3"/>
  </cellStyles>
  <dxfs count="31">
    <dxf>
      <font>
        <b val="0"/>
        <i val="0"/>
        <strike val="0"/>
        <condense val="0"/>
        <extend val="0"/>
        <outline val="0"/>
        <shadow val="0"/>
        <u val="none"/>
        <vertAlign val="baseline"/>
        <sz val="12"/>
        <color auto="1"/>
        <name val="Arial"/>
        <scheme val="minor"/>
      </font>
      <numFmt numFmtId="164" formatCode="_(* #,##0.00_);_(* \(#,##0.00\);_(* &quot;-&quot;??_);_(@_)"/>
      <fill>
        <patternFill patternType="solid">
          <fgColor indexed="64"/>
          <bgColor theme="4" tint="0.5999938962981048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minor"/>
      </font>
      <numFmt numFmtId="164" formatCode="_(* #,##0.00_);_(* \(#,##0.00\);_(* &quot;-&quot;??_);_(@_)"/>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minor"/>
      </font>
      <numFmt numFmtId="164" formatCode="_(* #,##0.00_);_(* \(#,##0.00\);_(* &quot;-&quot;??_);_(@_)"/>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minor"/>
      </font>
      <numFmt numFmtId="164" formatCode="_(* #,##0.00_);_(* \(#,##0.00\);_(* &quot;-&quot;??_);_(@_)"/>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6"/>
        <color auto="1"/>
        <name val="Arial"/>
        <scheme val="minor"/>
      </font>
      <fill>
        <patternFill patternType="solid">
          <fgColor indexed="64"/>
          <bgColor theme="4" tint="0.59999389629810485"/>
        </patternFill>
      </fill>
      <alignment horizontal="center"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12"/>
        <color auto="1"/>
        <name val="Arial"/>
        <scheme val="minor"/>
      </font>
      <fill>
        <patternFill patternType="solid">
          <fgColor indexed="64"/>
          <bgColor theme="4" tint="0.59999389629810485"/>
        </patternFill>
      </fill>
      <alignment horizontal="general"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12"/>
        <color auto="1"/>
        <name val="Arial"/>
        <scheme val="minor"/>
      </font>
      <fill>
        <patternFill patternType="solid">
          <fgColor indexed="64"/>
          <bgColor theme="4" tint="0.59999389629810485"/>
        </patternFill>
      </fill>
      <alignment horizontal="center"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12"/>
        <color auto="1"/>
        <name val="Arial"/>
        <scheme val="minor"/>
      </font>
      <fill>
        <patternFill patternType="solid">
          <fgColor indexed="64"/>
          <bgColor theme="4" tint="0.59999389629810485"/>
        </patternFill>
      </fill>
      <alignment horizontal="center"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12"/>
        <color auto="1"/>
        <name val="Arial"/>
        <scheme val="minor"/>
      </font>
      <fill>
        <patternFill patternType="solid">
          <fgColor indexed="64"/>
          <bgColor theme="4" tint="0.59999389629810485"/>
        </patternFill>
      </fill>
      <alignment horizontal="center"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12"/>
        <color auto="1"/>
        <name val="Arial"/>
        <scheme val="minor"/>
      </font>
      <fill>
        <patternFill patternType="solid">
          <fgColor indexed="64"/>
          <bgColor theme="4" tint="0.59999389629810485"/>
        </patternFill>
      </fill>
      <alignment horizontal="center" vertical="center" textRotation="0" wrapText="0" indent="0" justifyLastLine="0" shrinkToFit="1" readingOrder="0"/>
      <border diagonalUp="0" diagonalDown="0" outline="0">
        <left/>
        <right/>
        <top/>
        <bottom/>
      </border>
    </dxf>
    <dxf>
      <font>
        <strike val="0"/>
        <outline val="0"/>
        <shadow val="0"/>
        <u val="none"/>
        <vertAlign val="baseline"/>
        <sz val="11"/>
        <color auto="1"/>
        <name val="Arial"/>
        <scheme val="minor"/>
      </font>
      <numFmt numFmtId="164" formatCode="_(* #,##0.00_);_(* \(#,##0.00\);_(* &quot;-&quot;??_);_(@_)"/>
      <fill>
        <patternFill>
          <fgColor indexed="64"/>
          <bgColor theme="0" tint="-4.9989318521683403E-2"/>
        </patternFill>
      </fill>
      <alignment horizontal="right" vertical="center" textRotation="0" wrapText="0" indent="0" justifyLastLine="0" shrinkToFit="0" readingOrder="0"/>
    </dxf>
    <dxf>
      <font>
        <strike val="0"/>
        <outline val="0"/>
        <shadow val="0"/>
        <u val="none"/>
        <vertAlign val="baseline"/>
        <sz val="11"/>
        <color auto="1"/>
        <name val="Arial"/>
        <scheme val="minor"/>
      </font>
      <numFmt numFmtId="164" formatCode="_(* #,##0.00_);_(* \(#,##0.00\);_(* &quot;-&quot;??_);_(@_)"/>
      <fill>
        <patternFill>
          <fgColor indexed="64"/>
          <bgColor theme="0" tint="-4.9989318521683403E-2"/>
        </patternFill>
      </fill>
    </dxf>
    <dxf>
      <font>
        <strike val="0"/>
        <outline val="0"/>
        <shadow val="0"/>
        <u val="none"/>
        <vertAlign val="baseline"/>
        <sz val="11"/>
        <color auto="1"/>
        <name val="Arial"/>
        <scheme val="minor"/>
      </font>
    </dxf>
    <dxf>
      <font>
        <strike val="0"/>
        <outline val="0"/>
        <shadow val="0"/>
        <u val="none"/>
        <vertAlign val="baseline"/>
        <sz val="11"/>
        <color auto="1"/>
        <name val="Arial"/>
        <scheme val="minor"/>
      </font>
    </dxf>
    <dxf>
      <font>
        <b val="0"/>
        <i val="0"/>
        <strike val="0"/>
        <condense val="0"/>
        <extend val="0"/>
        <outline val="0"/>
        <shadow val="0"/>
        <u val="none"/>
        <vertAlign val="baseline"/>
        <sz val="16"/>
        <color auto="1"/>
        <name val="Arial"/>
        <scheme val="minor"/>
      </font>
      <alignment horizontal="center" textRotation="0" wrapText="0" indent="0" justifyLastLine="0" readingOrder="0"/>
    </dxf>
    <dxf>
      <font>
        <strike val="0"/>
        <outline val="0"/>
        <shadow val="0"/>
        <u val="none"/>
        <vertAlign val="baseline"/>
        <sz val="11"/>
        <color auto="1"/>
        <name val="Arial"/>
        <scheme val="minor"/>
      </font>
    </dxf>
    <dxf>
      <font>
        <strike val="0"/>
        <outline val="0"/>
        <shadow val="0"/>
        <u val="none"/>
        <vertAlign val="baseline"/>
        <sz val="11"/>
        <color auto="1"/>
        <name val="Arial"/>
        <scheme val="minor"/>
      </font>
    </dxf>
    <dxf>
      <font>
        <b val="0"/>
        <i val="0"/>
        <strike val="0"/>
        <condense val="0"/>
        <extend val="0"/>
        <outline val="0"/>
        <shadow val="0"/>
        <u val="none"/>
        <vertAlign val="baseline"/>
        <sz val="11"/>
        <color auto="1"/>
        <name val="Arial"/>
        <scheme val="minor"/>
      </font>
    </dxf>
    <dxf>
      <font>
        <b val="0"/>
        <i val="0"/>
        <strike val="0"/>
        <condense val="0"/>
        <extend val="0"/>
        <outline val="0"/>
        <shadow val="0"/>
        <u val="none"/>
        <vertAlign val="baseline"/>
        <sz val="11"/>
        <color auto="1"/>
        <name val="Arial"/>
        <scheme val="minor"/>
      </font>
    </dxf>
    <dxf>
      <font>
        <strike val="0"/>
        <outline val="0"/>
        <shadow val="0"/>
        <u val="none"/>
        <vertAlign val="baseline"/>
        <sz val="11"/>
        <color auto="1"/>
        <name val="Arial"/>
        <scheme val="minor"/>
      </font>
    </dxf>
    <dxf>
      <fill>
        <patternFill>
          <fgColor indexed="64"/>
          <bgColor theme="4" tint="0.59999389629810485"/>
        </patternFill>
      </fill>
      <alignment vertical="center" textRotation="0" indent="0" justifyLastLine="0" readingOrder="0"/>
    </dxf>
    <dxf>
      <font>
        <strike val="0"/>
        <outline val="0"/>
        <shadow val="0"/>
        <u val="none"/>
        <vertAlign val="baseline"/>
        <sz val="12"/>
        <color auto="1"/>
        <name val="Arial"/>
        <scheme val="none"/>
      </font>
      <fill>
        <patternFill patternType="none">
          <fgColor rgb="FF000000"/>
          <bgColor auto="1"/>
        </patternFill>
      </fill>
      <alignment vertical="center" textRotation="0" indent="0" justifyLastLine="0" readingOrder="0"/>
    </dxf>
    <dxf>
      <font>
        <strike val="0"/>
        <outline val="0"/>
        <shadow val="0"/>
        <u val="none"/>
        <vertAlign val="baseline"/>
        <sz val="11"/>
        <color auto="1"/>
        <name val="Arial"/>
        <scheme val="major"/>
      </font>
      <fill>
        <patternFill patternType="solid">
          <fgColor indexed="64"/>
          <bgColor theme="4"/>
        </patternFill>
      </fill>
      <alignment vertical="center" textRotation="0" indent="0" justifyLastLine="0" shrinkToFit="0" readingOrder="0"/>
      <border diagonalUp="0" diagonalDown="0">
        <left style="thin">
          <color theme="4"/>
        </left>
        <right style="thin">
          <color theme="4"/>
        </right>
        <top/>
        <bottom/>
        <vertical style="thin">
          <color theme="4"/>
        </vertical>
        <horizontal/>
      </border>
    </dxf>
    <dxf>
      <font>
        <condense val="0"/>
        <extend val="0"/>
        <color indexed="10"/>
      </font>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fill>
        <patternFill>
          <bgColor theme="4" tint="0.79998168889431442"/>
        </patternFill>
      </fill>
      <border>
        <top style="double">
          <color theme="4"/>
        </top>
        <vertical/>
        <horizontal/>
      </border>
    </dxf>
    <dxf>
      <font>
        <b/>
        <color theme="0"/>
      </font>
      <fill>
        <patternFill patternType="solid">
          <fgColor theme="4"/>
          <bgColor theme="4"/>
        </patternFill>
      </fill>
      <border>
        <left style="thin">
          <color theme="4"/>
        </left>
        <right style="thin">
          <color theme="4"/>
        </right>
        <top style="thin">
          <color theme="4"/>
        </top>
        <vertical style="thin">
          <color theme="4"/>
        </vertical>
      </border>
    </dxf>
    <dxf>
      <font>
        <color theme="1"/>
      </font>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1" defaultTableStyle="TableStyleMedium2" defaultPivotStyle="PivotStyleLight16">
    <tableStyle name="v42_RegisterTable" pivot="0" count="7">
      <tableStyleElement type="wholeTable" dxfId="30"/>
      <tableStyleElement type="headerRow" dxfId="29"/>
      <tableStyleElement type="totalRow" dxfId="28"/>
      <tableStyleElement type="firstColumn" dxfId="27"/>
      <tableStyleElement type="lastColumn" dxfId="26"/>
      <tableStyleElement type="firstRowStripe" dxfId="25"/>
      <tableStyleElement type="first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come-and-expense-worksheet.html?utm_source=income-expense-worksheet&amp;utm_campaign=templates&amp;utm_content=logo"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11</xdr:col>
      <xdr:colOff>1651001</xdr:colOff>
      <xdr:row>1</xdr:row>
      <xdr:rowOff>0</xdr:rowOff>
    </xdr:to>
    <xdr:pic>
      <xdr:nvPicPr>
        <xdr:cNvPr id="3" name="Picture 2">
          <a:hlinkClick xmlns:r="http://schemas.openxmlformats.org/officeDocument/2006/relationships" r:id="rId1"/>
          <a:extLst>
            <a:ext uri="{FF2B5EF4-FFF2-40B4-BE49-F238E27FC236}">
              <a16:creationId xmlns="" xmlns:a16="http://schemas.microsoft.com/office/drawing/2014/main" id="{711BF0F6-1DFB-4CF5-B61D-A329415693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05700" y="0"/>
          <a:ext cx="1651001" cy="371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 xmlns:a16="http://schemas.microsoft.com/office/drawing/2014/main" id="{C5292933-F0F5-4437-A535-C1B73C6EE3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 xmlns:a16="http://schemas.microsoft.com/office/drawing/2014/main" id="{462D2997-3A25-453E-BC4D-B3365A98F9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7220" y="0"/>
          <a:ext cx="1430280" cy="400106"/>
        </a:xfrm>
        <a:prstGeom prst="rect">
          <a:avLst/>
        </a:prstGeom>
      </xdr:spPr>
    </xdr:pic>
    <xdr:clientData/>
  </xdr:oneCellAnchor>
</xdr:wsDr>
</file>

<file path=xl/tables/table1.xml><?xml version="1.0" encoding="utf-8"?>
<table xmlns="http://schemas.openxmlformats.org/spreadsheetml/2006/main" id="6" name="Table42" displayName="Table42" ref="A3:J497" totalsRowCount="1" headerRowDxfId="22" dataDxfId="21" totalsRowDxfId="20">
  <tableColumns count="10">
    <tableColumn id="1" name="Village Name" totalsRowLabel="Total" dataDxfId="19" totalsRowDxfId="9"/>
    <tableColumn id="11" name="First Person Nae" dataDxfId="18" totalsRowDxfId="8"/>
    <tableColumn id="10" name="Wife Name" dataDxfId="17" totalsRowDxfId="7"/>
    <tableColumn id="9" name="Date" dataDxfId="16" totalsRowDxfId="6"/>
    <tableColumn id="4" name="Function Name" dataDxfId="15" totalsRowDxfId="5"/>
    <tableColumn id="5" name="✔" dataDxfId="14" totalsRowDxfId="4"/>
    <tableColumn id="6" name="Income Money IN" totalsRowFunction="sum" dataDxfId="13" totalsRowDxfId="3" dataCellStyle="Comma"/>
    <tableColumn id="7" name="Expense Money OUT" totalsRowFunction="sum" dataDxfId="12" totalsRowDxfId="2" dataCellStyle="Comma"/>
    <tableColumn id="2" name="Account Balance" dataDxfId="11" totalsRowDxfId="1" dataCellStyle="Comma">
      <calculatedColumnFormula>SUMIF($A$3:OFFSET(A4,0,0),A4,$G$3:OFFSET(G4,0,0))-SUMIF($A$3:OFFSET(A4,0,0),A4,$H$3:OFFSET(H4,0,0))</calculatedColumnFormula>
    </tableColumn>
    <tableColumn id="8" name="Overall Balance" totalsRowFunction="custom" dataDxfId="10" totalsRowDxfId="0" dataCellStyle="Comma">
      <calculatedColumnFormula>IF(ISBLANK(D4)," - ",IFERROR(OFFSET(J4,-1,0,1,1)+G4-H4,G4-H4))</calculatedColumnFormula>
      <totalsRowFormula>Table42[[#Totals],[Income Money IN]]-Table42[[#Totals],[Expense Money OUT]]</totalsRowFormula>
    </tableColumn>
  </tableColumns>
  <tableStyleInfo name="v42_RegisterTable" showFirstColumn="0" showLastColumn="0" showRowStripes="0"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money-tracker.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vertex42.com/ExcelTemplates/income-and-expense-workshee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income-and-expense-worksheet.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L497"/>
  <sheetViews>
    <sheetView showGridLines="0" tabSelected="1" showRuler="0" topLeftCell="A90" zoomScaleNormal="100" workbookViewId="0">
      <selection activeCell="E96" sqref="E96"/>
    </sheetView>
  </sheetViews>
  <sheetFormatPr defaultColWidth="9" defaultRowHeight="12.75" x14ac:dyDescent="0.2"/>
  <cols>
    <col min="1" max="1" width="29.75" style="3" customWidth="1"/>
    <col min="2" max="2" width="23.625" style="3" customWidth="1"/>
    <col min="3" max="3" width="29.75" style="3" customWidth="1"/>
    <col min="4" max="4" width="9" style="3" customWidth="1"/>
    <col min="5" max="5" width="22.375" style="3" customWidth="1"/>
    <col min="6" max="6" width="13.375" style="3" hidden="1" customWidth="1"/>
    <col min="7" max="7" width="13.125" style="3" customWidth="1"/>
    <col min="8" max="8" width="11.5" style="3" customWidth="1"/>
    <col min="9" max="9" width="11" style="3" customWidth="1"/>
    <col min="10" max="10" width="16.5" style="3" customWidth="1"/>
    <col min="11" max="11" width="7.125" style="3" customWidth="1"/>
    <col min="12" max="12" width="26.625" style="3" customWidth="1"/>
    <col min="13" max="16384" width="9" style="3"/>
  </cols>
  <sheetData>
    <row r="1" spans="1:12" ht="29.25" customHeight="1" x14ac:dyDescent="0.2">
      <c r="A1" s="12" t="s">
        <v>21</v>
      </c>
      <c r="B1" s="12"/>
      <c r="C1" s="12"/>
      <c r="D1" s="12"/>
      <c r="E1" s="11"/>
      <c r="F1" s="11"/>
      <c r="G1" s="11"/>
      <c r="H1" s="11"/>
      <c r="I1" s="11"/>
      <c r="J1" s="11"/>
    </row>
    <row r="2" spans="1:12" x14ac:dyDescent="0.2">
      <c r="L2" s="45" t="s">
        <v>35</v>
      </c>
    </row>
    <row r="3" spans="1:12" ht="33" customHeight="1" x14ac:dyDescent="0.3">
      <c r="A3" s="30" t="s">
        <v>52</v>
      </c>
      <c r="B3" s="30" t="s">
        <v>54</v>
      </c>
      <c r="C3" s="30" t="s">
        <v>53</v>
      </c>
      <c r="D3" s="30" t="s">
        <v>0</v>
      </c>
      <c r="E3" s="31" t="s">
        <v>51</v>
      </c>
      <c r="F3" s="32" t="s">
        <v>28</v>
      </c>
      <c r="G3" s="33" t="s">
        <v>31</v>
      </c>
      <c r="H3" s="33" t="s">
        <v>32</v>
      </c>
      <c r="I3" s="33" t="s">
        <v>26</v>
      </c>
      <c r="J3" s="33" t="s">
        <v>27</v>
      </c>
      <c r="K3" s="26"/>
      <c r="L3" s="43" t="s">
        <v>29</v>
      </c>
    </row>
    <row r="4" spans="1:12" s="13" customFormat="1" ht="20.25" x14ac:dyDescent="0.2">
      <c r="A4" s="34" t="s">
        <v>44</v>
      </c>
      <c r="B4" s="34" t="s">
        <v>55</v>
      </c>
      <c r="C4" s="34" t="s">
        <v>58</v>
      </c>
      <c r="D4" s="35" t="s">
        <v>50</v>
      </c>
      <c r="E4" s="36" t="s">
        <v>48</v>
      </c>
      <c r="F4" s="29"/>
      <c r="G4" s="37">
        <v>2000</v>
      </c>
      <c r="H4" s="37">
        <v>200</v>
      </c>
      <c r="I4" s="38">
        <f ca="1">SUMIF($A$3:OFFSET(A4,0,0),A4,$G$3:OFFSET(G4,0,0))-SUMIF($A$3:OFFSET(A4,0,0),A4,$H$3:OFFSET(H4,0,0))</f>
        <v>1800</v>
      </c>
      <c r="J4" s="38">
        <f t="shared" ref="J4:J41" ca="1" si="0">IF(ISBLANK(D4)," - ",IFERROR(OFFSET(J4,-1,0,1,1)+G4-H4,G4-H4))</f>
        <v>1800</v>
      </c>
      <c r="K4" s="27"/>
    </row>
    <row r="5" spans="1:12" s="13" customFormat="1" ht="20.25" x14ac:dyDescent="0.2">
      <c r="A5" s="34" t="s">
        <v>44</v>
      </c>
      <c r="B5" s="34" t="s">
        <v>57</v>
      </c>
      <c r="C5" s="34" t="s">
        <v>56</v>
      </c>
      <c r="D5" s="35" t="s">
        <v>50</v>
      </c>
      <c r="E5" s="36" t="s">
        <v>48</v>
      </c>
      <c r="F5" s="29"/>
      <c r="G5" s="37">
        <v>200</v>
      </c>
      <c r="H5" s="37"/>
      <c r="I5" s="38">
        <f ca="1">SUMIF($A$3:OFFSET(A5,0,0),A5,$G$3:OFFSET(G5,0,0))-SUMIF($A$3:OFFSET(A5,0,0),A5,$H$3:OFFSET(H5,0,0))</f>
        <v>2000</v>
      </c>
      <c r="J5" s="38">
        <f t="shared" ca="1" si="0"/>
        <v>2000</v>
      </c>
      <c r="K5" s="27"/>
    </row>
    <row r="6" spans="1:12" s="13" customFormat="1" ht="20.25" x14ac:dyDescent="0.2">
      <c r="A6" s="34" t="s">
        <v>44</v>
      </c>
      <c r="B6" s="34" t="s">
        <v>59</v>
      </c>
      <c r="C6" s="34"/>
      <c r="D6" s="35" t="s">
        <v>50</v>
      </c>
      <c r="E6" s="36" t="s">
        <v>48</v>
      </c>
      <c r="F6" s="29"/>
      <c r="G6" s="37">
        <v>10000</v>
      </c>
      <c r="H6" s="37">
        <v>340</v>
      </c>
      <c r="I6" s="38">
        <f ca="1">SUMIF($A$3:OFFSET(A6,0,0),A6,$G$3:OFFSET(G6,0,0))-SUMIF($A$3:OFFSET(A6,0,0),A6,$H$3:OFFSET(H6,0,0))</f>
        <v>11660</v>
      </c>
      <c r="J6" s="38">
        <f t="shared" ca="1" si="0"/>
        <v>11660</v>
      </c>
      <c r="K6" s="27"/>
      <c r="L6" s="48" t="s">
        <v>34</v>
      </c>
    </row>
    <row r="7" spans="1:12" s="13" customFormat="1" ht="20.25" x14ac:dyDescent="0.2">
      <c r="A7" s="34" t="s">
        <v>44</v>
      </c>
      <c r="B7" s="34" t="s">
        <v>60</v>
      </c>
      <c r="C7" s="34"/>
      <c r="D7" s="35" t="s">
        <v>50</v>
      </c>
      <c r="E7" s="36" t="s">
        <v>48</v>
      </c>
      <c r="F7" s="29"/>
      <c r="G7" s="37">
        <v>200</v>
      </c>
      <c r="H7" s="37"/>
      <c r="I7" s="38">
        <f ca="1">SUMIF($A$3:OFFSET(A7,0,0),A7,$G$3:OFFSET(G7,0,0))-SUMIF($A$3:OFFSET(A7,0,0),A7,$H$3:OFFSET(H7,0,0))</f>
        <v>11860</v>
      </c>
      <c r="J7" s="38">
        <f t="shared" ca="1" si="0"/>
        <v>11860</v>
      </c>
      <c r="K7" s="27"/>
      <c r="L7" s="46" t="s">
        <v>33</v>
      </c>
    </row>
    <row r="8" spans="1:12" s="13" customFormat="1" ht="20.25" x14ac:dyDescent="0.2">
      <c r="A8" s="34" t="s">
        <v>47</v>
      </c>
      <c r="B8" s="34" t="s">
        <v>61</v>
      </c>
      <c r="C8" s="34" t="s">
        <v>62</v>
      </c>
      <c r="D8" s="35" t="s">
        <v>50</v>
      </c>
      <c r="E8" s="36" t="s">
        <v>48</v>
      </c>
      <c r="F8" s="29"/>
      <c r="G8" s="37">
        <v>200</v>
      </c>
      <c r="H8" s="37"/>
      <c r="I8" s="38">
        <f ca="1">SUMIF($A$3:OFFSET(A8,0,0),A8,$G$3:OFFSET(G8,0,0))-SUMIF($A$3:OFFSET(A8,0,0),A8,$H$3:OFFSET(H8,0,0))</f>
        <v>200</v>
      </c>
      <c r="J8" s="38">
        <f t="shared" ca="1" si="0"/>
        <v>12060</v>
      </c>
      <c r="K8" s="27"/>
      <c r="L8" s="47"/>
    </row>
    <row r="9" spans="1:12" s="13" customFormat="1" ht="20.25" x14ac:dyDescent="0.2">
      <c r="A9" s="34" t="s">
        <v>44</v>
      </c>
      <c r="B9" s="34" t="s">
        <v>63</v>
      </c>
      <c r="C9" s="34"/>
      <c r="D9" s="35" t="s">
        <v>50</v>
      </c>
      <c r="E9" s="36" t="s">
        <v>48</v>
      </c>
      <c r="F9" s="29"/>
      <c r="G9" s="37">
        <v>100</v>
      </c>
      <c r="H9" s="37"/>
      <c r="I9" s="38">
        <f ca="1">SUMIF($A$3:OFFSET(A9,0,0),A9,$G$3:OFFSET(G9,0,0))-SUMIF($A$3:OFFSET(A9,0,0),A9,$H$3:OFFSET(H9,0,0))</f>
        <v>11960</v>
      </c>
      <c r="J9" s="38">
        <f t="shared" ca="1" si="0"/>
        <v>12160</v>
      </c>
      <c r="K9" s="27"/>
      <c r="L9" s="47"/>
    </row>
    <row r="10" spans="1:12" s="13" customFormat="1" ht="20.25" x14ac:dyDescent="0.2">
      <c r="A10" s="34" t="s">
        <v>44</v>
      </c>
      <c r="B10" s="34" t="s">
        <v>65</v>
      </c>
      <c r="C10" s="34" t="s">
        <v>64</v>
      </c>
      <c r="D10" s="35" t="s">
        <v>50</v>
      </c>
      <c r="E10" s="36"/>
      <c r="F10" s="29"/>
      <c r="G10" s="37">
        <v>200</v>
      </c>
      <c r="H10" s="37"/>
      <c r="I10" s="38">
        <f ca="1">SUMIF($A$3:OFFSET(A10,0,0),A10,$G$3:OFFSET(G10,0,0))-SUMIF($A$3:OFFSET(A10,0,0),A10,$H$3:OFFSET(H10,0,0))</f>
        <v>12160</v>
      </c>
      <c r="J10" s="38">
        <f ca="1">IF(ISBLANK(D10)," - ",IFERROR(OFFSET(J10,-1,0,1,1)+G10-H10,G10-H10))</f>
        <v>12360</v>
      </c>
      <c r="K10" s="27"/>
      <c r="L10" s="46"/>
    </row>
    <row r="11" spans="1:12" s="13" customFormat="1" ht="20.25" x14ac:dyDescent="0.2">
      <c r="A11" s="34" t="s">
        <v>44</v>
      </c>
      <c r="B11" s="34" t="s">
        <v>66</v>
      </c>
      <c r="C11" s="34"/>
      <c r="D11" s="35" t="s">
        <v>50</v>
      </c>
      <c r="E11" s="36" t="s">
        <v>48</v>
      </c>
      <c r="F11" s="29"/>
      <c r="G11" s="37">
        <v>500</v>
      </c>
      <c r="H11" s="37"/>
      <c r="I11" s="38">
        <f ca="1">SUMIF($A$3:OFFSET(A11,0,0),A11,$G$3:OFFSET(G11,0,0))-SUMIF($A$3:OFFSET(A11,0,0),A11,$H$3:OFFSET(H11,0,0))</f>
        <v>12660</v>
      </c>
      <c r="J11" s="38">
        <f t="shared" ca="1" si="0"/>
        <v>12860</v>
      </c>
      <c r="K11" s="27"/>
      <c r="L11" s="47"/>
    </row>
    <row r="12" spans="1:12" s="13" customFormat="1" ht="20.25" x14ac:dyDescent="0.2">
      <c r="A12" s="34" t="s">
        <v>44</v>
      </c>
      <c r="B12" s="34" t="s">
        <v>67</v>
      </c>
      <c r="C12" s="34" t="s">
        <v>68</v>
      </c>
      <c r="D12" s="35" t="s">
        <v>50</v>
      </c>
      <c r="E12" s="36" t="s">
        <v>48</v>
      </c>
      <c r="F12" s="29"/>
      <c r="G12" s="37">
        <v>500</v>
      </c>
      <c r="H12" s="37"/>
      <c r="I12" s="38">
        <f ca="1">SUMIF($A$3:OFFSET(A12,0,0),A12,$G$3:OFFSET(G12,0,0))-SUMIF($A$3:OFFSET(A12,0,0),A12,$H$3:OFFSET(H12,0,0))</f>
        <v>13160</v>
      </c>
      <c r="J12" s="38">
        <f t="shared" ca="1" si="0"/>
        <v>13360</v>
      </c>
      <c r="K12" s="27"/>
      <c r="L12" s="46"/>
    </row>
    <row r="13" spans="1:12" s="13" customFormat="1" ht="20.25" x14ac:dyDescent="0.2">
      <c r="A13" s="34" t="s">
        <v>47</v>
      </c>
      <c r="B13" s="34" t="s">
        <v>69</v>
      </c>
      <c r="C13" s="34"/>
      <c r="D13" s="35">
        <v>40270</v>
      </c>
      <c r="E13" s="36" t="s">
        <v>49</v>
      </c>
      <c r="F13" s="29"/>
      <c r="G13" s="37">
        <v>100</v>
      </c>
      <c r="H13" s="37"/>
      <c r="I13" s="38">
        <f ca="1">SUMIF($A$3:OFFSET(A13,0,0),A13,$G$3:OFFSET(G13,0,0))-SUMIF($A$3:OFFSET(A13,0,0),A13,$H$3:OFFSET(H13,0,0))</f>
        <v>300</v>
      </c>
      <c r="J13" s="38">
        <f t="shared" ca="1" si="0"/>
        <v>13460</v>
      </c>
      <c r="K13" s="27"/>
      <c r="L13" s="47"/>
    </row>
    <row r="14" spans="1:12" s="13" customFormat="1" ht="20.25" x14ac:dyDescent="0.2">
      <c r="A14" s="34" t="s">
        <v>44</v>
      </c>
      <c r="B14" s="34" t="s">
        <v>70</v>
      </c>
      <c r="C14" s="34"/>
      <c r="D14" s="35" t="s">
        <v>50</v>
      </c>
      <c r="E14" s="36" t="s">
        <v>48</v>
      </c>
      <c r="F14" s="29"/>
      <c r="G14" s="37">
        <v>300</v>
      </c>
      <c r="H14" s="37"/>
      <c r="I14" s="38">
        <f ca="1">SUMIF($A$3:OFFSET(A14,0,0),A14,$G$3:OFFSET(G14,0,0))-SUMIF($A$3:OFFSET(A14,0,0),A14,$H$3:OFFSET(H14,0,0))</f>
        <v>13460</v>
      </c>
      <c r="J14" s="38">
        <f t="shared" ca="1" si="0"/>
        <v>13760</v>
      </c>
      <c r="K14" s="27"/>
      <c r="L14" s="44"/>
    </row>
    <row r="15" spans="1:12" s="13" customFormat="1" ht="20.25" x14ac:dyDescent="0.2">
      <c r="A15" s="34" t="s">
        <v>44</v>
      </c>
      <c r="B15" s="34" t="s">
        <v>71</v>
      </c>
      <c r="C15" s="34" t="s">
        <v>72</v>
      </c>
      <c r="D15" s="35" t="s">
        <v>50</v>
      </c>
      <c r="E15" s="36" t="s">
        <v>48</v>
      </c>
      <c r="F15" s="29"/>
      <c r="G15" s="37">
        <v>150</v>
      </c>
      <c r="H15" s="37"/>
      <c r="I15" s="38">
        <f ca="1">SUMIF($A$3:OFFSET(A15,0,0),A15,$G$3:OFFSET(G15,0,0))-SUMIF($A$3:OFFSET(A15,0,0),A15,$H$3:OFFSET(H15,0,0))</f>
        <v>13610</v>
      </c>
      <c r="J15" s="38">
        <f t="shared" ca="1" si="0"/>
        <v>13910</v>
      </c>
      <c r="K15" s="27"/>
      <c r="L15" s="44"/>
    </row>
    <row r="16" spans="1:12" ht="20.25" x14ac:dyDescent="0.2">
      <c r="A16" s="34" t="s">
        <v>44</v>
      </c>
      <c r="B16" s="34" t="s">
        <v>73</v>
      </c>
      <c r="C16" s="34"/>
      <c r="D16" s="35" t="s">
        <v>50</v>
      </c>
      <c r="E16" s="36" t="s">
        <v>48</v>
      </c>
      <c r="F16" s="29"/>
      <c r="G16" s="37">
        <v>200</v>
      </c>
      <c r="H16" s="37"/>
      <c r="I16" s="38">
        <f ca="1">SUMIF($A$3:OFFSET(A16,0,0),A16,$G$3:OFFSET(G16,0,0))-SUMIF($A$3:OFFSET(A16,0,0),A16,$H$3:OFFSET(H16,0,0))</f>
        <v>13810</v>
      </c>
      <c r="J16" s="38">
        <f t="shared" ca="1" si="0"/>
        <v>14110</v>
      </c>
      <c r="L16" s="44"/>
    </row>
    <row r="17" spans="1:12" ht="20.25" x14ac:dyDescent="0.2">
      <c r="A17" s="34" t="s">
        <v>47</v>
      </c>
      <c r="B17" s="34" t="s">
        <v>74</v>
      </c>
      <c r="C17" s="34"/>
      <c r="D17" s="35" t="s">
        <v>50</v>
      </c>
      <c r="E17" s="36" t="s">
        <v>48</v>
      </c>
      <c r="F17" s="29"/>
      <c r="G17" s="37">
        <v>200</v>
      </c>
      <c r="H17" s="37"/>
      <c r="I17" s="38">
        <f ca="1">SUMIF($A$3:OFFSET(A17,0,0),A17,$G$3:OFFSET(G17,0,0))-SUMIF($A$3:OFFSET(A17,0,0),A17,$H$3:OFFSET(H17,0,0))</f>
        <v>500</v>
      </c>
      <c r="J17" s="38">
        <f t="shared" ca="1" si="0"/>
        <v>14310</v>
      </c>
      <c r="L17" s="44"/>
    </row>
    <row r="18" spans="1:12" ht="20.25" x14ac:dyDescent="0.2">
      <c r="A18" s="34" t="s">
        <v>47</v>
      </c>
      <c r="B18" s="34" t="s">
        <v>75</v>
      </c>
      <c r="C18" s="34" t="s">
        <v>76</v>
      </c>
      <c r="D18" s="35" t="s">
        <v>50</v>
      </c>
      <c r="E18" s="36" t="s">
        <v>48</v>
      </c>
      <c r="F18" s="29"/>
      <c r="G18" s="37">
        <v>500</v>
      </c>
      <c r="H18" s="37"/>
      <c r="I18" s="38">
        <f ca="1">SUMIF($A$3:OFFSET(A18,0,0),A18,$G$3:OFFSET(G18,0,0))-SUMIF($A$3:OFFSET(A18,0,0),A18,$H$3:OFFSET(H18,0,0))</f>
        <v>1000</v>
      </c>
      <c r="J18" s="38">
        <f t="shared" ca="1" si="0"/>
        <v>14810</v>
      </c>
      <c r="L18" s="44"/>
    </row>
    <row r="19" spans="1:12" ht="20.25" x14ac:dyDescent="0.3">
      <c r="A19" s="39" t="s">
        <v>44</v>
      </c>
      <c r="B19" s="39" t="s">
        <v>77</v>
      </c>
      <c r="C19" s="39" t="s">
        <v>78</v>
      </c>
      <c r="D19" s="39" t="s">
        <v>50</v>
      </c>
      <c r="E19" s="39" t="s">
        <v>48</v>
      </c>
      <c r="F19" s="28"/>
      <c r="G19" s="40">
        <v>200</v>
      </c>
      <c r="H19" s="40"/>
      <c r="I19" s="41">
        <f ca="1">SUMIF($A$3:OFFSET(A19,0,0),A19,$G$3:OFFSET(G19,0,0))-SUMIF($A$3:OFFSET(A19,0,0),A19,$H$3:OFFSET(H19,0,0))</f>
        <v>14010</v>
      </c>
      <c r="J19" s="42">
        <f t="shared" ca="1" si="0"/>
        <v>15010</v>
      </c>
    </row>
    <row r="20" spans="1:12" ht="20.25" x14ac:dyDescent="0.3">
      <c r="A20" s="39" t="s">
        <v>44</v>
      </c>
      <c r="B20" s="39" t="s">
        <v>79</v>
      </c>
      <c r="C20" s="39" t="s">
        <v>80</v>
      </c>
      <c r="D20" s="39" t="s">
        <v>50</v>
      </c>
      <c r="E20" s="39" t="s">
        <v>48</v>
      </c>
      <c r="F20" s="28"/>
      <c r="G20" s="40">
        <v>500</v>
      </c>
      <c r="H20" s="40"/>
      <c r="I20" s="41">
        <f ca="1">SUMIF($A$3:OFFSET(A20,0,0),A20,$G$3:OFFSET(G20,0,0))-SUMIF($A$3:OFFSET(A20,0,0),A20,$H$3:OFFSET(H20,0,0))</f>
        <v>14510</v>
      </c>
      <c r="J20" s="42">
        <f t="shared" ca="1" si="0"/>
        <v>15510</v>
      </c>
    </row>
    <row r="21" spans="1:12" ht="20.25" x14ac:dyDescent="0.3">
      <c r="A21" s="39" t="s">
        <v>44</v>
      </c>
      <c r="B21" s="39" t="s">
        <v>84</v>
      </c>
      <c r="C21" s="39" t="s">
        <v>82</v>
      </c>
      <c r="D21" s="39" t="s">
        <v>50</v>
      </c>
      <c r="E21" s="39" t="s">
        <v>48</v>
      </c>
      <c r="F21" s="28"/>
      <c r="G21" s="40">
        <v>200</v>
      </c>
      <c r="H21" s="40"/>
      <c r="I21" s="41">
        <f ca="1">SUMIF($A$3:OFFSET(A21,0,0),A21,$G$3:OFFSET(G21,0,0))-SUMIF($A$3:OFFSET(A21,0,0),A21,$H$3:OFFSET(H21,0,0))</f>
        <v>14710</v>
      </c>
      <c r="J21" s="42">
        <f t="shared" ca="1" si="0"/>
        <v>15710</v>
      </c>
    </row>
    <row r="22" spans="1:12" ht="20.25" x14ac:dyDescent="0.3">
      <c r="A22" s="39" t="s">
        <v>44</v>
      </c>
      <c r="B22" s="39" t="s">
        <v>83</v>
      </c>
      <c r="C22" s="39" t="s">
        <v>76</v>
      </c>
      <c r="D22" s="39" t="s">
        <v>50</v>
      </c>
      <c r="E22" s="39" t="s">
        <v>48</v>
      </c>
      <c r="F22" s="28"/>
      <c r="G22" s="40">
        <v>200</v>
      </c>
      <c r="H22" s="40"/>
      <c r="I22" s="41">
        <f ca="1">SUMIF($A$3:OFFSET(A22,0,0),A22,$G$3:OFFSET(G22,0,0))-SUMIF($A$3:OFFSET(A22,0,0),A22,$H$3:OFFSET(H22,0,0))</f>
        <v>14910</v>
      </c>
      <c r="J22" s="42">
        <f t="shared" ca="1" si="0"/>
        <v>15910</v>
      </c>
    </row>
    <row r="23" spans="1:12" ht="20.25" x14ac:dyDescent="0.3">
      <c r="A23" s="39" t="s">
        <v>44</v>
      </c>
      <c r="B23" s="39" t="s">
        <v>85</v>
      </c>
      <c r="C23" s="39" t="s">
        <v>86</v>
      </c>
      <c r="D23" s="39" t="s">
        <v>50</v>
      </c>
      <c r="E23" s="39" t="s">
        <v>48</v>
      </c>
      <c r="F23" s="28"/>
      <c r="G23" s="40">
        <v>100</v>
      </c>
      <c r="H23" s="40"/>
      <c r="I23" s="41">
        <f ca="1">SUMIF($A$3:OFFSET(A23,0,0),A23,$G$3:OFFSET(G23,0,0))-SUMIF($A$3:OFFSET(A23,0,0),A23,$H$3:OFFSET(H23,0,0))</f>
        <v>15010</v>
      </c>
      <c r="J23" s="42">
        <f t="shared" ca="1" si="0"/>
        <v>16010</v>
      </c>
    </row>
    <row r="24" spans="1:12" ht="20.25" x14ac:dyDescent="0.3">
      <c r="A24" s="39" t="s">
        <v>44</v>
      </c>
      <c r="B24" s="39" t="s">
        <v>87</v>
      </c>
      <c r="C24" s="39"/>
      <c r="D24" s="39" t="s">
        <v>50</v>
      </c>
      <c r="E24" s="39" t="s">
        <v>48</v>
      </c>
      <c r="F24" s="28"/>
      <c r="G24" s="40">
        <v>100</v>
      </c>
      <c r="H24" s="40"/>
      <c r="I24" s="41">
        <f ca="1">SUMIF($A$3:OFFSET(A24,0,0),A24,$G$3:OFFSET(G24,0,0))-SUMIF($A$3:OFFSET(A24,0,0),A24,$H$3:OFFSET(H24,0,0))</f>
        <v>15110</v>
      </c>
      <c r="J24" s="42">
        <f t="shared" ca="1" si="0"/>
        <v>16110</v>
      </c>
    </row>
    <row r="25" spans="1:12" ht="20.25" x14ac:dyDescent="0.3">
      <c r="A25" s="39" t="s">
        <v>44</v>
      </c>
      <c r="B25" s="39" t="s">
        <v>88</v>
      </c>
      <c r="C25" s="39"/>
      <c r="D25" s="39" t="s">
        <v>50</v>
      </c>
      <c r="E25" s="39" t="s">
        <v>48</v>
      </c>
      <c r="F25" s="28"/>
      <c r="G25" s="40">
        <v>400</v>
      </c>
      <c r="H25" s="40"/>
      <c r="I25" s="41">
        <f ca="1">SUMIF($A$3:OFFSET(A25,0,0),A25,$G$3:OFFSET(G25,0,0))-SUMIF($A$3:OFFSET(A25,0,0),A25,$H$3:OFFSET(H25,0,0))</f>
        <v>15510</v>
      </c>
      <c r="J25" s="42">
        <f t="shared" ca="1" si="0"/>
        <v>16510</v>
      </c>
    </row>
    <row r="26" spans="1:12" ht="20.25" x14ac:dyDescent="0.3">
      <c r="A26" s="39" t="s">
        <v>44</v>
      </c>
      <c r="B26" s="39" t="s">
        <v>89</v>
      </c>
      <c r="C26" s="39" t="s">
        <v>90</v>
      </c>
      <c r="D26" s="39" t="s">
        <v>50</v>
      </c>
      <c r="E26" s="39" t="s">
        <v>48</v>
      </c>
      <c r="F26" s="28"/>
      <c r="G26" s="40">
        <v>100</v>
      </c>
      <c r="H26" s="40"/>
      <c r="I26" s="41">
        <f ca="1">SUMIF($A$3:OFFSET(A26,0,0),A26,$G$3:OFFSET(G26,0,0))-SUMIF($A$3:OFFSET(A26,0,0),A26,$H$3:OFFSET(H26,0,0))</f>
        <v>15610</v>
      </c>
      <c r="J26" s="42">
        <f t="shared" ca="1" si="0"/>
        <v>16610</v>
      </c>
    </row>
    <row r="27" spans="1:12" ht="20.25" x14ac:dyDescent="0.3">
      <c r="A27" s="39" t="s">
        <v>47</v>
      </c>
      <c r="B27" s="39" t="s">
        <v>91</v>
      </c>
      <c r="C27" s="39"/>
      <c r="D27" s="39" t="s">
        <v>50</v>
      </c>
      <c r="E27" s="39" t="s">
        <v>48</v>
      </c>
      <c r="F27" s="28"/>
      <c r="G27" s="40">
        <v>200</v>
      </c>
      <c r="H27" s="40"/>
      <c r="I27" s="41">
        <f ca="1">SUMIF($A$3:OFFSET(A27,0,0),A27,$G$3:OFFSET(G27,0,0))-SUMIF($A$3:OFFSET(A27,0,0),A27,$H$3:OFFSET(H27,0,0))</f>
        <v>1200</v>
      </c>
      <c r="J27" s="42">
        <f t="shared" ca="1" si="0"/>
        <v>16810</v>
      </c>
    </row>
    <row r="28" spans="1:12" ht="20.25" x14ac:dyDescent="0.3">
      <c r="A28" s="39" t="s">
        <v>92</v>
      </c>
      <c r="B28" s="39" t="s">
        <v>93</v>
      </c>
      <c r="C28" s="39" t="s">
        <v>94</v>
      </c>
      <c r="D28" s="39" t="s">
        <v>50</v>
      </c>
      <c r="E28" s="39" t="s">
        <v>48</v>
      </c>
      <c r="F28" s="28"/>
      <c r="G28" s="40">
        <v>300</v>
      </c>
      <c r="H28" s="40"/>
      <c r="I28" s="41">
        <f ca="1">SUMIF($A$3:OFFSET(A28,0,0),A28,$G$3:OFFSET(G28,0,0))-SUMIF($A$3:OFFSET(A28,0,0),A28,$H$3:OFFSET(H28,0,0))</f>
        <v>300</v>
      </c>
      <c r="J28" s="42">
        <f t="shared" ca="1" si="0"/>
        <v>17110</v>
      </c>
    </row>
    <row r="29" spans="1:12" ht="20.25" x14ac:dyDescent="0.3">
      <c r="A29" s="39" t="s">
        <v>44</v>
      </c>
      <c r="B29" s="39" t="s">
        <v>95</v>
      </c>
      <c r="C29" s="39" t="s">
        <v>96</v>
      </c>
      <c r="D29" s="39" t="s">
        <v>50</v>
      </c>
      <c r="E29" s="39" t="s">
        <v>48</v>
      </c>
      <c r="F29" s="28"/>
      <c r="G29" s="40">
        <v>200</v>
      </c>
      <c r="H29" s="40"/>
      <c r="I29" s="41">
        <f ca="1">SUMIF($A$3:OFFSET(A29,0,0),A29,$G$3:OFFSET(G29,0,0))-SUMIF($A$3:OFFSET(A29,0,0),A29,$H$3:OFFSET(H29,0,0))</f>
        <v>15810</v>
      </c>
      <c r="J29" s="42">
        <f t="shared" ca="1" si="0"/>
        <v>17310</v>
      </c>
    </row>
    <row r="30" spans="1:12" ht="20.25" x14ac:dyDescent="0.3">
      <c r="A30" s="39" t="s">
        <v>44</v>
      </c>
      <c r="B30" s="39" t="s">
        <v>98</v>
      </c>
      <c r="C30" s="39" t="s">
        <v>97</v>
      </c>
      <c r="D30" s="39" t="s">
        <v>50</v>
      </c>
      <c r="E30" s="39" t="s">
        <v>48</v>
      </c>
      <c r="F30" s="28"/>
      <c r="G30" s="40">
        <v>200</v>
      </c>
      <c r="H30" s="40"/>
      <c r="I30" s="41">
        <f ca="1">SUMIF($A$3:OFFSET(A30,0,0),A30,$G$3:OFFSET(G30,0,0))-SUMIF($A$3:OFFSET(A30,0,0),A30,$H$3:OFFSET(H30,0,0))</f>
        <v>16010</v>
      </c>
      <c r="J30" s="42">
        <f t="shared" ca="1" si="0"/>
        <v>17510</v>
      </c>
    </row>
    <row r="31" spans="1:12" ht="20.25" x14ac:dyDescent="0.3">
      <c r="A31" s="39" t="s">
        <v>44</v>
      </c>
      <c r="B31" s="39" t="s">
        <v>99</v>
      </c>
      <c r="C31" s="39" t="s">
        <v>100</v>
      </c>
      <c r="D31" s="39" t="s">
        <v>50</v>
      </c>
      <c r="E31" s="39" t="s">
        <v>48</v>
      </c>
      <c r="F31" s="28"/>
      <c r="G31" s="40">
        <v>200</v>
      </c>
      <c r="H31" s="40"/>
      <c r="I31" s="41">
        <f ca="1">SUMIF($A$3:OFFSET(A31,0,0),A31,$G$3:OFFSET(G31,0,0))-SUMIF($A$3:OFFSET(A31,0,0),A31,$H$3:OFFSET(H31,0,0))</f>
        <v>16210</v>
      </c>
      <c r="J31" s="42">
        <f t="shared" ca="1" si="0"/>
        <v>17710</v>
      </c>
    </row>
    <row r="32" spans="1:12" ht="20.25" x14ac:dyDescent="0.3">
      <c r="A32" s="39" t="s">
        <v>44</v>
      </c>
      <c r="B32" s="39" t="s">
        <v>68</v>
      </c>
      <c r="C32" s="39" t="s">
        <v>101</v>
      </c>
      <c r="D32" s="39" t="s">
        <v>50</v>
      </c>
      <c r="E32" s="39" t="s">
        <v>48</v>
      </c>
      <c r="F32" s="28"/>
      <c r="G32" s="40">
        <v>1001</v>
      </c>
      <c r="H32" s="40"/>
      <c r="I32" s="41">
        <f ca="1">SUMIF($A$3:OFFSET(A32,0,0),A32,$G$3:OFFSET(G32,0,0))-SUMIF($A$3:OFFSET(A32,0,0),A32,$H$3:OFFSET(H32,0,0))</f>
        <v>17211</v>
      </c>
      <c r="J32" s="42">
        <f t="shared" ca="1" si="0"/>
        <v>18711</v>
      </c>
    </row>
    <row r="33" spans="1:10" ht="20.25" x14ac:dyDescent="0.3">
      <c r="A33" s="39" t="s">
        <v>47</v>
      </c>
      <c r="B33" s="39" t="s">
        <v>102</v>
      </c>
      <c r="C33" s="39" t="s">
        <v>103</v>
      </c>
      <c r="D33" s="39" t="s">
        <v>50</v>
      </c>
      <c r="E33" s="39" t="s">
        <v>48</v>
      </c>
      <c r="F33" s="28"/>
      <c r="G33" s="40">
        <v>100</v>
      </c>
      <c r="H33" s="40"/>
      <c r="I33" s="41">
        <f ca="1">SUMIF($A$3:OFFSET(A33,0,0),A33,$G$3:OFFSET(G33,0,0))-SUMIF($A$3:OFFSET(A33,0,0),A33,$H$3:OFFSET(H33,0,0))</f>
        <v>1300</v>
      </c>
      <c r="J33" s="42">
        <f t="shared" ca="1" si="0"/>
        <v>18811</v>
      </c>
    </row>
    <row r="34" spans="1:10" ht="20.25" x14ac:dyDescent="0.3">
      <c r="A34" s="39" t="s">
        <v>47</v>
      </c>
      <c r="B34" s="39" t="s">
        <v>104</v>
      </c>
      <c r="C34" s="39" t="s">
        <v>105</v>
      </c>
      <c r="D34" s="39" t="s">
        <v>50</v>
      </c>
      <c r="E34" s="39" t="s">
        <v>48</v>
      </c>
      <c r="F34" s="28"/>
      <c r="G34" s="40">
        <v>100</v>
      </c>
      <c r="H34" s="40"/>
      <c r="I34" s="41">
        <f ca="1">SUMIF($A$3:OFFSET(A34,0,0),A34,$G$3:OFFSET(G34,0,0))-SUMIF($A$3:OFFSET(A34,0,0),A34,$H$3:OFFSET(H34,0,0))</f>
        <v>1400</v>
      </c>
      <c r="J34" s="42">
        <f t="shared" ca="1" si="0"/>
        <v>18911</v>
      </c>
    </row>
    <row r="35" spans="1:10" ht="20.25" x14ac:dyDescent="0.3">
      <c r="A35" s="72" t="s">
        <v>47</v>
      </c>
      <c r="B35" s="72" t="s">
        <v>81</v>
      </c>
      <c r="C35" s="72" t="s">
        <v>108</v>
      </c>
      <c r="D35" s="72" t="s">
        <v>50</v>
      </c>
      <c r="E35" s="72" t="s">
        <v>48</v>
      </c>
      <c r="F35" s="73"/>
      <c r="G35" s="74">
        <v>250</v>
      </c>
      <c r="H35" s="74"/>
      <c r="I35" s="75">
        <f ca="1">SUMIF($A$3:OFFSET(A35,0,0),A35,$G$3:OFFSET(G35,0,0))-SUMIF($A$3:OFFSET(A35,0,0),A35,$H$3:OFFSET(H35,0,0))</f>
        <v>1650</v>
      </c>
      <c r="J35" s="76">
        <f t="shared" ref="J35:J40" ca="1" si="1">IF(ISBLANK(D35)," - ",IFERROR(OFFSET(J35,-1,0,1,1)+G35-H35,G35-H35))</f>
        <v>19161</v>
      </c>
    </row>
    <row r="36" spans="1:10" ht="20.25" x14ac:dyDescent="0.3">
      <c r="A36" s="72" t="s">
        <v>47</v>
      </c>
      <c r="B36" s="72" t="s">
        <v>109</v>
      </c>
      <c r="C36" s="72" t="s">
        <v>110</v>
      </c>
      <c r="D36" s="72" t="s">
        <v>50</v>
      </c>
      <c r="E36" s="72" t="s">
        <v>48</v>
      </c>
      <c r="F36" s="73"/>
      <c r="G36" s="74">
        <v>100</v>
      </c>
      <c r="H36" s="74"/>
      <c r="I36" s="75">
        <f ca="1">SUMIF($A$3:OFFSET(A36,0,0),A36,$G$3:OFFSET(G36,0,0))-SUMIF($A$3:OFFSET(A36,0,0),A36,$H$3:OFFSET(H36,0,0))</f>
        <v>1750</v>
      </c>
      <c r="J36" s="76">
        <f t="shared" ca="1" si="1"/>
        <v>19261</v>
      </c>
    </row>
    <row r="37" spans="1:10" ht="20.25" x14ac:dyDescent="0.3">
      <c r="A37" s="72" t="s">
        <v>44</v>
      </c>
      <c r="B37" s="72" t="s">
        <v>111</v>
      </c>
      <c r="C37" s="72"/>
      <c r="D37" s="72" t="s">
        <v>50</v>
      </c>
      <c r="E37" s="72" t="s">
        <v>48</v>
      </c>
      <c r="F37" s="73"/>
      <c r="G37" s="74">
        <v>200</v>
      </c>
      <c r="H37" s="74"/>
      <c r="I37" s="75">
        <f ca="1">SUMIF($A$3:OFFSET(A37,0,0),A37,$G$3:OFFSET(G37,0,0))-SUMIF($A$3:OFFSET(A37,0,0),A37,$H$3:OFFSET(H37,0,0))</f>
        <v>17411</v>
      </c>
      <c r="J37" s="76">
        <f t="shared" ca="1" si="1"/>
        <v>19461</v>
      </c>
    </row>
    <row r="38" spans="1:10" ht="20.25" x14ac:dyDescent="0.3">
      <c r="A38" s="72" t="s">
        <v>44</v>
      </c>
      <c r="B38" s="72" t="s">
        <v>112</v>
      </c>
      <c r="C38" s="72" t="s">
        <v>114</v>
      </c>
      <c r="D38" s="72" t="s">
        <v>50</v>
      </c>
      <c r="E38" s="72" t="s">
        <v>48</v>
      </c>
      <c r="F38" s="73"/>
      <c r="G38" s="74">
        <v>701</v>
      </c>
      <c r="H38" s="74"/>
      <c r="I38" s="75">
        <f ca="1">SUMIF($A$3:OFFSET(A38,0,0),A38,$G$3:OFFSET(G38,0,0))-SUMIF($A$3:OFFSET(A38,0,0),A38,$H$3:OFFSET(H38,0,0))</f>
        <v>18112</v>
      </c>
      <c r="J38" s="76">
        <f t="shared" ca="1" si="1"/>
        <v>20162</v>
      </c>
    </row>
    <row r="39" spans="1:10" ht="20.25" x14ac:dyDescent="0.3">
      <c r="A39" s="72" t="s">
        <v>44</v>
      </c>
      <c r="B39" s="72" t="s">
        <v>113</v>
      </c>
      <c r="C39" s="72" t="s">
        <v>115</v>
      </c>
      <c r="D39" s="72" t="s">
        <v>50</v>
      </c>
      <c r="E39" s="72" t="s">
        <v>48</v>
      </c>
      <c r="F39" s="73"/>
      <c r="G39" s="74">
        <v>12000</v>
      </c>
      <c r="H39" s="74"/>
      <c r="I39" s="75">
        <f ca="1">SUMIF($A$3:OFFSET(A39,0,0),A39,$G$3:OFFSET(G39,0,0))-SUMIF($A$3:OFFSET(A39,0,0),A39,$H$3:OFFSET(H39,0,0))</f>
        <v>30112</v>
      </c>
      <c r="J39" s="76">
        <f t="shared" ca="1" si="1"/>
        <v>32162</v>
      </c>
    </row>
    <row r="40" spans="1:10" ht="20.25" x14ac:dyDescent="0.3">
      <c r="A40" s="72" t="s">
        <v>47</v>
      </c>
      <c r="B40" s="72" t="s">
        <v>61</v>
      </c>
      <c r="C40" s="72" t="s">
        <v>116</v>
      </c>
      <c r="D40" s="72" t="s">
        <v>50</v>
      </c>
      <c r="E40" s="72" t="s">
        <v>48</v>
      </c>
      <c r="F40" s="73"/>
      <c r="G40" s="74">
        <v>2000</v>
      </c>
      <c r="H40" s="74"/>
      <c r="I40" s="75">
        <f ca="1">SUMIF($A$3:OFFSET(A40,0,0),A40,$G$3:OFFSET(G40,0,0))-SUMIF($A$3:OFFSET(A40,0,0),A40,$H$3:OFFSET(H40,0,0))</f>
        <v>3750</v>
      </c>
      <c r="J40" s="76">
        <f t="shared" ca="1" si="1"/>
        <v>34162</v>
      </c>
    </row>
    <row r="41" spans="1:10" ht="20.25" x14ac:dyDescent="0.3">
      <c r="A41" s="39" t="s">
        <v>47</v>
      </c>
      <c r="B41" s="39" t="s">
        <v>106</v>
      </c>
      <c r="C41" s="39" t="s">
        <v>107</v>
      </c>
      <c r="D41" s="39" t="s">
        <v>50</v>
      </c>
      <c r="E41" s="39" t="s">
        <v>48</v>
      </c>
      <c r="F41" s="28"/>
      <c r="G41" s="40">
        <v>200</v>
      </c>
      <c r="H41" s="40"/>
      <c r="I41" s="41">
        <f ca="1">SUMIF($A$3:OFFSET(A41,0,0),A41,$G$3:OFFSET(G41,0,0))-SUMIF($A$3:OFFSET(A41,0,0),A41,$H$3:OFFSET(H41,0,0))</f>
        <v>3950</v>
      </c>
      <c r="J41" s="42">
        <f t="shared" ca="1" si="0"/>
        <v>34362</v>
      </c>
    </row>
    <row r="42" spans="1:10" ht="20.25" x14ac:dyDescent="0.3">
      <c r="A42" s="72" t="s">
        <v>44</v>
      </c>
      <c r="B42" s="72" t="s">
        <v>117</v>
      </c>
      <c r="C42" s="72" t="s">
        <v>96</v>
      </c>
      <c r="D42" s="72" t="s">
        <v>50</v>
      </c>
      <c r="E42" s="72" t="s">
        <v>48</v>
      </c>
      <c r="F42" s="73"/>
      <c r="G42" s="74">
        <v>100</v>
      </c>
      <c r="H42" s="74"/>
      <c r="I42" s="75">
        <f ca="1">SUMIF($A$3:OFFSET(A42,0,0),A42,$G$3:OFFSET(G42,0,0))-SUMIF($A$3:OFFSET(A42,0,0),A42,$H$3:OFFSET(H42,0,0))</f>
        <v>30212</v>
      </c>
      <c r="J42" s="76">
        <f t="shared" ref="J42:J73" ca="1" si="2">IF(ISBLANK(D42)," - ",IFERROR(OFFSET(J42,-1,0,1,1)+G42-H42,G42-H42))</f>
        <v>34462</v>
      </c>
    </row>
    <row r="43" spans="1:10" ht="20.25" x14ac:dyDescent="0.3">
      <c r="A43" s="72" t="s">
        <v>44</v>
      </c>
      <c r="B43" s="72" t="s">
        <v>118</v>
      </c>
      <c r="C43" s="72" t="s">
        <v>119</v>
      </c>
      <c r="D43" s="72" t="s">
        <v>50</v>
      </c>
      <c r="E43" s="72" t="s">
        <v>48</v>
      </c>
      <c r="F43" s="73"/>
      <c r="G43" s="74">
        <v>200</v>
      </c>
      <c r="H43" s="74"/>
      <c r="I43" s="75">
        <f ca="1">SUMIF($A$3:OFFSET(A43,0,0),A43,$G$3:OFFSET(G43,0,0))-SUMIF($A$3:OFFSET(A43,0,0),A43,$H$3:OFFSET(H43,0,0))</f>
        <v>30412</v>
      </c>
      <c r="J43" s="76">
        <f t="shared" ca="1" si="2"/>
        <v>34662</v>
      </c>
    </row>
    <row r="44" spans="1:10" ht="20.25" x14ac:dyDescent="0.3">
      <c r="A44" s="72" t="s">
        <v>47</v>
      </c>
      <c r="B44" s="72" t="s">
        <v>120</v>
      </c>
      <c r="C44" s="72" t="s">
        <v>121</v>
      </c>
      <c r="D44" s="72" t="s">
        <v>50</v>
      </c>
      <c r="E44" s="72" t="s">
        <v>48</v>
      </c>
      <c r="F44" s="73"/>
      <c r="G44" s="74">
        <v>200</v>
      </c>
      <c r="H44" s="74"/>
      <c r="I44" s="75">
        <f ca="1">SUMIF($A$3:OFFSET(A44,0,0),A44,$G$3:OFFSET(G44,0,0))-SUMIF($A$3:OFFSET(A44,0,0),A44,$H$3:OFFSET(H44,0,0))</f>
        <v>4150</v>
      </c>
      <c r="J44" s="76">
        <f t="shared" ca="1" si="2"/>
        <v>34862</v>
      </c>
    </row>
    <row r="45" spans="1:10" ht="20.25" x14ac:dyDescent="0.3">
      <c r="A45" s="72" t="s">
        <v>44</v>
      </c>
      <c r="B45" s="72" t="s">
        <v>122</v>
      </c>
      <c r="C45" s="72" t="s">
        <v>123</v>
      </c>
      <c r="D45" s="72" t="s">
        <v>50</v>
      </c>
      <c r="E45" s="72" t="s">
        <v>48</v>
      </c>
      <c r="F45" s="73"/>
      <c r="G45" s="74">
        <v>150</v>
      </c>
      <c r="H45" s="74"/>
      <c r="I45" s="75">
        <f ca="1">SUMIF($A$3:OFFSET(A45,0,0),A45,$G$3:OFFSET(G45,0,0))-SUMIF($A$3:OFFSET(A45,0,0),A45,$H$3:OFFSET(H45,0,0))</f>
        <v>30562</v>
      </c>
      <c r="J45" s="76">
        <f t="shared" ca="1" si="2"/>
        <v>35012</v>
      </c>
    </row>
    <row r="46" spans="1:10" ht="20.25" x14ac:dyDescent="0.3">
      <c r="A46" s="72" t="s">
        <v>47</v>
      </c>
      <c r="B46" s="72" t="s">
        <v>124</v>
      </c>
      <c r="C46" s="72" t="s">
        <v>125</v>
      </c>
      <c r="D46" s="72" t="s">
        <v>50</v>
      </c>
      <c r="E46" s="72" t="s">
        <v>48</v>
      </c>
      <c r="F46" s="73"/>
      <c r="G46" s="74">
        <v>100</v>
      </c>
      <c r="H46" s="74"/>
      <c r="I46" s="75">
        <f ca="1">SUMIF($A$3:OFFSET(A46,0,0),A46,$G$3:OFFSET(G46,0,0))-SUMIF($A$3:OFFSET(A46,0,0),A46,$H$3:OFFSET(H46,0,0))</f>
        <v>4250</v>
      </c>
      <c r="J46" s="76">
        <f t="shared" ca="1" si="2"/>
        <v>35112</v>
      </c>
    </row>
    <row r="47" spans="1:10" ht="20.25" x14ac:dyDescent="0.3">
      <c r="A47" s="72" t="s">
        <v>47</v>
      </c>
      <c r="B47" s="72" t="s">
        <v>126</v>
      </c>
      <c r="C47" s="72" t="s">
        <v>127</v>
      </c>
      <c r="D47" s="72" t="s">
        <v>50</v>
      </c>
      <c r="E47" s="72" t="s">
        <v>48</v>
      </c>
      <c r="F47" s="73"/>
      <c r="G47" s="74">
        <v>100</v>
      </c>
      <c r="H47" s="74"/>
      <c r="I47" s="75">
        <f ca="1">SUMIF($A$3:OFFSET(A47,0,0),A47,$G$3:OFFSET(G47,0,0))-SUMIF($A$3:OFFSET(A47,0,0),A47,$H$3:OFFSET(H47,0,0))</f>
        <v>4350</v>
      </c>
      <c r="J47" s="76">
        <f t="shared" ca="1" si="2"/>
        <v>35212</v>
      </c>
    </row>
    <row r="48" spans="1:10" ht="20.25" x14ac:dyDescent="0.3">
      <c r="A48" s="72" t="s">
        <v>44</v>
      </c>
      <c r="B48" s="72" t="s">
        <v>128</v>
      </c>
      <c r="C48" s="72" t="s">
        <v>129</v>
      </c>
      <c r="D48" s="72" t="s">
        <v>50</v>
      </c>
      <c r="E48" s="72" t="s">
        <v>48</v>
      </c>
      <c r="F48" s="73"/>
      <c r="G48" s="74">
        <v>200</v>
      </c>
      <c r="H48" s="74"/>
      <c r="I48" s="75">
        <f ca="1">SUMIF($A$3:OFFSET(A48,0,0),A48,$G$3:OFFSET(G48,0,0))-SUMIF($A$3:OFFSET(A48,0,0),A48,$H$3:OFFSET(H48,0,0))</f>
        <v>30762</v>
      </c>
      <c r="J48" s="76">
        <f t="shared" ca="1" si="2"/>
        <v>35412</v>
      </c>
    </row>
    <row r="49" spans="1:10" ht="20.25" x14ac:dyDescent="0.3">
      <c r="A49" s="72" t="s">
        <v>44</v>
      </c>
      <c r="B49" s="72" t="s">
        <v>130</v>
      </c>
      <c r="C49" s="72" t="s">
        <v>131</v>
      </c>
      <c r="D49" s="72" t="s">
        <v>50</v>
      </c>
      <c r="E49" s="72" t="s">
        <v>48</v>
      </c>
      <c r="F49" s="73"/>
      <c r="G49" s="74">
        <v>200</v>
      </c>
      <c r="H49" s="74"/>
      <c r="I49" s="75">
        <f ca="1">SUMIF($A$3:OFFSET(A49,0,0),A49,$G$3:OFFSET(G49,0,0))-SUMIF($A$3:OFFSET(A49,0,0),A49,$H$3:OFFSET(H49,0,0))</f>
        <v>30962</v>
      </c>
      <c r="J49" s="76">
        <f t="shared" ca="1" si="2"/>
        <v>35612</v>
      </c>
    </row>
    <row r="50" spans="1:10" ht="20.25" x14ac:dyDescent="0.3">
      <c r="A50" s="72" t="s">
        <v>44</v>
      </c>
      <c r="B50" s="72" t="s">
        <v>132</v>
      </c>
      <c r="C50" s="72" t="s">
        <v>123</v>
      </c>
      <c r="D50" s="72" t="s">
        <v>50</v>
      </c>
      <c r="E50" s="72" t="s">
        <v>48</v>
      </c>
      <c r="F50" s="73"/>
      <c r="G50" s="74">
        <v>200</v>
      </c>
      <c r="H50" s="74"/>
      <c r="I50" s="75">
        <f ca="1">SUMIF($A$3:OFFSET(A50,0,0),A50,$G$3:OFFSET(G50,0,0))-SUMIF($A$3:OFFSET(A50,0,0),A50,$H$3:OFFSET(H50,0,0))</f>
        <v>31162</v>
      </c>
      <c r="J50" s="76">
        <f t="shared" ca="1" si="2"/>
        <v>35812</v>
      </c>
    </row>
    <row r="51" spans="1:10" ht="20.25" x14ac:dyDescent="0.3">
      <c r="A51" s="72" t="s">
        <v>47</v>
      </c>
      <c r="B51" s="72" t="s">
        <v>133</v>
      </c>
      <c r="C51" s="72" t="s">
        <v>134</v>
      </c>
      <c r="D51" s="72" t="s">
        <v>50</v>
      </c>
      <c r="E51" s="72" t="s">
        <v>48</v>
      </c>
      <c r="F51" s="73"/>
      <c r="G51" s="74">
        <v>100</v>
      </c>
      <c r="H51" s="74"/>
      <c r="I51" s="75">
        <f ca="1">SUMIF($A$3:OFFSET(A51,0,0),A51,$G$3:OFFSET(G51,0,0))-SUMIF($A$3:OFFSET(A51,0,0),A51,$H$3:OFFSET(H51,0,0))</f>
        <v>4450</v>
      </c>
      <c r="J51" s="76">
        <f t="shared" ca="1" si="2"/>
        <v>35912</v>
      </c>
    </row>
    <row r="52" spans="1:10" ht="20.25" x14ac:dyDescent="0.3">
      <c r="A52" s="72" t="s">
        <v>135</v>
      </c>
      <c r="B52" s="72" t="s">
        <v>137</v>
      </c>
      <c r="C52" s="72" t="s">
        <v>122</v>
      </c>
      <c r="D52" s="72" t="s">
        <v>50</v>
      </c>
      <c r="E52" s="72" t="s">
        <v>48</v>
      </c>
      <c r="F52" s="73"/>
      <c r="G52" s="74">
        <v>200</v>
      </c>
      <c r="H52" s="74"/>
      <c r="I52" s="75">
        <f ca="1">SUMIF($A$3:OFFSET(A52,0,0),A52,$G$3:OFFSET(G52,0,0))-SUMIF($A$3:OFFSET(A52,0,0),A52,$H$3:OFFSET(H52,0,0))</f>
        <v>200</v>
      </c>
      <c r="J52" s="76">
        <f t="shared" ca="1" si="2"/>
        <v>36112</v>
      </c>
    </row>
    <row r="53" spans="1:10" ht="20.25" x14ac:dyDescent="0.3">
      <c r="A53" s="72" t="s">
        <v>46</v>
      </c>
      <c r="B53" s="72" t="s">
        <v>117</v>
      </c>
      <c r="C53" s="72" t="s">
        <v>138</v>
      </c>
      <c r="D53" s="72" t="s">
        <v>50</v>
      </c>
      <c r="E53" s="72" t="s">
        <v>48</v>
      </c>
      <c r="F53" s="73"/>
      <c r="G53" s="74">
        <v>150</v>
      </c>
      <c r="H53" s="74"/>
      <c r="I53" s="75">
        <f ca="1">SUMIF($A$3:OFFSET(A53,0,0),A53,$G$3:OFFSET(G53,0,0))-SUMIF($A$3:OFFSET(A53,0,0),A53,$H$3:OFFSET(H53,0,0))</f>
        <v>150</v>
      </c>
      <c r="J53" s="76">
        <f t="shared" ca="1" si="2"/>
        <v>36262</v>
      </c>
    </row>
    <row r="54" spans="1:10" ht="20.25" x14ac:dyDescent="0.3">
      <c r="A54" s="72" t="s">
        <v>46</v>
      </c>
      <c r="B54" s="72" t="s">
        <v>140</v>
      </c>
      <c r="C54" s="72" t="s">
        <v>139</v>
      </c>
      <c r="D54" s="72" t="s">
        <v>50</v>
      </c>
      <c r="E54" s="72" t="s">
        <v>48</v>
      </c>
      <c r="F54" s="73"/>
      <c r="G54" s="74">
        <v>250</v>
      </c>
      <c r="H54" s="74"/>
      <c r="I54" s="75">
        <f ca="1">SUMIF($A$3:OFFSET(A54,0,0),A54,$G$3:OFFSET(G54,0,0))-SUMIF($A$3:OFFSET(A54,0,0),A54,$H$3:OFFSET(H54,0,0))</f>
        <v>400</v>
      </c>
      <c r="J54" s="76">
        <f t="shared" ca="1" si="2"/>
        <v>36512</v>
      </c>
    </row>
    <row r="55" spans="1:10" ht="20.25" x14ac:dyDescent="0.3">
      <c r="A55" s="72" t="s">
        <v>46</v>
      </c>
      <c r="B55" s="72" t="s">
        <v>141</v>
      </c>
      <c r="C55" s="72" t="s">
        <v>142</v>
      </c>
      <c r="D55" s="72" t="s">
        <v>50</v>
      </c>
      <c r="E55" s="72" t="s">
        <v>48</v>
      </c>
      <c r="F55" s="73"/>
      <c r="G55" s="74">
        <v>200</v>
      </c>
      <c r="H55" s="74"/>
      <c r="I55" s="75">
        <f ca="1">SUMIF($A$3:OFFSET(A55,0,0),A55,$G$3:OFFSET(G55,0,0))-SUMIF($A$3:OFFSET(A55,0,0),A55,$H$3:OFFSET(H55,0,0))</f>
        <v>600</v>
      </c>
      <c r="J55" s="76">
        <f t="shared" ca="1" si="2"/>
        <v>36712</v>
      </c>
    </row>
    <row r="56" spans="1:10" ht="20.25" x14ac:dyDescent="0.3">
      <c r="A56" s="72" t="s">
        <v>47</v>
      </c>
      <c r="B56" s="72" t="s">
        <v>143</v>
      </c>
      <c r="C56" s="72" t="s">
        <v>144</v>
      </c>
      <c r="D56" s="72" t="s">
        <v>50</v>
      </c>
      <c r="E56" s="72" t="s">
        <v>48</v>
      </c>
      <c r="F56" s="73"/>
      <c r="G56" s="74">
        <v>600</v>
      </c>
      <c r="H56" s="74"/>
      <c r="I56" s="75">
        <f ca="1">SUMIF($A$3:OFFSET(A56,0,0),A56,$G$3:OFFSET(G56,0,0))-SUMIF($A$3:OFFSET(A56,0,0),A56,$H$3:OFFSET(H56,0,0))</f>
        <v>5050</v>
      </c>
      <c r="J56" s="76">
        <f t="shared" ca="1" si="2"/>
        <v>37312</v>
      </c>
    </row>
    <row r="57" spans="1:10" ht="20.25" x14ac:dyDescent="0.3">
      <c r="A57" s="72" t="s">
        <v>47</v>
      </c>
      <c r="B57" s="72" t="s">
        <v>147</v>
      </c>
      <c r="C57" s="72" t="s">
        <v>145</v>
      </c>
      <c r="D57" s="72" t="s">
        <v>50</v>
      </c>
      <c r="E57" s="72" t="s">
        <v>48</v>
      </c>
      <c r="F57" s="73"/>
      <c r="G57" s="74">
        <v>200</v>
      </c>
      <c r="H57" s="74"/>
      <c r="I57" s="75">
        <f ca="1">SUMIF($A$3:OFFSET(A57,0,0),A57,$G$3:OFFSET(G57,0,0))-SUMIF($A$3:OFFSET(A57,0,0),A57,$H$3:OFFSET(H57,0,0))</f>
        <v>5250</v>
      </c>
      <c r="J57" s="76">
        <f t="shared" ca="1" si="2"/>
        <v>37512</v>
      </c>
    </row>
    <row r="58" spans="1:10" ht="20.25" x14ac:dyDescent="0.3">
      <c r="A58" s="72" t="s">
        <v>47</v>
      </c>
      <c r="B58" s="72" t="s">
        <v>146</v>
      </c>
      <c r="C58" s="72" t="s">
        <v>148</v>
      </c>
      <c r="D58" s="72" t="s">
        <v>50</v>
      </c>
      <c r="E58" s="72" t="s">
        <v>48</v>
      </c>
      <c r="F58" s="73"/>
      <c r="G58" s="74">
        <v>200</v>
      </c>
      <c r="H58" s="74"/>
      <c r="I58" s="75">
        <f ca="1">SUMIF($A$3:OFFSET(A58,0,0),A58,$G$3:OFFSET(G58,0,0))-SUMIF($A$3:OFFSET(A58,0,0),A58,$H$3:OFFSET(H58,0,0))</f>
        <v>5450</v>
      </c>
      <c r="J58" s="76">
        <f t="shared" ca="1" si="2"/>
        <v>37712</v>
      </c>
    </row>
    <row r="59" spans="1:10" ht="20.25" x14ac:dyDescent="0.3">
      <c r="A59" s="72" t="s">
        <v>46</v>
      </c>
      <c r="B59" s="72" t="s">
        <v>149</v>
      </c>
      <c r="C59" s="72" t="s">
        <v>96</v>
      </c>
      <c r="D59" s="72" t="s">
        <v>50</v>
      </c>
      <c r="E59" s="72" t="s">
        <v>48</v>
      </c>
      <c r="F59" s="73"/>
      <c r="G59" s="74">
        <v>300</v>
      </c>
      <c r="H59" s="74"/>
      <c r="I59" s="75">
        <f ca="1">SUMIF($A$3:OFFSET(A59,0,0),A59,$G$3:OFFSET(G59,0,0))-SUMIF($A$3:OFFSET(A59,0,0),A59,$H$3:OFFSET(H59,0,0))</f>
        <v>900</v>
      </c>
      <c r="J59" s="76">
        <f t="shared" ca="1" si="2"/>
        <v>38012</v>
      </c>
    </row>
    <row r="60" spans="1:10" ht="20.25" x14ac:dyDescent="0.3">
      <c r="A60" s="72" t="s">
        <v>46</v>
      </c>
      <c r="B60" s="72" t="s">
        <v>151</v>
      </c>
      <c r="C60" s="72" t="s">
        <v>76</v>
      </c>
      <c r="D60" s="72" t="s">
        <v>50</v>
      </c>
      <c r="E60" s="72" t="s">
        <v>48</v>
      </c>
      <c r="F60" s="73"/>
      <c r="G60" s="74">
        <v>300</v>
      </c>
      <c r="H60" s="74"/>
      <c r="I60" s="75">
        <f ca="1">SUMIF($A$3:OFFSET(A60,0,0),A60,$G$3:OFFSET(G60,0,0))-SUMIF($A$3:OFFSET(A60,0,0),A60,$H$3:OFFSET(H60,0,0))</f>
        <v>1200</v>
      </c>
      <c r="J60" s="76">
        <f t="shared" ca="1" si="2"/>
        <v>38312</v>
      </c>
    </row>
    <row r="61" spans="1:10" ht="20.25" x14ac:dyDescent="0.3">
      <c r="A61" s="72" t="s">
        <v>46</v>
      </c>
      <c r="B61" s="72" t="s">
        <v>150</v>
      </c>
      <c r="C61" s="72" t="s">
        <v>100</v>
      </c>
      <c r="D61" s="72" t="s">
        <v>50</v>
      </c>
      <c r="E61" s="72" t="s">
        <v>48</v>
      </c>
      <c r="F61" s="73"/>
      <c r="G61" s="74">
        <v>200</v>
      </c>
      <c r="H61" s="74"/>
      <c r="I61" s="75">
        <f ca="1">SUMIF($A$3:OFFSET(A61,0,0),A61,$G$3:OFFSET(G61,0,0))-SUMIF($A$3:OFFSET(A61,0,0),A61,$H$3:OFFSET(H61,0,0))</f>
        <v>1400</v>
      </c>
      <c r="J61" s="76">
        <f t="shared" ca="1" si="2"/>
        <v>38512</v>
      </c>
    </row>
    <row r="62" spans="1:10" ht="20.25" x14ac:dyDescent="0.3">
      <c r="A62" s="72" t="s">
        <v>136</v>
      </c>
      <c r="B62" s="72" t="s">
        <v>152</v>
      </c>
      <c r="C62" s="72" t="s">
        <v>153</v>
      </c>
      <c r="D62" s="72" t="s">
        <v>50</v>
      </c>
      <c r="E62" s="72" t="s">
        <v>48</v>
      </c>
      <c r="F62" s="73"/>
      <c r="G62" s="74">
        <v>200</v>
      </c>
      <c r="H62" s="74"/>
      <c r="I62" s="75">
        <f ca="1">SUMIF($A$3:OFFSET(A62,0,0),A62,$G$3:OFFSET(G62,0,0))-SUMIF($A$3:OFFSET(A62,0,0),A62,$H$3:OFFSET(H62,0,0))</f>
        <v>200</v>
      </c>
      <c r="J62" s="76">
        <f t="shared" ca="1" si="2"/>
        <v>38712</v>
      </c>
    </row>
    <row r="63" spans="1:10" ht="20.25" x14ac:dyDescent="0.3">
      <c r="A63" s="72" t="s">
        <v>44</v>
      </c>
      <c r="B63" s="72" t="s">
        <v>154</v>
      </c>
      <c r="C63" s="72" t="s">
        <v>155</v>
      </c>
      <c r="D63" s="72" t="s">
        <v>50</v>
      </c>
      <c r="E63" s="72" t="s">
        <v>48</v>
      </c>
      <c r="F63" s="73"/>
      <c r="G63" s="74">
        <v>100</v>
      </c>
      <c r="H63" s="74"/>
      <c r="I63" s="75">
        <f ca="1">SUMIF($A$3:OFFSET(A63,0,0),A63,$G$3:OFFSET(G63,0,0))-SUMIF($A$3:OFFSET(A63,0,0),A63,$H$3:OFFSET(H63,0,0))</f>
        <v>31262</v>
      </c>
      <c r="J63" s="76">
        <f t="shared" ca="1" si="2"/>
        <v>38812</v>
      </c>
    </row>
    <row r="64" spans="1:10" ht="20.25" x14ac:dyDescent="0.3">
      <c r="A64" s="72" t="s">
        <v>46</v>
      </c>
      <c r="B64" s="72" t="s">
        <v>156</v>
      </c>
      <c r="C64" s="72" t="s">
        <v>157</v>
      </c>
      <c r="D64" s="72" t="s">
        <v>50</v>
      </c>
      <c r="E64" s="72" t="s">
        <v>48</v>
      </c>
      <c r="F64" s="73"/>
      <c r="G64" s="74">
        <v>200</v>
      </c>
      <c r="H64" s="74"/>
      <c r="I64" s="75">
        <f ca="1">SUMIF($A$3:OFFSET(A64,0,0),A64,$G$3:OFFSET(G64,0,0))-SUMIF($A$3:OFFSET(A64,0,0),A64,$H$3:OFFSET(H64,0,0))</f>
        <v>1600</v>
      </c>
      <c r="J64" s="76">
        <f t="shared" ca="1" si="2"/>
        <v>39012</v>
      </c>
    </row>
    <row r="65" spans="1:10" ht="20.25" x14ac:dyDescent="0.3">
      <c r="A65" s="72" t="s">
        <v>44</v>
      </c>
      <c r="B65" s="72" t="s">
        <v>158</v>
      </c>
      <c r="C65" s="72"/>
      <c r="D65" s="72" t="s">
        <v>50</v>
      </c>
      <c r="E65" s="72" t="s">
        <v>48</v>
      </c>
      <c r="F65" s="73"/>
      <c r="G65" s="74">
        <v>200</v>
      </c>
      <c r="H65" s="74"/>
      <c r="I65" s="75">
        <f ca="1">SUMIF($A$3:OFFSET(A65,0,0),A65,$G$3:OFFSET(G65,0,0))-SUMIF($A$3:OFFSET(A65,0,0),A65,$H$3:OFFSET(H65,0,0))</f>
        <v>31462</v>
      </c>
      <c r="J65" s="76">
        <f t="shared" ca="1" si="2"/>
        <v>39212</v>
      </c>
    </row>
    <row r="66" spans="1:10" ht="20.25" x14ac:dyDescent="0.3">
      <c r="A66" s="72" t="s">
        <v>44</v>
      </c>
      <c r="B66" s="72" t="s">
        <v>159</v>
      </c>
      <c r="C66" s="72"/>
      <c r="D66" s="72" t="s">
        <v>50</v>
      </c>
      <c r="E66" s="72" t="s">
        <v>48</v>
      </c>
      <c r="F66" s="73"/>
      <c r="G66" s="74">
        <v>200</v>
      </c>
      <c r="H66" s="74"/>
      <c r="I66" s="75">
        <f ca="1">SUMIF($A$3:OFFSET(A66,0,0),A66,$G$3:OFFSET(G66,0,0))-SUMIF($A$3:OFFSET(A66,0,0),A66,$H$3:OFFSET(H66,0,0))</f>
        <v>31662</v>
      </c>
      <c r="J66" s="76">
        <f t="shared" ca="1" si="2"/>
        <v>39412</v>
      </c>
    </row>
    <row r="67" spans="1:10" ht="20.25" x14ac:dyDescent="0.3">
      <c r="A67" s="72" t="s">
        <v>44</v>
      </c>
      <c r="B67" s="72" t="s">
        <v>160</v>
      </c>
      <c r="C67" s="72"/>
      <c r="D67" s="72" t="s">
        <v>50</v>
      </c>
      <c r="E67" s="72" t="s">
        <v>48</v>
      </c>
      <c r="F67" s="73"/>
      <c r="G67" s="74">
        <v>100</v>
      </c>
      <c r="H67" s="74"/>
      <c r="I67" s="75">
        <f ca="1">SUMIF($A$3:OFFSET(A67,0,0),A67,$G$3:OFFSET(G67,0,0))-SUMIF($A$3:OFFSET(A67,0,0),A67,$H$3:OFFSET(H67,0,0))</f>
        <v>31762</v>
      </c>
      <c r="J67" s="76">
        <f t="shared" ca="1" si="2"/>
        <v>39512</v>
      </c>
    </row>
    <row r="68" spans="1:10" ht="20.25" x14ac:dyDescent="0.3">
      <c r="A68" s="72" t="s">
        <v>44</v>
      </c>
      <c r="B68" s="72" t="s">
        <v>161</v>
      </c>
      <c r="C68" s="72" t="s">
        <v>64</v>
      </c>
      <c r="D68" s="72" t="s">
        <v>50</v>
      </c>
      <c r="E68" s="72" t="s">
        <v>48</v>
      </c>
      <c r="F68" s="73"/>
      <c r="G68" s="74">
        <v>200</v>
      </c>
      <c r="H68" s="74"/>
      <c r="I68" s="75">
        <f ca="1">SUMIF($A$3:OFFSET(A68,0,0),A68,$G$3:OFFSET(G68,0,0))-SUMIF($A$3:OFFSET(A68,0,0),A68,$H$3:OFFSET(H68,0,0))</f>
        <v>31962</v>
      </c>
      <c r="J68" s="76">
        <f t="shared" ca="1" si="2"/>
        <v>39712</v>
      </c>
    </row>
    <row r="69" spans="1:10" ht="20.25" x14ac:dyDescent="0.3">
      <c r="A69" s="72" t="s">
        <v>44</v>
      </c>
      <c r="B69" s="72" t="s">
        <v>162</v>
      </c>
      <c r="C69" s="72" t="s">
        <v>163</v>
      </c>
      <c r="D69" s="72" t="s">
        <v>50</v>
      </c>
      <c r="E69" s="72" t="s">
        <v>48</v>
      </c>
      <c r="F69" s="73"/>
      <c r="G69" s="74">
        <v>300</v>
      </c>
      <c r="H69" s="74"/>
      <c r="I69" s="75">
        <f ca="1">SUMIF($A$3:OFFSET(A69,0,0),A69,$G$3:OFFSET(G69,0,0))-SUMIF($A$3:OFFSET(A69,0,0),A69,$H$3:OFFSET(H69,0,0))</f>
        <v>32262</v>
      </c>
      <c r="J69" s="76">
        <f t="shared" ca="1" si="2"/>
        <v>40012</v>
      </c>
    </row>
    <row r="70" spans="1:10" ht="20.25" x14ac:dyDescent="0.3">
      <c r="A70" s="72" t="s">
        <v>44</v>
      </c>
      <c r="B70" s="72" t="s">
        <v>164</v>
      </c>
      <c r="C70" s="72" t="s">
        <v>165</v>
      </c>
      <c r="D70" s="72" t="s">
        <v>50</v>
      </c>
      <c r="E70" s="72" t="s">
        <v>48</v>
      </c>
      <c r="F70" s="73"/>
      <c r="G70" s="74">
        <v>150</v>
      </c>
      <c r="H70" s="74"/>
      <c r="I70" s="75">
        <f ca="1">SUMIF($A$3:OFFSET(A70,0,0),A70,$G$3:OFFSET(G70,0,0))-SUMIF($A$3:OFFSET(A70,0,0),A70,$H$3:OFFSET(H70,0,0))</f>
        <v>32412</v>
      </c>
      <c r="J70" s="76">
        <f t="shared" ca="1" si="2"/>
        <v>40162</v>
      </c>
    </row>
    <row r="71" spans="1:10" ht="20.25" x14ac:dyDescent="0.3">
      <c r="A71" s="72" t="s">
        <v>44</v>
      </c>
      <c r="B71" s="72" t="s">
        <v>166</v>
      </c>
      <c r="C71" s="72" t="s">
        <v>167</v>
      </c>
      <c r="D71" s="72" t="s">
        <v>50</v>
      </c>
      <c r="E71" s="72" t="s">
        <v>48</v>
      </c>
      <c r="F71" s="73"/>
      <c r="G71" s="74">
        <v>1000</v>
      </c>
      <c r="H71" s="74"/>
      <c r="I71" s="75">
        <f ca="1">SUMIF($A$3:OFFSET(A71,0,0),A71,$G$3:OFFSET(G71,0,0))-SUMIF($A$3:OFFSET(A71,0,0),A71,$H$3:OFFSET(H71,0,0))</f>
        <v>33412</v>
      </c>
      <c r="J71" s="76">
        <f t="shared" ca="1" si="2"/>
        <v>41162</v>
      </c>
    </row>
    <row r="72" spans="1:10" ht="20.25" x14ac:dyDescent="0.3">
      <c r="A72" s="72" t="s">
        <v>47</v>
      </c>
      <c r="B72" s="72" t="s">
        <v>168</v>
      </c>
      <c r="C72" s="72" t="s">
        <v>171</v>
      </c>
      <c r="D72" s="72" t="s">
        <v>50</v>
      </c>
      <c r="E72" s="72" t="s">
        <v>48</v>
      </c>
      <c r="F72" s="73"/>
      <c r="G72" s="74">
        <v>100</v>
      </c>
      <c r="H72" s="74"/>
      <c r="I72" s="75">
        <f ca="1">SUMIF($A$3:OFFSET(A72,0,0),A72,$G$3:OFFSET(G72,0,0))-SUMIF($A$3:OFFSET(A72,0,0),A72,$H$3:OFFSET(H72,0,0))</f>
        <v>5550</v>
      </c>
      <c r="J72" s="76">
        <f t="shared" ca="1" si="2"/>
        <v>41262</v>
      </c>
    </row>
    <row r="73" spans="1:10" ht="20.25" x14ac:dyDescent="0.3">
      <c r="A73" s="72" t="s">
        <v>47</v>
      </c>
      <c r="B73" s="72" t="s">
        <v>169</v>
      </c>
      <c r="C73" s="72" t="s">
        <v>170</v>
      </c>
      <c r="D73" s="72" t="s">
        <v>50</v>
      </c>
      <c r="E73" s="72" t="s">
        <v>48</v>
      </c>
      <c r="F73" s="73"/>
      <c r="G73" s="74">
        <v>100</v>
      </c>
      <c r="H73" s="74"/>
      <c r="I73" s="75">
        <f ca="1">SUMIF($A$3:OFFSET(A73,0,0),A73,$G$3:OFFSET(G73,0,0))-SUMIF($A$3:OFFSET(A73,0,0),A73,$H$3:OFFSET(H73,0,0))</f>
        <v>5650</v>
      </c>
      <c r="J73" s="76">
        <f t="shared" ca="1" si="2"/>
        <v>41362</v>
      </c>
    </row>
    <row r="74" spans="1:10" ht="20.25" x14ac:dyDescent="0.3">
      <c r="A74" s="72" t="s">
        <v>44</v>
      </c>
      <c r="B74" s="72" t="s">
        <v>172</v>
      </c>
      <c r="C74" s="72" t="s">
        <v>173</v>
      </c>
      <c r="D74" s="72" t="s">
        <v>50</v>
      </c>
      <c r="E74" s="72" t="s">
        <v>48</v>
      </c>
      <c r="F74" s="73"/>
      <c r="G74" s="74">
        <v>300</v>
      </c>
      <c r="H74" s="74"/>
      <c r="I74" s="75">
        <f ca="1">SUMIF($A$3:OFFSET(A74,0,0),A74,$G$3:OFFSET(G74,0,0))-SUMIF($A$3:OFFSET(A74,0,0),A74,$H$3:OFFSET(H74,0,0))</f>
        <v>33712</v>
      </c>
      <c r="J74" s="76">
        <f t="shared" ref="J74:J105" ca="1" si="3">IF(ISBLANK(D74)," - ",IFERROR(OFFSET(J74,-1,0,1,1)+G74-H74,G74-H74))</f>
        <v>41662</v>
      </c>
    </row>
    <row r="75" spans="1:10" ht="20.25" x14ac:dyDescent="0.3">
      <c r="A75" s="72" t="s">
        <v>44</v>
      </c>
      <c r="B75" s="72" t="s">
        <v>174</v>
      </c>
      <c r="C75" s="72" t="s">
        <v>122</v>
      </c>
      <c r="D75" s="72" t="s">
        <v>50</v>
      </c>
      <c r="E75" s="72" t="s">
        <v>48</v>
      </c>
      <c r="F75" s="73"/>
      <c r="G75" s="74">
        <v>200</v>
      </c>
      <c r="H75" s="74"/>
      <c r="I75" s="75">
        <f ca="1">SUMIF($A$3:OFFSET(A75,0,0),A75,$G$3:OFFSET(G75,0,0))-SUMIF($A$3:OFFSET(A75,0,0),A75,$H$3:OFFSET(H75,0,0))</f>
        <v>33912</v>
      </c>
      <c r="J75" s="76">
        <f t="shared" ca="1" si="3"/>
        <v>41862</v>
      </c>
    </row>
    <row r="76" spans="1:10" ht="20.25" x14ac:dyDescent="0.3">
      <c r="A76" s="72" t="s">
        <v>44</v>
      </c>
      <c r="B76" s="72" t="s">
        <v>175</v>
      </c>
      <c r="C76" s="72" t="s">
        <v>177</v>
      </c>
      <c r="D76" s="72" t="s">
        <v>50</v>
      </c>
      <c r="E76" s="72" t="s">
        <v>48</v>
      </c>
      <c r="F76" s="73"/>
      <c r="G76" s="74">
        <v>500</v>
      </c>
      <c r="H76" s="74"/>
      <c r="I76" s="75">
        <f ca="1">SUMIF($A$3:OFFSET(A76,0,0),A76,$G$3:OFFSET(G76,0,0))-SUMIF($A$3:OFFSET(A76,0,0),A76,$H$3:OFFSET(H76,0,0))</f>
        <v>34412</v>
      </c>
      <c r="J76" s="76">
        <f t="shared" ca="1" si="3"/>
        <v>42362</v>
      </c>
    </row>
    <row r="77" spans="1:10" ht="20.25" x14ac:dyDescent="0.3">
      <c r="A77" s="72" t="s">
        <v>44</v>
      </c>
      <c r="B77" s="72" t="s">
        <v>176</v>
      </c>
      <c r="C77" s="72"/>
      <c r="D77" s="72" t="s">
        <v>50</v>
      </c>
      <c r="E77" s="72" t="s">
        <v>48</v>
      </c>
      <c r="F77" s="73"/>
      <c r="G77" s="74">
        <v>200</v>
      </c>
      <c r="H77" s="74"/>
      <c r="I77" s="75">
        <f ca="1">SUMIF($A$3:OFFSET(A77,0,0),A77,$G$3:OFFSET(G77,0,0))-SUMIF($A$3:OFFSET(A77,0,0),A77,$H$3:OFFSET(H77,0,0))</f>
        <v>34612</v>
      </c>
      <c r="J77" s="76">
        <f t="shared" ca="1" si="3"/>
        <v>42562</v>
      </c>
    </row>
    <row r="78" spans="1:10" ht="20.25" x14ac:dyDescent="0.3">
      <c r="A78" s="72" t="s">
        <v>44</v>
      </c>
      <c r="B78" s="72" t="s">
        <v>178</v>
      </c>
      <c r="C78" s="72" t="s">
        <v>179</v>
      </c>
      <c r="D78" s="72" t="s">
        <v>50</v>
      </c>
      <c r="E78" s="72" t="s">
        <v>48</v>
      </c>
      <c r="F78" s="73"/>
      <c r="G78" s="74">
        <v>1000</v>
      </c>
      <c r="H78" s="74"/>
      <c r="I78" s="75">
        <f ca="1">SUMIF($A$3:OFFSET(A78,0,0),A78,$G$3:OFFSET(G78,0,0))-SUMIF($A$3:OFFSET(A78,0,0),A78,$H$3:OFFSET(H78,0,0))</f>
        <v>35612</v>
      </c>
      <c r="J78" s="76">
        <f t="shared" ca="1" si="3"/>
        <v>43562</v>
      </c>
    </row>
    <row r="79" spans="1:10" ht="20.25" x14ac:dyDescent="0.3">
      <c r="A79" s="72" t="s">
        <v>44</v>
      </c>
      <c r="B79" s="72" t="s">
        <v>180</v>
      </c>
      <c r="C79" s="72" t="s">
        <v>181</v>
      </c>
      <c r="D79" s="72" t="s">
        <v>50</v>
      </c>
      <c r="E79" s="72" t="s">
        <v>48</v>
      </c>
      <c r="F79" s="73"/>
      <c r="G79" s="74">
        <v>100</v>
      </c>
      <c r="H79" s="74"/>
      <c r="I79" s="75">
        <f ca="1">SUMIF($A$3:OFFSET(A79,0,0),A79,$G$3:OFFSET(G79,0,0))-SUMIF($A$3:OFFSET(A79,0,0),A79,$H$3:OFFSET(H79,0,0))</f>
        <v>35712</v>
      </c>
      <c r="J79" s="76">
        <f t="shared" ca="1" si="3"/>
        <v>43662</v>
      </c>
    </row>
    <row r="80" spans="1:10" ht="20.25" x14ac:dyDescent="0.3">
      <c r="A80" s="72" t="s">
        <v>44</v>
      </c>
      <c r="B80" s="72" t="s">
        <v>182</v>
      </c>
      <c r="C80" s="72" t="s">
        <v>183</v>
      </c>
      <c r="D80" s="72" t="s">
        <v>50</v>
      </c>
      <c r="E80" s="72" t="s">
        <v>48</v>
      </c>
      <c r="F80" s="73"/>
      <c r="G80" s="74">
        <v>200</v>
      </c>
      <c r="H80" s="74"/>
      <c r="I80" s="75">
        <f ca="1">SUMIF($A$3:OFFSET(A80,0,0),A80,$G$3:OFFSET(G80,0,0))-SUMIF($A$3:OFFSET(A80,0,0),A80,$H$3:OFFSET(H80,0,0))</f>
        <v>35912</v>
      </c>
      <c r="J80" s="76">
        <f t="shared" ca="1" si="3"/>
        <v>43862</v>
      </c>
    </row>
    <row r="81" spans="1:10" ht="20.25" x14ac:dyDescent="0.3">
      <c r="A81" s="72" t="s">
        <v>44</v>
      </c>
      <c r="B81" s="72" t="s">
        <v>184</v>
      </c>
      <c r="C81" s="72" t="s">
        <v>185</v>
      </c>
      <c r="D81" s="72" t="s">
        <v>50</v>
      </c>
      <c r="E81" s="72" t="s">
        <v>48</v>
      </c>
      <c r="F81" s="73"/>
      <c r="G81" s="74">
        <v>200</v>
      </c>
      <c r="H81" s="74"/>
      <c r="I81" s="75">
        <f ca="1">SUMIF($A$3:OFFSET(A81,0,0),A81,$G$3:OFFSET(G81,0,0))-SUMIF($A$3:OFFSET(A81,0,0),A81,$H$3:OFFSET(H81,0,0))</f>
        <v>36112</v>
      </c>
      <c r="J81" s="76">
        <f t="shared" ca="1" si="3"/>
        <v>44062</v>
      </c>
    </row>
    <row r="82" spans="1:10" ht="20.25" x14ac:dyDescent="0.3">
      <c r="A82" s="72" t="s">
        <v>44</v>
      </c>
      <c r="B82" s="72" t="s">
        <v>186</v>
      </c>
      <c r="C82" s="72" t="s">
        <v>189</v>
      </c>
      <c r="D82" s="72" t="s">
        <v>50</v>
      </c>
      <c r="E82" s="72" t="s">
        <v>48</v>
      </c>
      <c r="F82" s="73"/>
      <c r="G82" s="74">
        <v>100</v>
      </c>
      <c r="H82" s="74"/>
      <c r="I82" s="75">
        <f ca="1">SUMIF($A$3:OFFSET(A82,0,0),A82,$G$3:OFFSET(G82,0,0))-SUMIF($A$3:OFFSET(A82,0,0),A82,$H$3:OFFSET(H82,0,0))</f>
        <v>36212</v>
      </c>
      <c r="J82" s="76">
        <f t="shared" ca="1" si="3"/>
        <v>44162</v>
      </c>
    </row>
    <row r="83" spans="1:10" ht="20.25" x14ac:dyDescent="0.3">
      <c r="A83" s="72" t="s">
        <v>44</v>
      </c>
      <c r="B83" s="72" t="s">
        <v>187</v>
      </c>
      <c r="C83" s="72" t="s">
        <v>188</v>
      </c>
      <c r="D83" s="72" t="s">
        <v>50</v>
      </c>
      <c r="E83" s="72" t="s">
        <v>48</v>
      </c>
      <c r="F83" s="73"/>
      <c r="G83" s="74">
        <v>200</v>
      </c>
      <c r="H83" s="74"/>
      <c r="I83" s="75">
        <f ca="1">SUMIF($A$3:OFFSET(A83,0,0),A83,$G$3:OFFSET(G83,0,0))-SUMIF($A$3:OFFSET(A83,0,0),A83,$H$3:OFFSET(H83,0,0))</f>
        <v>36412</v>
      </c>
      <c r="J83" s="76">
        <f t="shared" ca="1" si="3"/>
        <v>44362</v>
      </c>
    </row>
    <row r="84" spans="1:10" ht="20.25" x14ac:dyDescent="0.3">
      <c r="A84" s="72" t="s">
        <v>44</v>
      </c>
      <c r="B84" s="72" t="s">
        <v>191</v>
      </c>
      <c r="C84" s="72" t="s">
        <v>190</v>
      </c>
      <c r="D84" s="72" t="s">
        <v>50</v>
      </c>
      <c r="E84" s="72" t="s">
        <v>48</v>
      </c>
      <c r="F84" s="73"/>
      <c r="G84" s="74">
        <v>150</v>
      </c>
      <c r="H84" s="74"/>
      <c r="I84" s="75">
        <f ca="1">SUMIF($A$3:OFFSET(A84,0,0),A84,$G$3:OFFSET(G84,0,0))-SUMIF($A$3:OFFSET(A84,0,0),A84,$H$3:OFFSET(H84,0,0))</f>
        <v>36562</v>
      </c>
      <c r="J84" s="76">
        <f t="shared" ca="1" si="3"/>
        <v>44512</v>
      </c>
    </row>
    <row r="85" spans="1:10" ht="20.25" x14ac:dyDescent="0.3">
      <c r="A85" s="72" t="s">
        <v>44</v>
      </c>
      <c r="B85" s="72" t="s">
        <v>192</v>
      </c>
      <c r="C85" s="72"/>
      <c r="D85" s="72"/>
      <c r="E85" s="72" t="s">
        <v>48</v>
      </c>
      <c r="F85" s="73"/>
      <c r="G85" s="74">
        <v>300</v>
      </c>
      <c r="H85" s="74"/>
      <c r="I85" s="75">
        <f ca="1">SUMIF($A$3:OFFSET(A85,0,0),A85,$G$3:OFFSET(G85,0,0))-SUMIF($A$3:OFFSET(A85,0,0),A85,$H$3:OFFSET(H85,0,0))</f>
        <v>36862</v>
      </c>
      <c r="J85" s="76" t="str">
        <f t="shared" ca="1" si="3"/>
        <v xml:space="preserve"> - </v>
      </c>
    </row>
    <row r="86" spans="1:10" ht="20.25" x14ac:dyDescent="0.3">
      <c r="A86" s="72" t="s">
        <v>44</v>
      </c>
      <c r="B86" s="72" t="s">
        <v>193</v>
      </c>
      <c r="C86" s="72" t="s">
        <v>195</v>
      </c>
      <c r="D86" s="72"/>
      <c r="E86" s="72" t="s">
        <v>48</v>
      </c>
      <c r="F86" s="73"/>
      <c r="G86" s="74">
        <v>1000</v>
      </c>
      <c r="H86" s="74"/>
      <c r="I86" s="75">
        <f ca="1">SUMIF($A$3:OFFSET(A86,0,0),A86,$G$3:OFFSET(G86,0,0))-SUMIF($A$3:OFFSET(A86,0,0),A86,$H$3:OFFSET(H86,0,0))</f>
        <v>37862</v>
      </c>
      <c r="J86" s="76" t="str">
        <f t="shared" ca="1" si="3"/>
        <v xml:space="preserve"> - </v>
      </c>
    </row>
    <row r="87" spans="1:10" ht="20.25" x14ac:dyDescent="0.3">
      <c r="A87" s="72" t="s">
        <v>44</v>
      </c>
      <c r="B87" s="72" t="s">
        <v>194</v>
      </c>
      <c r="C87" s="72" t="s">
        <v>129</v>
      </c>
      <c r="D87" s="72"/>
      <c r="E87" s="72" t="s">
        <v>48</v>
      </c>
      <c r="F87" s="73"/>
      <c r="G87" s="74">
        <v>501</v>
      </c>
      <c r="H87" s="74"/>
      <c r="I87" s="75">
        <f ca="1">SUMIF($A$3:OFFSET(A87,0,0),A87,$G$3:OFFSET(G87,0,0))-SUMIF($A$3:OFFSET(A87,0,0),A87,$H$3:OFFSET(H87,0,0))</f>
        <v>38363</v>
      </c>
      <c r="J87" s="76" t="str">
        <f t="shared" ca="1" si="3"/>
        <v xml:space="preserve"> - </v>
      </c>
    </row>
    <row r="88" spans="1:10" ht="20.25" x14ac:dyDescent="0.3">
      <c r="A88" s="72" t="s">
        <v>44</v>
      </c>
      <c r="B88" s="72" t="s">
        <v>196</v>
      </c>
      <c r="C88" s="72" t="s">
        <v>197</v>
      </c>
      <c r="D88" s="72"/>
      <c r="E88" s="72" t="s">
        <v>48</v>
      </c>
      <c r="F88" s="73"/>
      <c r="G88" s="74">
        <v>1001</v>
      </c>
      <c r="H88" s="74"/>
      <c r="I88" s="75">
        <f ca="1">SUMIF($A$3:OFFSET(A88,0,0),A88,$G$3:OFFSET(G88,0,0))-SUMIF($A$3:OFFSET(A88,0,0),A88,$H$3:OFFSET(H88,0,0))</f>
        <v>39364</v>
      </c>
      <c r="J88" s="76" t="str">
        <f t="shared" ca="1" si="3"/>
        <v xml:space="preserve"> - </v>
      </c>
    </row>
    <row r="89" spans="1:10" ht="20.25" x14ac:dyDescent="0.3">
      <c r="A89" s="72" t="s">
        <v>44</v>
      </c>
      <c r="B89" s="72" t="s">
        <v>198</v>
      </c>
      <c r="C89" s="72" t="s">
        <v>199</v>
      </c>
      <c r="D89" s="72"/>
      <c r="E89" s="72" t="s">
        <v>48</v>
      </c>
      <c r="F89" s="73"/>
      <c r="G89" s="74">
        <v>1000</v>
      </c>
      <c r="H89" s="74"/>
      <c r="I89" s="75">
        <f ca="1">SUMIF($A$3:OFFSET(A89,0,0),A89,$G$3:OFFSET(G89,0,0))-SUMIF($A$3:OFFSET(A89,0,0),A89,$H$3:OFFSET(H89,0,0))</f>
        <v>40364</v>
      </c>
      <c r="J89" s="76" t="str">
        <f t="shared" ca="1" si="3"/>
        <v xml:space="preserve"> - </v>
      </c>
    </row>
    <row r="90" spans="1:10" ht="20.25" x14ac:dyDescent="0.3">
      <c r="A90" s="72" t="s">
        <v>44</v>
      </c>
      <c r="B90" s="72" t="s">
        <v>200</v>
      </c>
      <c r="C90" s="72" t="s">
        <v>201</v>
      </c>
      <c r="D90" s="72"/>
      <c r="E90" s="72" t="s">
        <v>48</v>
      </c>
      <c r="F90" s="73"/>
      <c r="G90" s="74">
        <v>200</v>
      </c>
      <c r="H90" s="74"/>
      <c r="I90" s="75">
        <f ca="1">SUMIF($A$3:OFFSET(A90,0,0),A90,$G$3:OFFSET(G90,0,0))-SUMIF($A$3:OFFSET(A90,0,0),A90,$H$3:OFFSET(H90,0,0))</f>
        <v>40564</v>
      </c>
      <c r="J90" s="76" t="str">
        <f t="shared" ca="1" si="3"/>
        <v xml:space="preserve"> - </v>
      </c>
    </row>
    <row r="91" spans="1:10" ht="20.25" x14ac:dyDescent="0.3">
      <c r="A91" s="72" t="s">
        <v>44</v>
      </c>
      <c r="B91" s="72" t="s">
        <v>115</v>
      </c>
      <c r="C91" s="72" t="s">
        <v>202</v>
      </c>
      <c r="D91" s="72"/>
      <c r="E91" s="72" t="s">
        <v>48</v>
      </c>
      <c r="F91" s="73"/>
      <c r="G91" s="74">
        <v>100</v>
      </c>
      <c r="H91" s="74"/>
      <c r="I91" s="75">
        <f ca="1">SUMIF($A$3:OFFSET(A91,0,0),A91,$G$3:OFFSET(G91,0,0))-SUMIF($A$3:OFFSET(A91,0,0),A91,$H$3:OFFSET(H91,0,0))</f>
        <v>40664</v>
      </c>
      <c r="J91" s="76" t="str">
        <f t="shared" ca="1" si="3"/>
        <v xml:space="preserve"> - </v>
      </c>
    </row>
    <row r="92" spans="1:10" ht="20.25" x14ac:dyDescent="0.3">
      <c r="A92" s="72" t="s">
        <v>44</v>
      </c>
      <c r="B92" s="72" t="s">
        <v>203</v>
      </c>
      <c r="C92" s="72" t="s">
        <v>204</v>
      </c>
      <c r="D92" s="72"/>
      <c r="E92" s="72" t="s">
        <v>48</v>
      </c>
      <c r="F92" s="73"/>
      <c r="G92" s="74">
        <v>1000</v>
      </c>
      <c r="H92" s="74"/>
      <c r="I92" s="75">
        <f ca="1">SUMIF($A$3:OFFSET(A92,0,0),A92,$G$3:OFFSET(G92,0,0))-SUMIF($A$3:OFFSET(A92,0,0),A92,$H$3:OFFSET(H92,0,0))</f>
        <v>41664</v>
      </c>
      <c r="J92" s="76" t="str">
        <f t="shared" ca="1" si="3"/>
        <v xml:space="preserve"> - </v>
      </c>
    </row>
    <row r="93" spans="1:10" ht="20.25" x14ac:dyDescent="0.3">
      <c r="A93" s="72" t="s">
        <v>44</v>
      </c>
      <c r="B93" s="72" t="s">
        <v>205</v>
      </c>
      <c r="C93" s="72"/>
      <c r="D93" s="72"/>
      <c r="E93" s="72" t="s">
        <v>48</v>
      </c>
      <c r="F93" s="73"/>
      <c r="G93" s="74">
        <v>200</v>
      </c>
      <c r="H93" s="74"/>
      <c r="I93" s="75">
        <f ca="1">SUMIF($A$3:OFFSET(A93,0,0),A93,$G$3:OFFSET(G93,0,0))-SUMIF($A$3:OFFSET(A93,0,0),A93,$H$3:OFFSET(H93,0,0))</f>
        <v>41864</v>
      </c>
      <c r="J93" s="76" t="str">
        <f t="shared" ca="1" si="3"/>
        <v xml:space="preserve"> - </v>
      </c>
    </row>
    <row r="94" spans="1:10" ht="20.25" x14ac:dyDescent="0.3">
      <c r="A94" s="72" t="s">
        <v>44</v>
      </c>
      <c r="B94" s="72" t="s">
        <v>206</v>
      </c>
      <c r="C94" s="72" t="s">
        <v>207</v>
      </c>
      <c r="D94" s="72"/>
      <c r="E94" s="72" t="s">
        <v>48</v>
      </c>
      <c r="F94" s="73"/>
      <c r="G94" s="74">
        <v>1000</v>
      </c>
      <c r="H94" s="74"/>
      <c r="I94" s="75">
        <f ca="1">SUMIF($A$3:OFFSET(A94,0,0),A94,$G$3:OFFSET(G94,0,0))-SUMIF($A$3:OFFSET(A94,0,0),A94,$H$3:OFFSET(H94,0,0))</f>
        <v>42864</v>
      </c>
      <c r="J94" s="76" t="str">
        <f t="shared" ca="1" si="3"/>
        <v xml:space="preserve"> - </v>
      </c>
    </row>
    <row r="95" spans="1:10" ht="20.25" x14ac:dyDescent="0.3">
      <c r="A95" s="72" t="s">
        <v>44</v>
      </c>
      <c r="B95" s="72" t="s">
        <v>208</v>
      </c>
      <c r="C95" s="72" t="s">
        <v>145</v>
      </c>
      <c r="D95" s="72"/>
      <c r="E95" s="72" t="s">
        <v>48</v>
      </c>
      <c r="F95" s="73"/>
      <c r="G95" s="74">
        <v>1000</v>
      </c>
      <c r="H95" s="74"/>
      <c r="I95" s="75">
        <f ca="1">SUMIF($A$3:OFFSET(A95,0,0),A95,$G$3:OFFSET(G95,0,0))-SUMIF($A$3:OFFSET(A95,0,0),A95,$H$3:OFFSET(H95,0,0))</f>
        <v>43864</v>
      </c>
      <c r="J95" s="76" t="str">
        <f t="shared" ca="1" si="3"/>
        <v xml:space="preserve"> - </v>
      </c>
    </row>
    <row r="96" spans="1:10" ht="20.25" x14ac:dyDescent="0.3">
      <c r="A96" s="72" t="s">
        <v>44</v>
      </c>
      <c r="B96" s="72" t="s">
        <v>209</v>
      </c>
      <c r="C96" s="72"/>
      <c r="D96" s="72"/>
      <c r="E96" s="72" t="s">
        <v>48</v>
      </c>
      <c r="F96" s="73"/>
      <c r="G96" s="74">
        <v>300</v>
      </c>
      <c r="H96" s="74"/>
      <c r="I96" s="75">
        <f ca="1">SUMIF($A$3:OFFSET(A96,0,0),A96,$G$3:OFFSET(G96,0,0))-SUMIF($A$3:OFFSET(A96,0,0),A96,$H$3:OFFSET(H96,0,0))</f>
        <v>44164</v>
      </c>
      <c r="J96" s="76" t="str">
        <f t="shared" ca="1" si="3"/>
        <v xml:space="preserve"> - </v>
      </c>
    </row>
    <row r="97" spans="1:10" ht="20.25" x14ac:dyDescent="0.3">
      <c r="A97" s="72" t="s">
        <v>44</v>
      </c>
      <c r="B97" s="72" t="s">
        <v>210</v>
      </c>
      <c r="C97" s="72"/>
      <c r="D97" s="72"/>
      <c r="E97" s="72"/>
      <c r="F97" s="73"/>
      <c r="G97" s="74">
        <v>1000</v>
      </c>
      <c r="H97" s="74"/>
      <c r="I97" s="75">
        <f ca="1">SUMIF($A$3:OFFSET(A97,0,0),A97,$G$3:OFFSET(G97,0,0))-SUMIF($A$3:OFFSET(A97,0,0),A97,$H$3:OFFSET(H97,0,0))</f>
        <v>45164</v>
      </c>
      <c r="J97" s="76" t="str">
        <f t="shared" ca="1" si="3"/>
        <v xml:space="preserve"> - </v>
      </c>
    </row>
    <row r="98" spans="1:10" ht="20.25" x14ac:dyDescent="0.3">
      <c r="A98" s="72" t="s">
        <v>44</v>
      </c>
      <c r="B98" s="72" t="s">
        <v>612</v>
      </c>
      <c r="C98" s="72" t="s">
        <v>211</v>
      </c>
      <c r="D98" s="72"/>
      <c r="E98" s="72"/>
      <c r="F98" s="73"/>
      <c r="G98" s="74">
        <v>500</v>
      </c>
      <c r="H98" s="74"/>
      <c r="I98" s="75">
        <f ca="1">SUMIF($A$3:OFFSET(A98,0,0),A98,$G$3:OFFSET(G98,0,0))-SUMIF($A$3:OFFSET(A98,0,0),A98,$H$3:OFFSET(H98,0,0))</f>
        <v>45664</v>
      </c>
      <c r="J98" s="76" t="str">
        <f t="shared" ca="1" si="3"/>
        <v xml:space="preserve"> - </v>
      </c>
    </row>
    <row r="99" spans="1:10" ht="20.25" x14ac:dyDescent="0.3">
      <c r="A99" s="72" t="s">
        <v>44</v>
      </c>
      <c r="B99" s="72" t="s">
        <v>212</v>
      </c>
      <c r="C99" s="72" t="s">
        <v>213</v>
      </c>
      <c r="D99" s="72"/>
      <c r="E99" s="72"/>
      <c r="F99" s="73"/>
      <c r="G99" s="74">
        <v>100</v>
      </c>
      <c r="H99" s="74"/>
      <c r="I99" s="75">
        <f ca="1">SUMIF($A$3:OFFSET(A99,0,0),A99,$G$3:OFFSET(G99,0,0))-SUMIF($A$3:OFFSET(A99,0,0),A99,$H$3:OFFSET(H99,0,0))</f>
        <v>45764</v>
      </c>
      <c r="J99" s="76" t="str">
        <f t="shared" ca="1" si="3"/>
        <v xml:space="preserve"> - </v>
      </c>
    </row>
    <row r="100" spans="1:10" ht="20.25" x14ac:dyDescent="0.3">
      <c r="A100" s="72" t="s">
        <v>44</v>
      </c>
      <c r="B100" s="72" t="s">
        <v>215</v>
      </c>
      <c r="C100" s="72" t="s">
        <v>214</v>
      </c>
      <c r="D100" s="72"/>
      <c r="E100" s="72"/>
      <c r="F100" s="73"/>
      <c r="G100" s="74">
        <v>200</v>
      </c>
      <c r="H100" s="74"/>
      <c r="I100" s="75">
        <f ca="1">SUMIF($A$3:OFFSET(A100,0,0),A100,$G$3:OFFSET(G100,0,0))-SUMIF($A$3:OFFSET(A100,0,0),A100,$H$3:OFFSET(H100,0,0))</f>
        <v>45964</v>
      </c>
      <c r="J100" s="76" t="str">
        <f t="shared" ca="1" si="3"/>
        <v xml:space="preserve"> - </v>
      </c>
    </row>
    <row r="101" spans="1:10" ht="20.25" x14ac:dyDescent="0.3">
      <c r="A101" s="72" t="s">
        <v>44</v>
      </c>
      <c r="B101" s="72" t="s">
        <v>216</v>
      </c>
      <c r="C101" s="72" t="s">
        <v>217</v>
      </c>
      <c r="D101" s="72"/>
      <c r="E101" s="72"/>
      <c r="F101" s="73"/>
      <c r="G101" s="74">
        <v>1000</v>
      </c>
      <c r="H101" s="74"/>
      <c r="I101" s="75">
        <f ca="1">SUMIF($A$3:OFFSET(A101,0,0),A101,$G$3:OFFSET(G101,0,0))-SUMIF($A$3:OFFSET(A101,0,0),A101,$H$3:OFFSET(H101,0,0))</f>
        <v>46964</v>
      </c>
      <c r="J101" s="76" t="str">
        <f t="shared" ca="1" si="3"/>
        <v xml:space="preserve"> - </v>
      </c>
    </row>
    <row r="102" spans="1:10" ht="20.25" x14ac:dyDescent="0.3">
      <c r="A102" s="72" t="s">
        <v>44</v>
      </c>
      <c r="B102" s="72" t="s">
        <v>152</v>
      </c>
      <c r="C102" s="72" t="s">
        <v>218</v>
      </c>
      <c r="D102" s="72"/>
      <c r="E102" s="72"/>
      <c r="F102" s="73"/>
      <c r="G102" s="74">
        <v>100</v>
      </c>
      <c r="H102" s="74"/>
      <c r="I102" s="75">
        <f ca="1">SUMIF($A$3:OFFSET(A102,0,0),A102,$G$3:OFFSET(G102,0,0))-SUMIF($A$3:OFFSET(A102,0,0),A102,$H$3:OFFSET(H102,0,0))</f>
        <v>47064</v>
      </c>
      <c r="J102" s="76" t="str">
        <f t="shared" ca="1" si="3"/>
        <v xml:space="preserve"> - </v>
      </c>
    </row>
    <row r="103" spans="1:10" ht="20.25" x14ac:dyDescent="0.3">
      <c r="A103" s="72" t="s">
        <v>44</v>
      </c>
      <c r="B103" s="72" t="s">
        <v>219</v>
      </c>
      <c r="C103" s="72" t="s">
        <v>220</v>
      </c>
      <c r="D103" s="72"/>
      <c r="E103" s="72"/>
      <c r="F103" s="73"/>
      <c r="G103" s="74">
        <v>200</v>
      </c>
      <c r="H103" s="74"/>
      <c r="I103" s="75">
        <f ca="1">SUMIF($A$3:OFFSET(A103,0,0),A103,$G$3:OFFSET(G103,0,0))-SUMIF($A$3:OFFSET(A103,0,0),A103,$H$3:OFFSET(H103,0,0))</f>
        <v>47264</v>
      </c>
      <c r="J103" s="76" t="str">
        <f t="shared" ca="1" si="3"/>
        <v xml:space="preserve"> - </v>
      </c>
    </row>
    <row r="104" spans="1:10" ht="20.25" x14ac:dyDescent="0.3">
      <c r="A104" s="72" t="s">
        <v>44</v>
      </c>
      <c r="B104" s="72" t="s">
        <v>221</v>
      </c>
      <c r="C104" s="72" t="s">
        <v>222</v>
      </c>
      <c r="D104" s="72"/>
      <c r="E104" s="72"/>
      <c r="F104" s="73"/>
      <c r="G104" s="74">
        <v>500</v>
      </c>
      <c r="H104" s="74"/>
      <c r="I104" s="75">
        <f ca="1">SUMIF($A$3:OFFSET(A104,0,0),A104,$G$3:OFFSET(G104,0,0))-SUMIF($A$3:OFFSET(A104,0,0),A104,$H$3:OFFSET(H104,0,0))</f>
        <v>47764</v>
      </c>
      <c r="J104" s="76" t="str">
        <f t="shared" ca="1" si="3"/>
        <v xml:space="preserve"> - </v>
      </c>
    </row>
    <row r="105" spans="1:10" ht="20.25" x14ac:dyDescent="0.3">
      <c r="A105" s="72" t="s">
        <v>44</v>
      </c>
      <c r="B105" s="72" t="s">
        <v>223</v>
      </c>
      <c r="C105" s="72"/>
      <c r="D105" s="72"/>
      <c r="E105" s="72"/>
      <c r="F105" s="73"/>
      <c r="G105" s="74">
        <v>200</v>
      </c>
      <c r="H105" s="74"/>
      <c r="I105" s="75">
        <f ca="1">SUMIF($A$3:OFFSET(A105,0,0),A105,$G$3:OFFSET(G105,0,0))-SUMIF($A$3:OFFSET(A105,0,0),A105,$H$3:OFFSET(H105,0,0))</f>
        <v>47964</v>
      </c>
      <c r="J105" s="76" t="str">
        <f t="shared" ca="1" si="3"/>
        <v xml:space="preserve"> - </v>
      </c>
    </row>
    <row r="106" spans="1:10" ht="20.25" x14ac:dyDescent="0.3">
      <c r="A106" s="72" t="s">
        <v>44</v>
      </c>
      <c r="B106" s="72" t="s">
        <v>224</v>
      </c>
      <c r="C106" s="72" t="s">
        <v>225</v>
      </c>
      <c r="D106" s="72"/>
      <c r="E106" s="72"/>
      <c r="F106" s="73"/>
      <c r="G106" s="74">
        <v>200</v>
      </c>
      <c r="H106" s="74"/>
      <c r="I106" s="75">
        <f ca="1">SUMIF($A$3:OFFSET(A106,0,0),A106,$G$3:OFFSET(G106,0,0))-SUMIF($A$3:OFFSET(A106,0,0),A106,$H$3:OFFSET(H106,0,0))</f>
        <v>48164</v>
      </c>
      <c r="J106" s="76" t="str">
        <f t="shared" ref="J106:J137" ca="1" si="4">IF(ISBLANK(D106)," - ",IFERROR(OFFSET(J106,-1,0,1,1)+G106-H106,G106-H106))</f>
        <v xml:space="preserve"> - </v>
      </c>
    </row>
    <row r="107" spans="1:10" ht="20.25" x14ac:dyDescent="0.3">
      <c r="A107" s="72" t="s">
        <v>44</v>
      </c>
      <c r="B107" s="72" t="s">
        <v>226</v>
      </c>
      <c r="C107" s="72" t="s">
        <v>228</v>
      </c>
      <c r="D107" s="72"/>
      <c r="E107" s="72"/>
      <c r="F107" s="73"/>
      <c r="G107" s="74">
        <v>500</v>
      </c>
      <c r="H107" s="74"/>
      <c r="I107" s="75">
        <f ca="1">SUMIF($A$3:OFFSET(A107,0,0),A107,$G$3:OFFSET(G107,0,0))-SUMIF($A$3:OFFSET(A107,0,0),A107,$H$3:OFFSET(H107,0,0))</f>
        <v>48664</v>
      </c>
      <c r="J107" s="76" t="str">
        <f t="shared" ca="1" si="4"/>
        <v xml:space="preserve"> - </v>
      </c>
    </row>
    <row r="108" spans="1:10" ht="20.25" x14ac:dyDescent="0.3">
      <c r="A108" s="72" t="s">
        <v>44</v>
      </c>
      <c r="B108" s="72" t="s">
        <v>227</v>
      </c>
      <c r="C108" s="72"/>
      <c r="D108" s="72"/>
      <c r="E108" s="72"/>
      <c r="F108" s="73"/>
      <c r="G108" s="74">
        <v>500</v>
      </c>
      <c r="H108" s="74"/>
      <c r="I108" s="75">
        <f ca="1">SUMIF($A$3:OFFSET(A108,0,0),A108,$G$3:OFFSET(G108,0,0))-SUMIF($A$3:OFFSET(A108,0,0),A108,$H$3:OFFSET(H108,0,0))</f>
        <v>49164</v>
      </c>
      <c r="J108" s="76" t="str">
        <f t="shared" ca="1" si="4"/>
        <v xml:space="preserve"> - </v>
      </c>
    </row>
    <row r="109" spans="1:10" ht="20.25" x14ac:dyDescent="0.3">
      <c r="A109" s="72" t="s">
        <v>44</v>
      </c>
      <c r="B109" s="72" t="s">
        <v>229</v>
      </c>
      <c r="C109" s="72" t="s">
        <v>230</v>
      </c>
      <c r="D109" s="72"/>
      <c r="E109" s="72"/>
      <c r="F109" s="73"/>
      <c r="G109" s="74">
        <v>1000</v>
      </c>
      <c r="H109" s="74"/>
      <c r="I109" s="75">
        <f ca="1">SUMIF($A$3:OFFSET(A109,0,0),A109,$G$3:OFFSET(G109,0,0))-SUMIF($A$3:OFFSET(A109,0,0),A109,$H$3:OFFSET(H109,0,0))</f>
        <v>50164</v>
      </c>
      <c r="J109" s="76" t="str">
        <f t="shared" ca="1" si="4"/>
        <v xml:space="preserve"> - </v>
      </c>
    </row>
    <row r="110" spans="1:10" ht="20.25" x14ac:dyDescent="0.3">
      <c r="A110" s="72" t="s">
        <v>44</v>
      </c>
      <c r="B110" s="72" t="s">
        <v>231</v>
      </c>
      <c r="C110" s="72" t="s">
        <v>232</v>
      </c>
      <c r="D110" s="72"/>
      <c r="E110" s="72"/>
      <c r="F110" s="73"/>
      <c r="G110" s="74">
        <v>500</v>
      </c>
      <c r="H110" s="74"/>
      <c r="I110" s="75">
        <f ca="1">SUMIF($A$3:OFFSET(A110,0,0),A110,$G$3:OFFSET(G110,0,0))-SUMIF($A$3:OFFSET(A110,0,0),A110,$H$3:OFFSET(H110,0,0))</f>
        <v>50664</v>
      </c>
      <c r="J110" s="76" t="str">
        <f t="shared" ca="1" si="4"/>
        <v xml:space="preserve"> - </v>
      </c>
    </row>
    <row r="111" spans="1:10" ht="20.25" x14ac:dyDescent="0.3">
      <c r="A111" s="72" t="s">
        <v>44</v>
      </c>
      <c r="B111" s="72" t="s">
        <v>233</v>
      </c>
      <c r="C111" s="72" t="s">
        <v>234</v>
      </c>
      <c r="D111" s="72"/>
      <c r="E111" s="72"/>
      <c r="F111" s="73"/>
      <c r="G111" s="74">
        <v>100</v>
      </c>
      <c r="H111" s="74"/>
      <c r="I111" s="75">
        <f ca="1">SUMIF($A$3:OFFSET(A111,0,0),A111,$G$3:OFFSET(G111,0,0))-SUMIF($A$3:OFFSET(A111,0,0),A111,$H$3:OFFSET(H111,0,0))</f>
        <v>50764</v>
      </c>
      <c r="J111" s="76" t="str">
        <f t="shared" ca="1" si="4"/>
        <v xml:space="preserve"> - </v>
      </c>
    </row>
    <row r="112" spans="1:10" ht="20.25" x14ac:dyDescent="0.3">
      <c r="A112" s="72" t="s">
        <v>44</v>
      </c>
      <c r="B112" s="72" t="s">
        <v>235</v>
      </c>
      <c r="C112" s="72" t="s">
        <v>236</v>
      </c>
      <c r="D112" s="72"/>
      <c r="E112" s="72"/>
      <c r="F112" s="73"/>
      <c r="G112" s="74">
        <v>600</v>
      </c>
      <c r="H112" s="74"/>
      <c r="I112" s="75">
        <f ca="1">SUMIF($A$3:OFFSET(A112,0,0),A112,$G$3:OFFSET(G112,0,0))-SUMIF($A$3:OFFSET(A112,0,0),A112,$H$3:OFFSET(H112,0,0))</f>
        <v>51364</v>
      </c>
      <c r="J112" s="76" t="str">
        <f t="shared" ca="1" si="4"/>
        <v xml:space="preserve"> - </v>
      </c>
    </row>
    <row r="113" spans="1:10" ht="20.25" x14ac:dyDescent="0.3">
      <c r="A113" s="72" t="s">
        <v>44</v>
      </c>
      <c r="B113" s="72" t="s">
        <v>237</v>
      </c>
      <c r="C113" s="72"/>
      <c r="D113" s="72"/>
      <c r="E113" s="72"/>
      <c r="F113" s="73"/>
      <c r="G113" s="74">
        <v>500</v>
      </c>
      <c r="H113" s="74"/>
      <c r="I113" s="75">
        <f ca="1">SUMIF($A$3:OFFSET(A113,0,0),A113,$G$3:OFFSET(G113,0,0))-SUMIF($A$3:OFFSET(A113,0,0),A113,$H$3:OFFSET(H113,0,0))</f>
        <v>51864</v>
      </c>
      <c r="J113" s="76" t="str">
        <f t="shared" ca="1" si="4"/>
        <v xml:space="preserve"> - </v>
      </c>
    </row>
    <row r="114" spans="1:10" ht="20.25" x14ac:dyDescent="0.3">
      <c r="A114" s="72" t="s">
        <v>44</v>
      </c>
      <c r="B114" s="72" t="s">
        <v>238</v>
      </c>
      <c r="C114" s="72" t="s">
        <v>239</v>
      </c>
      <c r="D114" s="72"/>
      <c r="E114" s="72"/>
      <c r="F114" s="73"/>
      <c r="G114" s="74">
        <v>500</v>
      </c>
      <c r="H114" s="74"/>
      <c r="I114" s="75">
        <f ca="1">SUMIF($A$3:OFFSET(A114,0,0),A114,$G$3:OFFSET(G114,0,0))-SUMIF($A$3:OFFSET(A114,0,0),A114,$H$3:OFFSET(H114,0,0))</f>
        <v>52364</v>
      </c>
      <c r="J114" s="76" t="str">
        <f t="shared" ca="1" si="4"/>
        <v xml:space="preserve"> - </v>
      </c>
    </row>
    <row r="115" spans="1:10" ht="20.25" x14ac:dyDescent="0.3">
      <c r="A115" s="72" t="s">
        <v>44</v>
      </c>
      <c r="B115" s="72" t="s">
        <v>241</v>
      </c>
      <c r="C115" s="72" t="s">
        <v>240</v>
      </c>
      <c r="D115" s="72"/>
      <c r="E115" s="72"/>
      <c r="F115" s="73"/>
      <c r="G115" s="74">
        <v>500</v>
      </c>
      <c r="H115" s="74"/>
      <c r="I115" s="75">
        <f ca="1">SUMIF($A$3:OFFSET(A115,0,0),A115,$G$3:OFFSET(G115,0,0))-SUMIF($A$3:OFFSET(A115,0,0),A115,$H$3:OFFSET(H115,0,0))</f>
        <v>52864</v>
      </c>
      <c r="J115" s="76" t="str">
        <f t="shared" ca="1" si="4"/>
        <v xml:space="preserve"> - </v>
      </c>
    </row>
    <row r="116" spans="1:10" ht="20.25" x14ac:dyDescent="0.3">
      <c r="A116" s="72" t="s">
        <v>44</v>
      </c>
      <c r="B116" s="72" t="s">
        <v>242</v>
      </c>
      <c r="C116" s="72" t="s">
        <v>246</v>
      </c>
      <c r="D116" s="72"/>
      <c r="E116" s="72"/>
      <c r="F116" s="73"/>
      <c r="G116" s="74">
        <v>500</v>
      </c>
      <c r="H116" s="74"/>
      <c r="I116" s="75">
        <f ca="1">SUMIF($A$3:OFFSET(A116,0,0),A116,$G$3:OFFSET(G116,0,0))-SUMIF($A$3:OFFSET(A116,0,0),A116,$H$3:OFFSET(H116,0,0))</f>
        <v>53364</v>
      </c>
      <c r="J116" s="76" t="str">
        <f t="shared" ca="1" si="4"/>
        <v xml:space="preserve"> - </v>
      </c>
    </row>
    <row r="117" spans="1:10" ht="20.25" x14ac:dyDescent="0.3">
      <c r="A117" s="72" t="s">
        <v>44</v>
      </c>
      <c r="B117" s="72" t="s">
        <v>243</v>
      </c>
      <c r="C117" s="72"/>
      <c r="D117" s="72"/>
      <c r="E117" s="72"/>
      <c r="F117" s="73"/>
      <c r="G117" s="74">
        <v>600</v>
      </c>
      <c r="H117" s="74"/>
      <c r="I117" s="75">
        <f ca="1">SUMIF($A$3:OFFSET(A117,0,0),A117,$G$3:OFFSET(G117,0,0))-SUMIF($A$3:OFFSET(A117,0,0),A117,$H$3:OFFSET(H117,0,0))</f>
        <v>53964</v>
      </c>
      <c r="J117" s="76" t="str">
        <f t="shared" ca="1" si="4"/>
        <v xml:space="preserve"> - </v>
      </c>
    </row>
    <row r="118" spans="1:10" ht="20.25" x14ac:dyDescent="0.3">
      <c r="A118" s="72" t="s">
        <v>44</v>
      </c>
      <c r="B118" s="72" t="s">
        <v>244</v>
      </c>
      <c r="C118" s="72" t="s">
        <v>245</v>
      </c>
      <c r="D118" s="72"/>
      <c r="E118" s="72"/>
      <c r="F118" s="73"/>
      <c r="G118" s="74">
        <v>500</v>
      </c>
      <c r="H118" s="74"/>
      <c r="I118" s="75">
        <f ca="1">SUMIF($A$3:OFFSET(A118,0,0),A118,$G$3:OFFSET(G118,0,0))-SUMIF($A$3:OFFSET(A118,0,0),A118,$H$3:OFFSET(H118,0,0))</f>
        <v>54464</v>
      </c>
      <c r="J118" s="76" t="str">
        <f t="shared" ca="1" si="4"/>
        <v xml:space="preserve"> - </v>
      </c>
    </row>
    <row r="119" spans="1:10" ht="20.25" x14ac:dyDescent="0.3">
      <c r="A119" s="72" t="s">
        <v>44</v>
      </c>
      <c r="B119" s="72" t="s">
        <v>247</v>
      </c>
      <c r="C119" s="72" t="s">
        <v>248</v>
      </c>
      <c r="D119" s="72"/>
      <c r="E119" s="72"/>
      <c r="F119" s="73"/>
      <c r="G119" s="74">
        <v>100</v>
      </c>
      <c r="H119" s="74"/>
      <c r="I119" s="75">
        <f ca="1">SUMIF($A$3:OFFSET(A119,0,0),A119,$G$3:OFFSET(G119,0,0))-SUMIF($A$3:OFFSET(A119,0,0),A119,$H$3:OFFSET(H119,0,0))</f>
        <v>54564</v>
      </c>
      <c r="J119" s="76" t="str">
        <f t="shared" ca="1" si="4"/>
        <v xml:space="preserve"> - </v>
      </c>
    </row>
    <row r="120" spans="1:10" ht="20.25" x14ac:dyDescent="0.3">
      <c r="A120" s="72" t="s">
        <v>44</v>
      </c>
      <c r="B120" s="72" t="s">
        <v>249</v>
      </c>
      <c r="C120" s="72" t="s">
        <v>250</v>
      </c>
      <c r="D120" s="72"/>
      <c r="E120" s="72"/>
      <c r="F120" s="73"/>
      <c r="G120" s="74">
        <v>500</v>
      </c>
      <c r="H120" s="74"/>
      <c r="I120" s="75">
        <f ca="1">SUMIF($A$3:OFFSET(A120,0,0),A120,$G$3:OFFSET(G120,0,0))-SUMIF($A$3:OFFSET(A120,0,0),A120,$H$3:OFFSET(H120,0,0))</f>
        <v>55064</v>
      </c>
      <c r="J120" s="76" t="str">
        <f t="shared" ca="1" si="4"/>
        <v xml:space="preserve"> - </v>
      </c>
    </row>
    <row r="121" spans="1:10" ht="20.25" x14ac:dyDescent="0.3">
      <c r="A121" s="72" t="s">
        <v>44</v>
      </c>
      <c r="B121" s="72" t="s">
        <v>251</v>
      </c>
      <c r="C121" s="72" t="s">
        <v>252</v>
      </c>
      <c r="D121" s="72"/>
      <c r="E121" s="72"/>
      <c r="F121" s="73"/>
      <c r="G121" s="74">
        <v>550</v>
      </c>
      <c r="H121" s="74"/>
      <c r="I121" s="75">
        <f ca="1">SUMIF($A$3:OFFSET(A121,0,0),A121,$G$3:OFFSET(G121,0,0))-SUMIF($A$3:OFFSET(A121,0,0),A121,$H$3:OFFSET(H121,0,0))</f>
        <v>55614</v>
      </c>
      <c r="J121" s="76" t="str">
        <f t="shared" ca="1" si="4"/>
        <v xml:space="preserve"> - </v>
      </c>
    </row>
    <row r="122" spans="1:10" ht="20.25" x14ac:dyDescent="0.3">
      <c r="A122" s="72" t="s">
        <v>44</v>
      </c>
      <c r="B122" s="72" t="s">
        <v>253</v>
      </c>
      <c r="C122" s="72" t="s">
        <v>254</v>
      </c>
      <c r="D122" s="72"/>
      <c r="E122" s="72"/>
      <c r="F122" s="73"/>
      <c r="G122" s="74">
        <v>500</v>
      </c>
      <c r="H122" s="74"/>
      <c r="I122" s="75">
        <f ca="1">SUMIF($A$3:OFFSET(A122,0,0),A122,$G$3:OFFSET(G122,0,0))-SUMIF($A$3:OFFSET(A122,0,0),A122,$H$3:OFFSET(H122,0,0))</f>
        <v>56114</v>
      </c>
      <c r="J122" s="76" t="str">
        <f t="shared" ca="1" si="4"/>
        <v xml:space="preserve"> - </v>
      </c>
    </row>
    <row r="123" spans="1:10" ht="20.25" x14ac:dyDescent="0.3">
      <c r="A123" s="72" t="s">
        <v>44</v>
      </c>
      <c r="B123" s="72" t="s">
        <v>255</v>
      </c>
      <c r="C123" s="72" t="s">
        <v>256</v>
      </c>
      <c r="D123" s="72"/>
      <c r="E123" s="72"/>
      <c r="F123" s="73"/>
      <c r="G123" s="74">
        <v>700</v>
      </c>
      <c r="H123" s="74"/>
      <c r="I123" s="75">
        <f ca="1">SUMIF($A$3:OFFSET(A123,0,0),A123,$G$3:OFFSET(G123,0,0))-SUMIF($A$3:OFFSET(A123,0,0),A123,$H$3:OFFSET(H123,0,0))</f>
        <v>56814</v>
      </c>
      <c r="J123" s="76" t="str">
        <f t="shared" ca="1" si="4"/>
        <v xml:space="preserve"> - </v>
      </c>
    </row>
    <row r="124" spans="1:10" ht="20.25" x14ac:dyDescent="0.3">
      <c r="A124" s="72" t="s">
        <v>44</v>
      </c>
      <c r="B124" s="72" t="s">
        <v>257</v>
      </c>
      <c r="C124" s="72" t="s">
        <v>258</v>
      </c>
      <c r="D124" s="72"/>
      <c r="E124" s="72"/>
      <c r="F124" s="73"/>
      <c r="G124" s="74">
        <v>200</v>
      </c>
      <c r="H124" s="74"/>
      <c r="I124" s="75">
        <f ca="1">SUMIF($A$3:OFFSET(A124,0,0),A124,$G$3:OFFSET(G124,0,0))-SUMIF($A$3:OFFSET(A124,0,0),A124,$H$3:OFFSET(H124,0,0))</f>
        <v>57014</v>
      </c>
      <c r="J124" s="76" t="str">
        <f t="shared" ca="1" si="4"/>
        <v xml:space="preserve"> - </v>
      </c>
    </row>
    <row r="125" spans="1:10" ht="20.25" x14ac:dyDescent="0.3">
      <c r="A125" s="72" t="s">
        <v>44</v>
      </c>
      <c r="B125" s="72" t="s">
        <v>259</v>
      </c>
      <c r="C125" s="72"/>
      <c r="D125" s="72"/>
      <c r="E125" s="72"/>
      <c r="F125" s="73"/>
      <c r="G125" s="74">
        <v>500</v>
      </c>
      <c r="H125" s="74"/>
      <c r="I125" s="75">
        <f ca="1">SUMIF($A$3:OFFSET(A125,0,0),A125,$G$3:OFFSET(G125,0,0))-SUMIF($A$3:OFFSET(A125,0,0),A125,$H$3:OFFSET(H125,0,0))</f>
        <v>57514</v>
      </c>
      <c r="J125" s="76" t="str">
        <f t="shared" ca="1" si="4"/>
        <v xml:space="preserve"> - </v>
      </c>
    </row>
    <row r="126" spans="1:10" ht="20.25" x14ac:dyDescent="0.3">
      <c r="A126" s="72" t="s">
        <v>44</v>
      </c>
      <c r="B126" s="72" t="s">
        <v>260</v>
      </c>
      <c r="C126" s="72" t="s">
        <v>261</v>
      </c>
      <c r="D126" s="72"/>
      <c r="E126" s="72"/>
      <c r="F126" s="73"/>
      <c r="G126" s="74">
        <v>200</v>
      </c>
      <c r="H126" s="74"/>
      <c r="I126" s="75">
        <f ca="1">SUMIF($A$3:OFFSET(A126,0,0),A126,$G$3:OFFSET(G126,0,0))-SUMIF($A$3:OFFSET(A126,0,0),A126,$H$3:OFFSET(H126,0,0))</f>
        <v>57714</v>
      </c>
      <c r="J126" s="76" t="str">
        <f t="shared" ca="1" si="4"/>
        <v xml:space="preserve"> - </v>
      </c>
    </row>
    <row r="127" spans="1:10" ht="20.25" x14ac:dyDescent="0.3">
      <c r="A127" s="72" t="s">
        <v>44</v>
      </c>
      <c r="B127" s="72" t="s">
        <v>262</v>
      </c>
      <c r="C127" s="72" t="s">
        <v>263</v>
      </c>
      <c r="D127" s="72"/>
      <c r="E127" s="72"/>
      <c r="F127" s="73"/>
      <c r="G127" s="74">
        <v>200</v>
      </c>
      <c r="H127" s="74"/>
      <c r="I127" s="75">
        <f ca="1">SUMIF($A$3:OFFSET(A127,0,0),A127,$G$3:OFFSET(G127,0,0))-SUMIF($A$3:OFFSET(A127,0,0),A127,$H$3:OFFSET(H127,0,0))</f>
        <v>57914</v>
      </c>
      <c r="J127" s="76" t="str">
        <f t="shared" ca="1" si="4"/>
        <v xml:space="preserve"> - </v>
      </c>
    </row>
    <row r="128" spans="1:10" ht="20.25" x14ac:dyDescent="0.3">
      <c r="A128" s="72" t="s">
        <v>44</v>
      </c>
      <c r="B128" s="72" t="s">
        <v>264</v>
      </c>
      <c r="C128" s="72" t="s">
        <v>265</v>
      </c>
      <c r="D128" s="72"/>
      <c r="E128" s="72"/>
      <c r="F128" s="73"/>
      <c r="G128" s="74">
        <v>200</v>
      </c>
      <c r="H128" s="74"/>
      <c r="I128" s="75">
        <f ca="1">SUMIF($A$3:OFFSET(A128,0,0),A128,$G$3:OFFSET(G128,0,0))-SUMIF($A$3:OFFSET(A128,0,0),A128,$H$3:OFFSET(H128,0,0))</f>
        <v>58114</v>
      </c>
      <c r="J128" s="76" t="str">
        <f t="shared" ca="1" si="4"/>
        <v xml:space="preserve"> - </v>
      </c>
    </row>
    <row r="129" spans="1:10" ht="20.25" x14ac:dyDescent="0.3">
      <c r="A129" s="72" t="s">
        <v>47</v>
      </c>
      <c r="B129" s="72" t="s">
        <v>266</v>
      </c>
      <c r="C129" s="72" t="s">
        <v>267</v>
      </c>
      <c r="D129" s="72"/>
      <c r="E129" s="72"/>
      <c r="F129" s="73"/>
      <c r="G129" s="74">
        <v>200</v>
      </c>
      <c r="H129" s="74"/>
      <c r="I129" s="75">
        <f ca="1">SUMIF($A$3:OFFSET(A129,0,0),A129,$G$3:OFFSET(G129,0,0))-SUMIF($A$3:OFFSET(A129,0,0),A129,$H$3:OFFSET(H129,0,0))</f>
        <v>5850</v>
      </c>
      <c r="J129" s="76" t="str">
        <f t="shared" ca="1" si="4"/>
        <v xml:space="preserve"> - </v>
      </c>
    </row>
    <row r="130" spans="1:10" ht="20.25" x14ac:dyDescent="0.3">
      <c r="A130" s="72" t="s">
        <v>47</v>
      </c>
      <c r="B130" s="72" t="s">
        <v>268</v>
      </c>
      <c r="C130" s="72"/>
      <c r="D130" s="72"/>
      <c r="E130" s="72"/>
      <c r="F130" s="73"/>
      <c r="G130" s="74">
        <v>1000</v>
      </c>
      <c r="H130" s="74"/>
      <c r="I130" s="75">
        <f ca="1">SUMIF($A$3:OFFSET(A130,0,0),A130,$G$3:OFFSET(G130,0,0))-SUMIF($A$3:OFFSET(A130,0,0),A130,$H$3:OFFSET(H130,0,0))</f>
        <v>6850</v>
      </c>
      <c r="J130" s="76" t="str">
        <f t="shared" ca="1" si="4"/>
        <v xml:space="preserve"> - </v>
      </c>
    </row>
    <row r="131" spans="1:10" ht="20.25" x14ac:dyDescent="0.3">
      <c r="A131" s="72" t="s">
        <v>47</v>
      </c>
      <c r="B131" s="72" t="s">
        <v>269</v>
      </c>
      <c r="C131" s="72"/>
      <c r="D131" s="72"/>
      <c r="E131" s="72"/>
      <c r="F131" s="73"/>
      <c r="G131" s="74">
        <v>200</v>
      </c>
      <c r="H131" s="74"/>
      <c r="I131" s="75">
        <f ca="1">SUMIF($A$3:OFFSET(A131,0,0),A131,$G$3:OFFSET(G131,0,0))-SUMIF($A$3:OFFSET(A131,0,0),A131,$H$3:OFFSET(H131,0,0))</f>
        <v>7050</v>
      </c>
      <c r="J131" s="76" t="str">
        <f t="shared" ca="1" si="4"/>
        <v xml:space="preserve"> - </v>
      </c>
    </row>
    <row r="132" spans="1:10" ht="20.25" x14ac:dyDescent="0.3">
      <c r="A132" s="72" t="s">
        <v>47</v>
      </c>
      <c r="B132" s="72" t="s">
        <v>270</v>
      </c>
      <c r="C132" s="72" t="s">
        <v>271</v>
      </c>
      <c r="D132" s="72"/>
      <c r="E132" s="72"/>
      <c r="F132" s="73"/>
      <c r="G132" s="74">
        <v>200</v>
      </c>
      <c r="H132" s="74"/>
      <c r="I132" s="75">
        <f ca="1">SUMIF($A$3:OFFSET(A132,0,0),A132,$G$3:OFFSET(G132,0,0))-SUMIF($A$3:OFFSET(A132,0,0),A132,$H$3:OFFSET(H132,0,0))</f>
        <v>7250</v>
      </c>
      <c r="J132" s="76" t="str">
        <f t="shared" ca="1" si="4"/>
        <v xml:space="preserve"> - </v>
      </c>
    </row>
    <row r="133" spans="1:10" ht="20.25" x14ac:dyDescent="0.3">
      <c r="A133" s="72" t="s">
        <v>47</v>
      </c>
      <c r="B133" s="72" t="s">
        <v>55</v>
      </c>
      <c r="C133" s="72" t="s">
        <v>272</v>
      </c>
      <c r="D133" s="72"/>
      <c r="E133" s="72"/>
      <c r="F133" s="73"/>
      <c r="G133" s="74">
        <v>200</v>
      </c>
      <c r="H133" s="74"/>
      <c r="I133" s="75">
        <f ca="1">SUMIF($A$3:OFFSET(A133,0,0),A133,$G$3:OFFSET(G133,0,0))-SUMIF($A$3:OFFSET(A133,0,0),A133,$H$3:OFFSET(H133,0,0))</f>
        <v>7450</v>
      </c>
      <c r="J133" s="76" t="str">
        <f t="shared" ca="1" si="4"/>
        <v xml:space="preserve"> - </v>
      </c>
    </row>
    <row r="134" spans="1:10" ht="20.25" x14ac:dyDescent="0.3">
      <c r="A134" s="72" t="s">
        <v>47</v>
      </c>
      <c r="B134" s="72" t="s">
        <v>273</v>
      </c>
      <c r="C134" s="72" t="s">
        <v>274</v>
      </c>
      <c r="D134" s="72"/>
      <c r="E134" s="72"/>
      <c r="F134" s="73"/>
      <c r="G134" s="74">
        <v>200</v>
      </c>
      <c r="H134" s="74"/>
      <c r="I134" s="75">
        <f ca="1">SUMIF($A$3:OFFSET(A134,0,0),A134,$G$3:OFFSET(G134,0,0))-SUMIF($A$3:OFFSET(A134,0,0),A134,$H$3:OFFSET(H134,0,0))</f>
        <v>7650</v>
      </c>
      <c r="J134" s="76" t="str">
        <f t="shared" ca="1" si="4"/>
        <v xml:space="preserve"> - </v>
      </c>
    </row>
    <row r="135" spans="1:10" ht="20.25" x14ac:dyDescent="0.3">
      <c r="A135" s="72" t="s">
        <v>47</v>
      </c>
      <c r="B135" s="72" t="s">
        <v>275</v>
      </c>
      <c r="C135" s="72" t="s">
        <v>276</v>
      </c>
      <c r="D135" s="72"/>
      <c r="E135" s="72"/>
      <c r="F135" s="73"/>
      <c r="G135" s="74">
        <v>500</v>
      </c>
      <c r="H135" s="74"/>
      <c r="I135" s="75">
        <f ca="1">SUMIF($A$3:OFFSET(A135,0,0),A135,$G$3:OFFSET(G135,0,0))-SUMIF($A$3:OFFSET(A135,0,0),A135,$H$3:OFFSET(H135,0,0))</f>
        <v>8150</v>
      </c>
      <c r="J135" s="76" t="str">
        <f t="shared" ca="1" si="4"/>
        <v xml:space="preserve"> - </v>
      </c>
    </row>
    <row r="136" spans="1:10" ht="20.25" x14ac:dyDescent="0.3">
      <c r="A136" s="72" t="s">
        <v>47</v>
      </c>
      <c r="B136" s="72" t="s">
        <v>279</v>
      </c>
      <c r="C136" s="72" t="s">
        <v>277</v>
      </c>
      <c r="D136" s="72"/>
      <c r="E136" s="72"/>
      <c r="F136" s="73"/>
      <c r="G136" s="74">
        <v>300</v>
      </c>
      <c r="H136" s="74"/>
      <c r="I136" s="75">
        <f ca="1">SUMIF($A$3:OFFSET(A136,0,0),A136,$G$3:OFFSET(G136,0,0))-SUMIF($A$3:OFFSET(A136,0,0),A136,$H$3:OFFSET(H136,0,0))</f>
        <v>8450</v>
      </c>
      <c r="J136" s="76" t="str">
        <f t="shared" ca="1" si="4"/>
        <v xml:space="preserve"> - </v>
      </c>
    </row>
    <row r="137" spans="1:10" ht="20.25" x14ac:dyDescent="0.3">
      <c r="A137" s="72" t="s">
        <v>47</v>
      </c>
      <c r="B137" s="72" t="s">
        <v>278</v>
      </c>
      <c r="C137" s="72" t="s">
        <v>103</v>
      </c>
      <c r="D137" s="72"/>
      <c r="E137" s="72"/>
      <c r="F137" s="73"/>
      <c r="G137" s="74">
        <v>200</v>
      </c>
      <c r="H137" s="74"/>
      <c r="I137" s="75">
        <f ca="1">SUMIF($A$3:OFFSET(A137,0,0),A137,$G$3:OFFSET(G137,0,0))-SUMIF($A$3:OFFSET(A137,0,0),A137,$H$3:OFFSET(H137,0,0))</f>
        <v>8650</v>
      </c>
      <c r="J137" s="76" t="str">
        <f t="shared" ca="1" si="4"/>
        <v xml:space="preserve"> - </v>
      </c>
    </row>
    <row r="138" spans="1:10" ht="20.25" x14ac:dyDescent="0.3">
      <c r="A138" s="72" t="s">
        <v>47</v>
      </c>
      <c r="B138" s="72" t="s">
        <v>280</v>
      </c>
      <c r="C138" s="72"/>
      <c r="D138" s="72"/>
      <c r="E138" s="72"/>
      <c r="F138" s="73"/>
      <c r="G138" s="74">
        <v>150</v>
      </c>
      <c r="H138" s="74"/>
      <c r="I138" s="75">
        <f ca="1">SUMIF($A$3:OFFSET(A138,0,0),A138,$G$3:OFFSET(G138,0,0))-SUMIF($A$3:OFFSET(A138,0,0),A138,$H$3:OFFSET(H138,0,0))</f>
        <v>8800</v>
      </c>
      <c r="J138" s="76" t="str">
        <f t="shared" ref="J138:J169" ca="1" si="5">IF(ISBLANK(D138)," - ",IFERROR(OFFSET(J138,-1,0,1,1)+G138-H138,G138-H138))</f>
        <v xml:space="preserve"> - </v>
      </c>
    </row>
    <row r="139" spans="1:10" ht="20.25" x14ac:dyDescent="0.3">
      <c r="A139" s="72" t="s">
        <v>47</v>
      </c>
      <c r="B139" s="72" t="s">
        <v>282</v>
      </c>
      <c r="C139" s="72" t="s">
        <v>283</v>
      </c>
      <c r="D139" s="72"/>
      <c r="E139" s="72"/>
      <c r="F139" s="73"/>
      <c r="G139" s="74">
        <v>150</v>
      </c>
      <c r="H139" s="74"/>
      <c r="I139" s="75">
        <f ca="1">SUMIF($A$3:OFFSET(A139,0,0),A139,$G$3:OFFSET(G139,0,0))-SUMIF($A$3:OFFSET(A139,0,0),A139,$H$3:OFFSET(H139,0,0))</f>
        <v>8950</v>
      </c>
      <c r="J139" s="76" t="str">
        <f t="shared" ca="1" si="5"/>
        <v xml:space="preserve"> - </v>
      </c>
    </row>
    <row r="140" spans="1:10" ht="20.25" x14ac:dyDescent="0.3">
      <c r="A140" s="72" t="s">
        <v>47</v>
      </c>
      <c r="B140" s="72" t="s">
        <v>281</v>
      </c>
      <c r="C140" s="72" t="s">
        <v>284</v>
      </c>
      <c r="D140" s="72"/>
      <c r="E140" s="72"/>
      <c r="F140" s="73"/>
      <c r="G140" s="74">
        <v>100</v>
      </c>
      <c r="H140" s="74"/>
      <c r="I140" s="75">
        <f ca="1">SUMIF($A$3:OFFSET(A140,0,0),A140,$G$3:OFFSET(G140,0,0))-SUMIF($A$3:OFFSET(A140,0,0),A140,$H$3:OFFSET(H140,0,0))</f>
        <v>9050</v>
      </c>
      <c r="J140" s="76" t="str">
        <f t="shared" ca="1" si="5"/>
        <v xml:space="preserve"> - </v>
      </c>
    </row>
    <row r="141" spans="1:10" ht="20.25" x14ac:dyDescent="0.3">
      <c r="A141" s="72" t="s">
        <v>47</v>
      </c>
      <c r="B141" s="72" t="s">
        <v>106</v>
      </c>
      <c r="C141" s="72"/>
      <c r="D141" s="72"/>
      <c r="E141" s="72"/>
      <c r="F141" s="73"/>
      <c r="G141" s="74">
        <v>100</v>
      </c>
      <c r="H141" s="74"/>
      <c r="I141" s="75">
        <f ca="1">SUMIF($A$3:OFFSET(A141,0,0),A141,$G$3:OFFSET(G141,0,0))-SUMIF($A$3:OFFSET(A141,0,0),A141,$H$3:OFFSET(H141,0,0))</f>
        <v>9150</v>
      </c>
      <c r="J141" s="76" t="str">
        <f t="shared" ca="1" si="5"/>
        <v xml:space="preserve"> - </v>
      </c>
    </row>
    <row r="142" spans="1:10" ht="20.25" x14ac:dyDescent="0.3">
      <c r="A142" s="72" t="s">
        <v>47</v>
      </c>
      <c r="B142" s="72" t="s">
        <v>285</v>
      </c>
      <c r="C142" s="72" t="s">
        <v>286</v>
      </c>
      <c r="D142" s="72"/>
      <c r="E142" s="72"/>
      <c r="F142" s="73"/>
      <c r="G142" s="74">
        <v>200</v>
      </c>
      <c r="H142" s="74"/>
      <c r="I142" s="75">
        <f ca="1">SUMIF($A$3:OFFSET(A142,0,0),A142,$G$3:OFFSET(G142,0,0))-SUMIF($A$3:OFFSET(A142,0,0),A142,$H$3:OFFSET(H142,0,0))</f>
        <v>9350</v>
      </c>
      <c r="J142" s="76" t="str">
        <f t="shared" ca="1" si="5"/>
        <v xml:space="preserve"> - </v>
      </c>
    </row>
    <row r="143" spans="1:10" ht="20.25" x14ac:dyDescent="0.3">
      <c r="A143" s="72" t="s">
        <v>47</v>
      </c>
      <c r="B143" s="72" t="s">
        <v>287</v>
      </c>
      <c r="C143" s="72"/>
      <c r="D143" s="72"/>
      <c r="E143" s="72"/>
      <c r="F143" s="73"/>
      <c r="G143" s="74">
        <v>100</v>
      </c>
      <c r="H143" s="74"/>
      <c r="I143" s="75">
        <f ca="1">SUMIF($A$3:OFFSET(A143,0,0),A143,$G$3:OFFSET(G143,0,0))-SUMIF($A$3:OFFSET(A143,0,0),A143,$H$3:OFFSET(H143,0,0))</f>
        <v>9450</v>
      </c>
      <c r="J143" s="76" t="str">
        <f t="shared" ca="1" si="5"/>
        <v xml:space="preserve"> - </v>
      </c>
    </row>
    <row r="144" spans="1:10" ht="20.25" x14ac:dyDescent="0.3">
      <c r="A144" s="72" t="s">
        <v>47</v>
      </c>
      <c r="B144" s="72" t="s">
        <v>289</v>
      </c>
      <c r="C144" s="72" t="s">
        <v>290</v>
      </c>
      <c r="D144" s="72"/>
      <c r="E144" s="72"/>
      <c r="F144" s="73"/>
      <c r="G144" s="74">
        <v>250</v>
      </c>
      <c r="H144" s="74"/>
      <c r="I144" s="75">
        <f ca="1">SUMIF($A$3:OFFSET(A144,0,0),A144,$G$3:OFFSET(G144,0,0))-SUMIF($A$3:OFFSET(A144,0,0),A144,$H$3:OFFSET(H144,0,0))</f>
        <v>9700</v>
      </c>
      <c r="J144" s="76" t="str">
        <f t="shared" ca="1" si="5"/>
        <v xml:space="preserve"> - </v>
      </c>
    </row>
    <row r="145" spans="1:10" ht="20.25" x14ac:dyDescent="0.3">
      <c r="A145" s="72" t="s">
        <v>47</v>
      </c>
      <c r="B145" s="72" t="s">
        <v>288</v>
      </c>
      <c r="C145" s="72"/>
      <c r="D145" s="72"/>
      <c r="E145" s="72"/>
      <c r="F145" s="73"/>
      <c r="G145" s="74">
        <v>300</v>
      </c>
      <c r="H145" s="74"/>
      <c r="I145" s="75">
        <f ca="1">SUMIF($A$3:OFFSET(A145,0,0),A145,$G$3:OFFSET(G145,0,0))-SUMIF($A$3:OFFSET(A145,0,0),A145,$H$3:OFFSET(H145,0,0))</f>
        <v>10000</v>
      </c>
      <c r="J145" s="76" t="str">
        <f t="shared" ca="1" si="5"/>
        <v xml:space="preserve"> - </v>
      </c>
    </row>
    <row r="146" spans="1:10" ht="20.25" x14ac:dyDescent="0.3">
      <c r="A146" s="72" t="s">
        <v>47</v>
      </c>
      <c r="B146" s="72" t="s">
        <v>291</v>
      </c>
      <c r="C146" s="72"/>
      <c r="D146" s="72"/>
      <c r="E146" s="72"/>
      <c r="F146" s="73"/>
      <c r="G146" s="74">
        <v>150</v>
      </c>
      <c r="H146" s="74"/>
      <c r="I146" s="75">
        <f ca="1">SUMIF($A$3:OFFSET(A146,0,0),A146,$G$3:OFFSET(G146,0,0))-SUMIF($A$3:OFFSET(A146,0,0),A146,$H$3:OFFSET(H146,0,0))</f>
        <v>10150</v>
      </c>
      <c r="J146" s="76" t="str">
        <f t="shared" ca="1" si="5"/>
        <v xml:space="preserve"> - </v>
      </c>
    </row>
    <row r="147" spans="1:10" ht="20.25" x14ac:dyDescent="0.3">
      <c r="A147" s="72" t="s">
        <v>47</v>
      </c>
      <c r="B147" s="72" t="s">
        <v>292</v>
      </c>
      <c r="C147" s="72" t="s">
        <v>103</v>
      </c>
      <c r="D147" s="72"/>
      <c r="E147" s="72"/>
      <c r="F147" s="73"/>
      <c r="G147" s="74">
        <v>200</v>
      </c>
      <c r="H147" s="74"/>
      <c r="I147" s="75">
        <f ca="1">SUMIF($A$3:OFFSET(A147,0,0),A147,$G$3:OFFSET(G147,0,0))-SUMIF($A$3:OFFSET(A147,0,0),A147,$H$3:OFFSET(H147,0,0))</f>
        <v>10350</v>
      </c>
      <c r="J147" s="76" t="str">
        <f t="shared" ca="1" si="5"/>
        <v xml:space="preserve"> - </v>
      </c>
    </row>
    <row r="148" spans="1:10" ht="20.25" x14ac:dyDescent="0.3">
      <c r="A148" s="72" t="s">
        <v>47</v>
      </c>
      <c r="B148" s="72" t="s">
        <v>293</v>
      </c>
      <c r="C148" s="72"/>
      <c r="D148" s="72"/>
      <c r="E148" s="72"/>
      <c r="F148" s="73"/>
      <c r="G148" s="74">
        <v>100</v>
      </c>
      <c r="H148" s="74"/>
      <c r="I148" s="75">
        <f ca="1">SUMIF($A$3:OFFSET(A148,0,0),A148,$G$3:OFFSET(G148,0,0))-SUMIF($A$3:OFFSET(A148,0,0),A148,$H$3:OFFSET(H148,0,0))</f>
        <v>10450</v>
      </c>
      <c r="J148" s="76" t="str">
        <f t="shared" ca="1" si="5"/>
        <v xml:space="preserve"> - </v>
      </c>
    </row>
    <row r="149" spans="1:10" ht="20.25" x14ac:dyDescent="0.3">
      <c r="A149" s="72" t="s">
        <v>47</v>
      </c>
      <c r="B149" s="72" t="s">
        <v>294</v>
      </c>
      <c r="C149" s="72" t="s">
        <v>296</v>
      </c>
      <c r="D149" s="72"/>
      <c r="E149" s="72"/>
      <c r="F149" s="73"/>
      <c r="G149" s="74">
        <v>200</v>
      </c>
      <c r="H149" s="74"/>
      <c r="I149" s="75">
        <f ca="1">SUMIF($A$3:OFFSET(A149,0,0),A149,$G$3:OFFSET(G149,0,0))-SUMIF($A$3:OFFSET(A149,0,0),A149,$H$3:OFFSET(H149,0,0))</f>
        <v>10650</v>
      </c>
      <c r="J149" s="76" t="str">
        <f t="shared" ca="1" si="5"/>
        <v xml:space="preserve"> - </v>
      </c>
    </row>
    <row r="150" spans="1:10" ht="20.25" x14ac:dyDescent="0.3">
      <c r="A150" s="72" t="s">
        <v>47</v>
      </c>
      <c r="B150" s="72" t="s">
        <v>295</v>
      </c>
      <c r="C150" s="72" t="s">
        <v>297</v>
      </c>
      <c r="D150" s="72"/>
      <c r="E150" s="72"/>
      <c r="F150" s="73"/>
      <c r="G150" s="74">
        <v>200</v>
      </c>
      <c r="H150" s="74"/>
      <c r="I150" s="75">
        <f ca="1">SUMIF($A$3:OFFSET(A150,0,0),A150,$G$3:OFFSET(G150,0,0))-SUMIF($A$3:OFFSET(A150,0,0),A150,$H$3:OFFSET(H150,0,0))</f>
        <v>10850</v>
      </c>
      <c r="J150" s="76" t="str">
        <f t="shared" ca="1" si="5"/>
        <v xml:space="preserve"> - </v>
      </c>
    </row>
    <row r="151" spans="1:10" ht="20.25" x14ac:dyDescent="0.3">
      <c r="A151" s="72" t="s">
        <v>47</v>
      </c>
      <c r="B151" s="72" t="s">
        <v>133</v>
      </c>
      <c r="C151" s="72" t="s">
        <v>134</v>
      </c>
      <c r="D151" s="72"/>
      <c r="E151" s="72"/>
      <c r="F151" s="73"/>
      <c r="G151" s="74"/>
      <c r="H151" s="74"/>
      <c r="I151" s="75">
        <f ca="1">SUMIF($A$3:OFFSET(A151,0,0),A151,$G$3:OFFSET(G151,0,0))-SUMIF($A$3:OFFSET(A151,0,0),A151,$H$3:OFFSET(H151,0,0))</f>
        <v>10850</v>
      </c>
      <c r="J151" s="76" t="str">
        <f t="shared" ca="1" si="5"/>
        <v xml:space="preserve"> - </v>
      </c>
    </row>
    <row r="152" spans="1:10" ht="20.25" x14ac:dyDescent="0.3">
      <c r="A152" s="72" t="s">
        <v>47</v>
      </c>
      <c r="B152" s="72" t="s">
        <v>298</v>
      </c>
      <c r="C152" s="72" t="s">
        <v>299</v>
      </c>
      <c r="D152" s="72"/>
      <c r="E152" s="72"/>
      <c r="F152" s="73"/>
      <c r="G152" s="74">
        <v>250</v>
      </c>
      <c r="H152" s="74"/>
      <c r="I152" s="75">
        <f ca="1">SUMIF($A$3:OFFSET(A152,0,0),A152,$G$3:OFFSET(G152,0,0))-SUMIF($A$3:OFFSET(A152,0,0),A152,$H$3:OFFSET(H152,0,0))</f>
        <v>11100</v>
      </c>
      <c r="J152" s="76" t="str">
        <f t="shared" ca="1" si="5"/>
        <v xml:space="preserve"> - </v>
      </c>
    </row>
    <row r="153" spans="1:10" ht="20.25" x14ac:dyDescent="0.3">
      <c r="A153" s="72" t="s">
        <v>46</v>
      </c>
      <c r="B153" s="72" t="s">
        <v>300</v>
      </c>
      <c r="C153" s="72" t="s">
        <v>254</v>
      </c>
      <c r="D153" s="72"/>
      <c r="E153" s="72"/>
      <c r="F153" s="73"/>
      <c r="G153" s="74">
        <v>1000</v>
      </c>
      <c r="H153" s="74"/>
      <c r="I153" s="75">
        <f ca="1">SUMIF($A$3:OFFSET(A153,0,0),A153,$G$3:OFFSET(G153,0,0))-SUMIF($A$3:OFFSET(A153,0,0),A153,$H$3:OFFSET(H153,0,0))</f>
        <v>2600</v>
      </c>
      <c r="J153" s="76" t="str">
        <f t="shared" ca="1" si="5"/>
        <v xml:space="preserve"> - </v>
      </c>
    </row>
    <row r="154" spans="1:10" ht="20.25" x14ac:dyDescent="0.3">
      <c r="A154" s="72" t="s">
        <v>46</v>
      </c>
      <c r="B154" s="72" t="s">
        <v>301</v>
      </c>
      <c r="C154" s="72" t="s">
        <v>302</v>
      </c>
      <c r="D154" s="72"/>
      <c r="E154" s="72"/>
      <c r="F154" s="73"/>
      <c r="G154" s="74">
        <v>150</v>
      </c>
      <c r="H154" s="74"/>
      <c r="I154" s="75">
        <f ca="1">SUMIF($A$3:OFFSET(A154,0,0),A154,$G$3:OFFSET(G154,0,0))-SUMIF($A$3:OFFSET(A154,0,0),A154,$H$3:OFFSET(H154,0,0))</f>
        <v>2750</v>
      </c>
      <c r="J154" s="76" t="str">
        <f t="shared" ca="1" si="5"/>
        <v xml:space="preserve"> - </v>
      </c>
    </row>
    <row r="155" spans="1:10" ht="20.25" x14ac:dyDescent="0.3">
      <c r="A155" s="72" t="s">
        <v>46</v>
      </c>
      <c r="B155" s="72" t="s">
        <v>303</v>
      </c>
      <c r="C155" s="72" t="s">
        <v>305</v>
      </c>
      <c r="D155" s="72"/>
      <c r="E155" s="72"/>
      <c r="F155" s="73"/>
      <c r="G155" s="74">
        <v>500</v>
      </c>
      <c r="H155" s="74"/>
      <c r="I155" s="75">
        <f ca="1">SUMIF($A$3:OFFSET(A155,0,0),A155,$G$3:OFFSET(G155,0,0))-SUMIF($A$3:OFFSET(A155,0,0),A155,$H$3:OFFSET(H155,0,0))</f>
        <v>3250</v>
      </c>
      <c r="J155" s="76" t="str">
        <f t="shared" ca="1" si="5"/>
        <v xml:space="preserve"> - </v>
      </c>
    </row>
    <row r="156" spans="1:10" ht="20.25" x14ac:dyDescent="0.3">
      <c r="A156" s="72" t="s">
        <v>46</v>
      </c>
      <c r="B156" s="72" t="s">
        <v>304</v>
      </c>
      <c r="C156" s="72"/>
      <c r="D156" s="72"/>
      <c r="E156" s="72"/>
      <c r="F156" s="73"/>
      <c r="G156" s="74">
        <v>200</v>
      </c>
      <c r="H156" s="74"/>
      <c r="I156" s="75">
        <f ca="1">SUMIF($A$3:OFFSET(A156,0,0),A156,$G$3:OFFSET(G156,0,0))-SUMIF($A$3:OFFSET(A156,0,0),A156,$H$3:OFFSET(H156,0,0))</f>
        <v>3450</v>
      </c>
      <c r="J156" s="76" t="str">
        <f t="shared" ca="1" si="5"/>
        <v xml:space="preserve"> - </v>
      </c>
    </row>
    <row r="157" spans="1:10" ht="20.25" x14ac:dyDescent="0.3">
      <c r="A157" s="72" t="s">
        <v>46</v>
      </c>
      <c r="B157" s="72" t="s">
        <v>306</v>
      </c>
      <c r="C157" s="72" t="s">
        <v>309</v>
      </c>
      <c r="D157" s="72"/>
      <c r="E157" s="72"/>
      <c r="F157" s="73"/>
      <c r="G157" s="74">
        <v>300</v>
      </c>
      <c r="H157" s="74"/>
      <c r="I157" s="75">
        <f ca="1">SUMIF($A$3:OFFSET(A157,0,0),A157,$G$3:OFFSET(G157,0,0))-SUMIF($A$3:OFFSET(A157,0,0),A157,$H$3:OFFSET(H157,0,0))</f>
        <v>3750</v>
      </c>
      <c r="J157" s="76" t="str">
        <f t="shared" ca="1" si="5"/>
        <v xml:space="preserve"> - </v>
      </c>
    </row>
    <row r="158" spans="1:10" ht="20.25" x14ac:dyDescent="0.3">
      <c r="A158" s="72" t="s">
        <v>46</v>
      </c>
      <c r="B158" s="72" t="s">
        <v>307</v>
      </c>
      <c r="C158" s="72" t="s">
        <v>308</v>
      </c>
      <c r="D158" s="72"/>
      <c r="E158" s="72"/>
      <c r="F158" s="73"/>
      <c r="G158" s="74">
        <v>1000</v>
      </c>
      <c r="H158" s="74"/>
      <c r="I158" s="75">
        <f ca="1">SUMIF($A$3:OFFSET(A158,0,0),A158,$G$3:OFFSET(G158,0,0))-SUMIF($A$3:OFFSET(A158,0,0),A158,$H$3:OFFSET(H158,0,0))</f>
        <v>4750</v>
      </c>
      <c r="J158" s="76" t="str">
        <f t="shared" ca="1" si="5"/>
        <v xml:space="preserve"> - </v>
      </c>
    </row>
    <row r="159" spans="1:10" ht="20.25" x14ac:dyDescent="0.3">
      <c r="A159" s="72" t="s">
        <v>46</v>
      </c>
      <c r="B159" s="72" t="s">
        <v>71</v>
      </c>
      <c r="C159" s="72" t="s">
        <v>310</v>
      </c>
      <c r="D159" s="72"/>
      <c r="E159" s="72"/>
      <c r="F159" s="73"/>
      <c r="G159" s="74">
        <v>100</v>
      </c>
      <c r="H159" s="74"/>
      <c r="I159" s="75">
        <f ca="1">SUMIF($A$3:OFFSET(A159,0,0),A159,$G$3:OFFSET(G159,0,0))-SUMIF($A$3:OFFSET(A159,0,0),A159,$H$3:OFFSET(H159,0,0))</f>
        <v>4850</v>
      </c>
      <c r="J159" s="76" t="str">
        <f t="shared" ca="1" si="5"/>
        <v xml:space="preserve"> - </v>
      </c>
    </row>
    <row r="160" spans="1:10" ht="20.25" x14ac:dyDescent="0.3">
      <c r="A160" s="72" t="s">
        <v>46</v>
      </c>
      <c r="B160" s="72" t="s">
        <v>311</v>
      </c>
      <c r="C160" s="72" t="s">
        <v>276</v>
      </c>
      <c r="D160" s="72"/>
      <c r="E160" s="72"/>
      <c r="F160" s="73"/>
      <c r="G160" s="74">
        <v>500</v>
      </c>
      <c r="H160" s="74"/>
      <c r="I160" s="75">
        <f ca="1">SUMIF($A$3:OFFSET(A160,0,0),A160,$G$3:OFFSET(G160,0,0))-SUMIF($A$3:OFFSET(A160,0,0),A160,$H$3:OFFSET(H160,0,0))</f>
        <v>5350</v>
      </c>
      <c r="J160" s="76" t="str">
        <f t="shared" ca="1" si="5"/>
        <v xml:space="preserve"> - </v>
      </c>
    </row>
    <row r="161" spans="1:10" ht="20.25" x14ac:dyDescent="0.3">
      <c r="A161" s="72" t="s">
        <v>46</v>
      </c>
      <c r="B161" s="72" t="s">
        <v>312</v>
      </c>
      <c r="C161" s="72"/>
      <c r="D161" s="72"/>
      <c r="E161" s="72"/>
      <c r="F161" s="73"/>
      <c r="G161" s="74">
        <v>100</v>
      </c>
      <c r="H161" s="74"/>
      <c r="I161" s="75">
        <f ca="1">SUMIF($A$3:OFFSET(A161,0,0),A161,$G$3:OFFSET(G161,0,0))-SUMIF($A$3:OFFSET(A161,0,0),A161,$H$3:OFFSET(H161,0,0))</f>
        <v>5450</v>
      </c>
      <c r="J161" s="76" t="str">
        <f t="shared" ca="1" si="5"/>
        <v xml:space="preserve"> - </v>
      </c>
    </row>
    <row r="162" spans="1:10" ht="20.25" x14ac:dyDescent="0.3">
      <c r="A162" s="72" t="s">
        <v>46</v>
      </c>
      <c r="B162" s="72" t="s">
        <v>313</v>
      </c>
      <c r="C162" s="72"/>
      <c r="D162" s="72"/>
      <c r="E162" s="72"/>
      <c r="F162" s="73"/>
      <c r="G162" s="74">
        <v>200</v>
      </c>
      <c r="H162" s="74"/>
      <c r="I162" s="75">
        <f ca="1">SUMIF($A$3:OFFSET(A162,0,0),A162,$G$3:OFFSET(G162,0,0))-SUMIF($A$3:OFFSET(A162,0,0),A162,$H$3:OFFSET(H162,0,0))</f>
        <v>5650</v>
      </c>
      <c r="J162" s="76" t="str">
        <f t="shared" ca="1" si="5"/>
        <v xml:space="preserve"> - </v>
      </c>
    </row>
    <row r="163" spans="1:10" ht="20.25" x14ac:dyDescent="0.3">
      <c r="A163" s="72" t="s">
        <v>46</v>
      </c>
      <c r="B163" s="72" t="s">
        <v>314</v>
      </c>
      <c r="C163" s="72"/>
      <c r="D163" s="72"/>
      <c r="E163" s="72"/>
      <c r="F163" s="73"/>
      <c r="G163" s="74">
        <v>500</v>
      </c>
      <c r="H163" s="74"/>
      <c r="I163" s="75">
        <f ca="1">SUMIF($A$3:OFFSET(A163,0,0),A163,$G$3:OFFSET(G163,0,0))-SUMIF($A$3:OFFSET(A163,0,0),A163,$H$3:OFFSET(H163,0,0))</f>
        <v>6150</v>
      </c>
      <c r="J163" s="76" t="str">
        <f t="shared" ca="1" si="5"/>
        <v xml:space="preserve"> - </v>
      </c>
    </row>
    <row r="164" spans="1:10" ht="20.25" x14ac:dyDescent="0.3">
      <c r="A164" s="72" t="s">
        <v>46</v>
      </c>
      <c r="B164" s="72" t="s">
        <v>315</v>
      </c>
      <c r="C164" s="72" t="s">
        <v>316</v>
      </c>
      <c r="D164" s="72"/>
      <c r="E164" s="72"/>
      <c r="F164" s="73"/>
      <c r="G164" s="74">
        <v>150</v>
      </c>
      <c r="H164" s="74"/>
      <c r="I164" s="75">
        <f ca="1">SUMIF($A$3:OFFSET(A164,0,0),A164,$G$3:OFFSET(G164,0,0))-SUMIF($A$3:OFFSET(A164,0,0),A164,$H$3:OFFSET(H164,0,0))</f>
        <v>6300</v>
      </c>
      <c r="J164" s="76" t="str">
        <f t="shared" ca="1" si="5"/>
        <v xml:space="preserve"> - </v>
      </c>
    </row>
    <row r="165" spans="1:10" ht="20.25" x14ac:dyDescent="0.3">
      <c r="A165" s="72" t="s">
        <v>46</v>
      </c>
      <c r="B165" s="72" t="s">
        <v>317</v>
      </c>
      <c r="C165" s="72" t="s">
        <v>318</v>
      </c>
      <c r="D165" s="72"/>
      <c r="E165" s="72"/>
      <c r="F165" s="73"/>
      <c r="G165" s="74">
        <v>1000</v>
      </c>
      <c r="H165" s="74"/>
      <c r="I165" s="75">
        <f ca="1">SUMIF($A$3:OFFSET(A165,0,0),A165,$G$3:OFFSET(G165,0,0))-SUMIF($A$3:OFFSET(A165,0,0),A165,$H$3:OFFSET(H165,0,0))</f>
        <v>7300</v>
      </c>
      <c r="J165" s="76" t="str">
        <f t="shared" ca="1" si="5"/>
        <v xml:space="preserve"> - </v>
      </c>
    </row>
    <row r="166" spans="1:10" ht="20.25" x14ac:dyDescent="0.3">
      <c r="A166" s="72" t="s">
        <v>46</v>
      </c>
      <c r="B166" s="72" t="s">
        <v>319</v>
      </c>
      <c r="C166" s="72"/>
      <c r="D166" s="72"/>
      <c r="E166" s="72"/>
      <c r="F166" s="73"/>
      <c r="G166" s="74">
        <v>200</v>
      </c>
      <c r="H166" s="74"/>
      <c r="I166" s="75">
        <f ca="1">SUMIF($A$3:OFFSET(A166,0,0),A166,$G$3:OFFSET(G166,0,0))-SUMIF($A$3:OFFSET(A166,0,0),A166,$H$3:OFFSET(H166,0,0))</f>
        <v>7500</v>
      </c>
      <c r="J166" s="76" t="str">
        <f t="shared" ca="1" si="5"/>
        <v xml:space="preserve"> - </v>
      </c>
    </row>
    <row r="167" spans="1:10" ht="20.25" x14ac:dyDescent="0.3">
      <c r="A167" s="72" t="s">
        <v>46</v>
      </c>
      <c r="B167" s="72" t="s">
        <v>320</v>
      </c>
      <c r="C167" s="72"/>
      <c r="D167" s="72"/>
      <c r="E167" s="72"/>
      <c r="F167" s="73"/>
      <c r="G167" s="74">
        <v>500</v>
      </c>
      <c r="H167" s="74"/>
      <c r="I167" s="75">
        <f ca="1">SUMIF($A$3:OFFSET(A167,0,0),A167,$G$3:OFFSET(G167,0,0))-SUMIF($A$3:OFFSET(A167,0,0),A167,$H$3:OFFSET(H167,0,0))</f>
        <v>8000</v>
      </c>
      <c r="J167" s="76" t="str">
        <f t="shared" ca="1" si="5"/>
        <v xml:space="preserve"> - </v>
      </c>
    </row>
    <row r="168" spans="1:10" ht="20.25" x14ac:dyDescent="0.3">
      <c r="A168" s="72" t="s">
        <v>46</v>
      </c>
      <c r="B168" s="72" t="s">
        <v>321</v>
      </c>
      <c r="C168" s="72"/>
      <c r="D168" s="72"/>
      <c r="E168" s="72"/>
      <c r="F168" s="73"/>
      <c r="G168" s="74">
        <v>200</v>
      </c>
      <c r="H168" s="74"/>
      <c r="I168" s="75">
        <f ca="1">SUMIF($A$3:OFFSET(A168,0,0),A168,$G$3:OFFSET(G168,0,0))-SUMIF($A$3:OFFSET(A168,0,0),A168,$H$3:OFFSET(H168,0,0))</f>
        <v>8200</v>
      </c>
      <c r="J168" s="76" t="str">
        <f t="shared" ca="1" si="5"/>
        <v xml:space="preserve"> - </v>
      </c>
    </row>
    <row r="169" spans="1:10" ht="20.25" x14ac:dyDescent="0.3">
      <c r="A169" s="72" t="s">
        <v>46</v>
      </c>
      <c r="B169" s="72" t="s">
        <v>322</v>
      </c>
      <c r="C169" s="72" t="s">
        <v>323</v>
      </c>
      <c r="D169" s="72"/>
      <c r="E169" s="72"/>
      <c r="F169" s="73"/>
      <c r="G169" s="74">
        <v>200</v>
      </c>
      <c r="H169" s="74"/>
      <c r="I169" s="75">
        <f ca="1">SUMIF($A$3:OFFSET(A169,0,0),A169,$G$3:OFFSET(G169,0,0))-SUMIF($A$3:OFFSET(A169,0,0),A169,$H$3:OFFSET(H169,0,0))</f>
        <v>8400</v>
      </c>
      <c r="J169" s="76" t="str">
        <f t="shared" ca="1" si="5"/>
        <v xml:space="preserve"> - </v>
      </c>
    </row>
    <row r="170" spans="1:10" ht="20.25" x14ac:dyDescent="0.3">
      <c r="A170" s="72" t="s">
        <v>46</v>
      </c>
      <c r="B170" s="72" t="s">
        <v>324</v>
      </c>
      <c r="C170" s="72" t="s">
        <v>121</v>
      </c>
      <c r="D170" s="72"/>
      <c r="E170" s="72"/>
      <c r="F170" s="73"/>
      <c r="G170" s="74">
        <v>1000</v>
      </c>
      <c r="H170" s="74"/>
      <c r="I170" s="75">
        <f ca="1">SUMIF($A$3:OFFSET(A170,0,0),A170,$G$3:OFFSET(G170,0,0))-SUMIF($A$3:OFFSET(A170,0,0),A170,$H$3:OFFSET(H170,0,0))</f>
        <v>9400</v>
      </c>
      <c r="J170" s="76" t="str">
        <f t="shared" ref="J170:J201" ca="1" si="6">IF(ISBLANK(D170)," - ",IFERROR(OFFSET(J170,-1,0,1,1)+G170-H170,G170-H170))</f>
        <v xml:space="preserve"> - </v>
      </c>
    </row>
    <row r="171" spans="1:10" ht="20.25" x14ac:dyDescent="0.3">
      <c r="A171" s="72" t="s">
        <v>46</v>
      </c>
      <c r="B171" s="72" t="s">
        <v>325</v>
      </c>
      <c r="C171" s="72" t="s">
        <v>327</v>
      </c>
      <c r="D171" s="72"/>
      <c r="E171" s="72"/>
      <c r="F171" s="73"/>
      <c r="G171" s="74">
        <v>100</v>
      </c>
      <c r="H171" s="74"/>
      <c r="I171" s="75">
        <f ca="1">SUMIF($A$3:OFFSET(A171,0,0),A171,$G$3:OFFSET(G171,0,0))-SUMIF($A$3:OFFSET(A171,0,0),A171,$H$3:OFFSET(H171,0,0))</f>
        <v>9500</v>
      </c>
      <c r="J171" s="76" t="str">
        <f t="shared" ca="1" si="6"/>
        <v xml:space="preserve"> - </v>
      </c>
    </row>
    <row r="172" spans="1:10" ht="20.25" x14ac:dyDescent="0.3">
      <c r="A172" s="72" t="s">
        <v>46</v>
      </c>
      <c r="B172" s="72" t="s">
        <v>326</v>
      </c>
      <c r="C172" s="72" t="s">
        <v>239</v>
      </c>
      <c r="D172" s="72"/>
      <c r="E172" s="72"/>
      <c r="F172" s="73"/>
      <c r="G172" s="74">
        <v>100</v>
      </c>
      <c r="H172" s="74"/>
      <c r="I172" s="75">
        <f ca="1">SUMIF($A$3:OFFSET(A172,0,0),A172,$G$3:OFFSET(G172,0,0))-SUMIF($A$3:OFFSET(A172,0,0),A172,$H$3:OFFSET(H172,0,0))</f>
        <v>9600</v>
      </c>
      <c r="J172" s="76" t="str">
        <f t="shared" ca="1" si="6"/>
        <v xml:space="preserve"> - </v>
      </c>
    </row>
    <row r="173" spans="1:10" ht="20.25" x14ac:dyDescent="0.3">
      <c r="A173" s="72" t="s">
        <v>46</v>
      </c>
      <c r="B173" s="72" t="s">
        <v>154</v>
      </c>
      <c r="C173" s="72" t="s">
        <v>328</v>
      </c>
      <c r="D173" s="72"/>
      <c r="E173" s="72"/>
      <c r="F173" s="73"/>
      <c r="G173" s="74">
        <v>200</v>
      </c>
      <c r="H173" s="74"/>
      <c r="I173" s="75">
        <f ca="1">SUMIF($A$3:OFFSET(A173,0,0),A173,$G$3:OFFSET(G173,0,0))-SUMIF($A$3:OFFSET(A173,0,0),A173,$H$3:OFFSET(H173,0,0))</f>
        <v>9800</v>
      </c>
      <c r="J173" s="76" t="str">
        <f t="shared" ca="1" si="6"/>
        <v xml:space="preserve"> - </v>
      </c>
    </row>
    <row r="174" spans="1:10" ht="20.25" x14ac:dyDescent="0.3">
      <c r="A174" s="72" t="s">
        <v>46</v>
      </c>
      <c r="B174" s="72" t="s">
        <v>329</v>
      </c>
      <c r="C174" s="72" t="s">
        <v>330</v>
      </c>
      <c r="D174" s="72"/>
      <c r="E174" s="72"/>
      <c r="F174" s="73"/>
      <c r="G174" s="74">
        <v>600</v>
      </c>
      <c r="H174" s="74"/>
      <c r="I174" s="75">
        <f ca="1">SUMIF($A$3:OFFSET(A174,0,0),A174,$G$3:OFFSET(G174,0,0))-SUMIF($A$3:OFFSET(A174,0,0),A174,$H$3:OFFSET(H174,0,0))</f>
        <v>10400</v>
      </c>
      <c r="J174" s="76" t="str">
        <f t="shared" ca="1" si="6"/>
        <v xml:space="preserve"> - </v>
      </c>
    </row>
    <row r="175" spans="1:10" ht="20.25" x14ac:dyDescent="0.3">
      <c r="A175" s="72" t="s">
        <v>46</v>
      </c>
      <c r="B175" s="72" t="s">
        <v>331</v>
      </c>
      <c r="C175" s="72" t="s">
        <v>332</v>
      </c>
      <c r="D175" s="72"/>
      <c r="E175" s="72"/>
      <c r="F175" s="73"/>
      <c r="G175" s="74">
        <v>500</v>
      </c>
      <c r="H175" s="74"/>
      <c r="I175" s="75">
        <f ca="1">SUMIF($A$3:OFFSET(A175,0,0),A175,$G$3:OFFSET(G175,0,0))-SUMIF($A$3:OFFSET(A175,0,0),A175,$H$3:OFFSET(H175,0,0))</f>
        <v>10900</v>
      </c>
      <c r="J175" s="76" t="str">
        <f t="shared" ca="1" si="6"/>
        <v xml:space="preserve"> - </v>
      </c>
    </row>
    <row r="176" spans="1:10" ht="20.25" x14ac:dyDescent="0.3">
      <c r="A176" s="72" t="s">
        <v>46</v>
      </c>
      <c r="B176" s="72" t="s">
        <v>333</v>
      </c>
      <c r="C176" s="72" t="s">
        <v>334</v>
      </c>
      <c r="D176" s="72"/>
      <c r="E176" s="72"/>
      <c r="F176" s="73"/>
      <c r="G176" s="74">
        <v>3000</v>
      </c>
      <c r="H176" s="74"/>
      <c r="I176" s="75">
        <f ca="1">SUMIF($A$3:OFFSET(A176,0,0),A176,$G$3:OFFSET(G176,0,0))-SUMIF($A$3:OFFSET(A176,0,0),A176,$H$3:OFFSET(H176,0,0))</f>
        <v>13900</v>
      </c>
      <c r="J176" s="76" t="str">
        <f t="shared" ca="1" si="6"/>
        <v xml:space="preserve"> - </v>
      </c>
    </row>
    <row r="177" spans="1:10" ht="20.25" x14ac:dyDescent="0.3">
      <c r="A177" s="72" t="s">
        <v>46</v>
      </c>
      <c r="B177" s="72" t="s">
        <v>335</v>
      </c>
      <c r="C177" s="72"/>
      <c r="D177" s="72"/>
      <c r="E177" s="72"/>
      <c r="F177" s="73"/>
      <c r="G177" s="74">
        <v>500</v>
      </c>
      <c r="H177" s="74"/>
      <c r="I177" s="75">
        <f ca="1">SUMIF($A$3:OFFSET(A177,0,0),A177,$G$3:OFFSET(G177,0,0))-SUMIF($A$3:OFFSET(A177,0,0),A177,$H$3:OFFSET(H177,0,0))</f>
        <v>14400</v>
      </c>
      <c r="J177" s="76" t="str">
        <f t="shared" ca="1" si="6"/>
        <v xml:space="preserve"> - </v>
      </c>
    </row>
    <row r="178" spans="1:10" ht="20.25" x14ac:dyDescent="0.3">
      <c r="A178" s="72" t="s">
        <v>46</v>
      </c>
      <c r="B178" s="72" t="s">
        <v>336</v>
      </c>
      <c r="C178" s="72"/>
      <c r="D178" s="72"/>
      <c r="E178" s="72"/>
      <c r="F178" s="73"/>
      <c r="G178" s="74">
        <v>1000</v>
      </c>
      <c r="H178" s="74"/>
      <c r="I178" s="75">
        <f ca="1">SUMIF($A$3:OFFSET(A178,0,0),A178,$G$3:OFFSET(G178,0,0))-SUMIF($A$3:OFFSET(A178,0,0),A178,$H$3:OFFSET(H178,0,0))</f>
        <v>15400</v>
      </c>
      <c r="J178" s="76" t="str">
        <f t="shared" ca="1" si="6"/>
        <v xml:space="preserve"> - </v>
      </c>
    </row>
    <row r="179" spans="1:10" ht="20.25" x14ac:dyDescent="0.3">
      <c r="A179" s="72" t="s">
        <v>46</v>
      </c>
      <c r="B179" s="72" t="s">
        <v>337</v>
      </c>
      <c r="C179" s="72"/>
      <c r="D179" s="72"/>
      <c r="E179" s="72"/>
      <c r="F179" s="73"/>
      <c r="G179" s="74">
        <v>200</v>
      </c>
      <c r="H179" s="74"/>
      <c r="I179" s="75">
        <f ca="1">SUMIF($A$3:OFFSET(A179,0,0),A179,$G$3:OFFSET(G179,0,0))-SUMIF($A$3:OFFSET(A179,0,0),A179,$H$3:OFFSET(H179,0,0))</f>
        <v>15600</v>
      </c>
      <c r="J179" s="76" t="str">
        <f t="shared" ca="1" si="6"/>
        <v xml:space="preserve"> - </v>
      </c>
    </row>
    <row r="180" spans="1:10" ht="20.25" x14ac:dyDescent="0.3">
      <c r="A180" s="72" t="s">
        <v>45</v>
      </c>
      <c r="B180" s="72" t="s">
        <v>338</v>
      </c>
      <c r="C180" s="72" t="s">
        <v>94</v>
      </c>
      <c r="D180" s="72"/>
      <c r="E180" s="72"/>
      <c r="F180" s="73"/>
      <c r="G180" s="74">
        <v>300</v>
      </c>
      <c r="H180" s="74"/>
      <c r="I180" s="75">
        <f ca="1">SUMIF($A$3:OFFSET(A180,0,0),A180,$G$3:OFFSET(G180,0,0))-SUMIF($A$3:OFFSET(A180,0,0),A180,$H$3:OFFSET(H180,0,0))</f>
        <v>300</v>
      </c>
      <c r="J180" s="76" t="str">
        <f t="shared" ca="1" si="6"/>
        <v xml:space="preserve"> - </v>
      </c>
    </row>
    <row r="181" spans="1:10" ht="20.25" x14ac:dyDescent="0.3">
      <c r="A181" s="72" t="s">
        <v>45</v>
      </c>
      <c r="B181" s="72" t="s">
        <v>339</v>
      </c>
      <c r="C181" s="72" t="s">
        <v>80</v>
      </c>
      <c r="D181" s="72"/>
      <c r="E181" s="72"/>
      <c r="F181" s="73"/>
      <c r="G181" s="74">
        <v>200</v>
      </c>
      <c r="H181" s="74"/>
      <c r="I181" s="75">
        <f ca="1">SUMIF($A$3:OFFSET(A181,0,0),A181,$G$3:OFFSET(G181,0,0))-SUMIF($A$3:OFFSET(A181,0,0),A181,$H$3:OFFSET(H181,0,0))</f>
        <v>500</v>
      </c>
      <c r="J181" s="76" t="str">
        <f t="shared" ca="1" si="6"/>
        <v xml:space="preserve"> - </v>
      </c>
    </row>
    <row r="182" spans="1:10" ht="20.25" x14ac:dyDescent="0.3">
      <c r="A182" s="72" t="s">
        <v>45</v>
      </c>
      <c r="B182" s="72" t="s">
        <v>340</v>
      </c>
      <c r="C182" s="72" t="s">
        <v>341</v>
      </c>
      <c r="D182" s="72"/>
      <c r="E182" s="72"/>
      <c r="F182" s="73"/>
      <c r="G182" s="74">
        <v>1000</v>
      </c>
      <c r="H182" s="74"/>
      <c r="I182" s="75">
        <f ca="1">SUMIF($A$3:OFFSET(A182,0,0),A182,$G$3:OFFSET(G182,0,0))-SUMIF($A$3:OFFSET(A182,0,0),A182,$H$3:OFFSET(H182,0,0))</f>
        <v>1500</v>
      </c>
      <c r="J182" s="76" t="str">
        <f t="shared" ca="1" si="6"/>
        <v xml:space="preserve"> - </v>
      </c>
    </row>
    <row r="183" spans="1:10" ht="20.25" x14ac:dyDescent="0.3">
      <c r="A183" s="72" t="s">
        <v>45</v>
      </c>
      <c r="B183" s="72" t="s">
        <v>342</v>
      </c>
      <c r="C183" s="72" t="s">
        <v>343</v>
      </c>
      <c r="D183" s="72"/>
      <c r="E183" s="72"/>
      <c r="F183" s="73"/>
      <c r="G183" s="74">
        <v>200</v>
      </c>
      <c r="H183" s="74"/>
      <c r="I183" s="75">
        <f ca="1">SUMIF($A$3:OFFSET(A183,0,0),A183,$G$3:OFFSET(G183,0,0))-SUMIF($A$3:OFFSET(A183,0,0),A183,$H$3:OFFSET(H183,0,0))</f>
        <v>1700</v>
      </c>
      <c r="J183" s="76" t="str">
        <f t="shared" ca="1" si="6"/>
        <v xml:space="preserve"> - </v>
      </c>
    </row>
    <row r="184" spans="1:10" ht="20.25" x14ac:dyDescent="0.3">
      <c r="A184" s="72" t="s">
        <v>45</v>
      </c>
      <c r="B184" s="72" t="s">
        <v>278</v>
      </c>
      <c r="C184" s="72" t="s">
        <v>344</v>
      </c>
      <c r="D184" s="72"/>
      <c r="E184" s="72"/>
      <c r="F184" s="73"/>
      <c r="G184" s="74">
        <v>150</v>
      </c>
      <c r="H184" s="74"/>
      <c r="I184" s="75">
        <f ca="1">SUMIF($A$3:OFFSET(A184,0,0),A184,$G$3:OFFSET(G184,0,0))-SUMIF($A$3:OFFSET(A184,0,0),A184,$H$3:OFFSET(H184,0,0))</f>
        <v>1850</v>
      </c>
      <c r="J184" s="76" t="str">
        <f t="shared" ca="1" si="6"/>
        <v xml:space="preserve"> - </v>
      </c>
    </row>
    <row r="185" spans="1:10" ht="20.25" x14ac:dyDescent="0.3">
      <c r="A185" s="72" t="s">
        <v>45</v>
      </c>
      <c r="B185" s="72" t="s">
        <v>345</v>
      </c>
      <c r="C185" s="72" t="s">
        <v>346</v>
      </c>
      <c r="D185" s="72"/>
      <c r="E185" s="72"/>
      <c r="F185" s="73"/>
      <c r="G185" s="74">
        <v>200</v>
      </c>
      <c r="H185" s="74"/>
      <c r="I185" s="75">
        <f ca="1">SUMIF($A$3:OFFSET(A185,0,0),A185,$G$3:OFFSET(G185,0,0))-SUMIF($A$3:OFFSET(A185,0,0),A185,$H$3:OFFSET(H185,0,0))</f>
        <v>2050</v>
      </c>
      <c r="J185" s="76" t="str">
        <f t="shared" ca="1" si="6"/>
        <v xml:space="preserve"> - </v>
      </c>
    </row>
    <row r="186" spans="1:10" ht="20.25" x14ac:dyDescent="0.3">
      <c r="A186" s="72" t="s">
        <v>45</v>
      </c>
      <c r="B186" s="72" t="s">
        <v>347</v>
      </c>
      <c r="C186" s="72"/>
      <c r="D186" s="72"/>
      <c r="E186" s="72"/>
      <c r="F186" s="73"/>
      <c r="G186" s="74">
        <v>150</v>
      </c>
      <c r="H186" s="74"/>
      <c r="I186" s="75">
        <f ca="1">SUMIF($A$3:OFFSET(A186,0,0),A186,$G$3:OFFSET(G186,0,0))-SUMIF($A$3:OFFSET(A186,0,0),A186,$H$3:OFFSET(H186,0,0))</f>
        <v>2200</v>
      </c>
      <c r="J186" s="76" t="str">
        <f t="shared" ca="1" si="6"/>
        <v xml:space="preserve"> - </v>
      </c>
    </row>
    <row r="187" spans="1:10" ht="20.25" x14ac:dyDescent="0.3">
      <c r="A187" s="72" t="s">
        <v>45</v>
      </c>
      <c r="B187" s="72" t="s">
        <v>348</v>
      </c>
      <c r="C187" s="72" t="s">
        <v>349</v>
      </c>
      <c r="D187" s="72"/>
      <c r="E187" s="72"/>
      <c r="F187" s="73"/>
      <c r="G187" s="74">
        <v>100</v>
      </c>
      <c r="H187" s="74"/>
      <c r="I187" s="75">
        <f ca="1">SUMIF($A$3:OFFSET(A187,0,0),A187,$G$3:OFFSET(G187,0,0))-SUMIF($A$3:OFFSET(A187,0,0),A187,$H$3:OFFSET(H187,0,0))</f>
        <v>2300</v>
      </c>
      <c r="J187" s="76" t="str">
        <f t="shared" ca="1" si="6"/>
        <v xml:space="preserve"> - </v>
      </c>
    </row>
    <row r="188" spans="1:10" ht="20.25" x14ac:dyDescent="0.3">
      <c r="A188" s="72" t="s">
        <v>45</v>
      </c>
      <c r="B188" s="72" t="s">
        <v>350</v>
      </c>
      <c r="C188" s="72" t="s">
        <v>351</v>
      </c>
      <c r="D188" s="72"/>
      <c r="E188" s="72"/>
      <c r="F188" s="73"/>
      <c r="G188" s="74">
        <v>200</v>
      </c>
      <c r="H188" s="74"/>
      <c r="I188" s="75">
        <f ca="1">SUMIF($A$3:OFFSET(A188,0,0),A188,$G$3:OFFSET(G188,0,0))-SUMIF($A$3:OFFSET(A188,0,0),A188,$H$3:OFFSET(H188,0,0))</f>
        <v>2500</v>
      </c>
      <c r="J188" s="76" t="str">
        <f t="shared" ca="1" si="6"/>
        <v xml:space="preserve"> - </v>
      </c>
    </row>
    <row r="189" spans="1:10" ht="20.25" x14ac:dyDescent="0.3">
      <c r="A189" s="72" t="s">
        <v>45</v>
      </c>
      <c r="B189" s="72" t="s">
        <v>352</v>
      </c>
      <c r="C189" s="72" t="s">
        <v>353</v>
      </c>
      <c r="D189" s="72"/>
      <c r="E189" s="72"/>
      <c r="F189" s="73"/>
      <c r="G189" s="74">
        <v>1000</v>
      </c>
      <c r="H189" s="74"/>
      <c r="I189" s="75">
        <f ca="1">SUMIF($A$3:OFFSET(A189,0,0),A189,$G$3:OFFSET(G189,0,0))-SUMIF($A$3:OFFSET(A189,0,0),A189,$H$3:OFFSET(H189,0,0))</f>
        <v>3500</v>
      </c>
      <c r="J189" s="76" t="str">
        <f t="shared" ca="1" si="6"/>
        <v xml:space="preserve"> - </v>
      </c>
    </row>
    <row r="190" spans="1:10" ht="20.25" x14ac:dyDescent="0.3">
      <c r="A190" s="72" t="s">
        <v>45</v>
      </c>
      <c r="B190" s="72" t="s">
        <v>354</v>
      </c>
      <c r="C190" s="72" t="s">
        <v>296</v>
      </c>
      <c r="D190" s="72"/>
      <c r="E190" s="72"/>
      <c r="F190" s="73"/>
      <c r="G190" s="74">
        <v>200</v>
      </c>
      <c r="H190" s="74"/>
      <c r="I190" s="75">
        <f ca="1">SUMIF($A$3:OFFSET(A190,0,0),A190,$G$3:OFFSET(G190,0,0))-SUMIF($A$3:OFFSET(A190,0,0),A190,$H$3:OFFSET(H190,0,0))</f>
        <v>3700</v>
      </c>
      <c r="J190" s="76" t="str">
        <f t="shared" ca="1" si="6"/>
        <v xml:space="preserve"> - </v>
      </c>
    </row>
    <row r="191" spans="1:10" ht="20.25" x14ac:dyDescent="0.3">
      <c r="A191" s="72" t="s">
        <v>45</v>
      </c>
      <c r="B191" s="72" t="s">
        <v>355</v>
      </c>
      <c r="C191" s="72"/>
      <c r="D191" s="72"/>
      <c r="E191" s="72"/>
      <c r="F191" s="73"/>
      <c r="G191" s="74">
        <v>500</v>
      </c>
      <c r="H191" s="74"/>
      <c r="I191" s="75">
        <f ca="1">SUMIF($A$3:OFFSET(A191,0,0),A191,$G$3:OFFSET(G191,0,0))-SUMIF($A$3:OFFSET(A191,0,0),A191,$H$3:OFFSET(H191,0,0))</f>
        <v>4200</v>
      </c>
      <c r="J191" s="76" t="str">
        <f t="shared" ca="1" si="6"/>
        <v xml:space="preserve"> - </v>
      </c>
    </row>
    <row r="192" spans="1:10" ht="20.25" x14ac:dyDescent="0.3">
      <c r="A192" s="72" t="s">
        <v>45</v>
      </c>
      <c r="B192" s="72" t="s">
        <v>356</v>
      </c>
      <c r="C192" s="72" t="s">
        <v>357</v>
      </c>
      <c r="D192" s="72"/>
      <c r="E192" s="72"/>
      <c r="F192" s="73"/>
      <c r="G192" s="74">
        <v>100</v>
      </c>
      <c r="H192" s="74"/>
      <c r="I192" s="75">
        <f ca="1">SUMIF($A$3:OFFSET(A192,0,0),A192,$G$3:OFFSET(G192,0,0))-SUMIF($A$3:OFFSET(A192,0,0),A192,$H$3:OFFSET(H192,0,0))</f>
        <v>4300</v>
      </c>
      <c r="J192" s="76" t="str">
        <f t="shared" ca="1" si="6"/>
        <v xml:space="preserve"> - </v>
      </c>
    </row>
    <row r="193" spans="1:10" ht="20.25" x14ac:dyDescent="0.3">
      <c r="A193" s="72" t="s">
        <v>45</v>
      </c>
      <c r="B193" s="72" t="s">
        <v>358</v>
      </c>
      <c r="C193" s="72"/>
      <c r="D193" s="72"/>
      <c r="E193" s="72"/>
      <c r="F193" s="73"/>
      <c r="G193" s="74">
        <v>100</v>
      </c>
      <c r="H193" s="74"/>
      <c r="I193" s="75">
        <f ca="1">SUMIF($A$3:OFFSET(A193,0,0),A193,$G$3:OFFSET(G193,0,0))-SUMIF($A$3:OFFSET(A193,0,0),A193,$H$3:OFFSET(H193,0,0))</f>
        <v>4400</v>
      </c>
      <c r="J193" s="76" t="str">
        <f t="shared" ca="1" si="6"/>
        <v xml:space="preserve"> - </v>
      </c>
    </row>
    <row r="194" spans="1:10" ht="20.25" x14ac:dyDescent="0.3">
      <c r="A194" s="72" t="s">
        <v>45</v>
      </c>
      <c r="B194" s="72" t="s">
        <v>359</v>
      </c>
      <c r="C194" s="72" t="s">
        <v>276</v>
      </c>
      <c r="D194" s="72"/>
      <c r="E194" s="72"/>
      <c r="F194" s="73"/>
      <c r="G194" s="74">
        <v>300</v>
      </c>
      <c r="H194" s="74"/>
      <c r="I194" s="75">
        <f ca="1">SUMIF($A$3:OFFSET(A194,0,0),A194,$G$3:OFFSET(G194,0,0))-SUMIF($A$3:OFFSET(A194,0,0),A194,$H$3:OFFSET(H194,0,0))</f>
        <v>4700</v>
      </c>
      <c r="J194" s="76" t="str">
        <f t="shared" ca="1" si="6"/>
        <v xml:space="preserve"> - </v>
      </c>
    </row>
    <row r="195" spans="1:10" ht="20.25" x14ac:dyDescent="0.3">
      <c r="A195" s="72" t="s">
        <v>45</v>
      </c>
      <c r="B195" s="72" t="s">
        <v>360</v>
      </c>
      <c r="C195" s="72" t="s">
        <v>361</v>
      </c>
      <c r="D195" s="72"/>
      <c r="E195" s="72"/>
      <c r="F195" s="73"/>
      <c r="G195" s="74">
        <v>200</v>
      </c>
      <c r="H195" s="74"/>
      <c r="I195" s="75">
        <f ca="1">SUMIF($A$3:OFFSET(A195,0,0),A195,$G$3:OFFSET(G195,0,0))-SUMIF($A$3:OFFSET(A195,0,0),A195,$H$3:OFFSET(H195,0,0))</f>
        <v>4900</v>
      </c>
      <c r="J195" s="76" t="str">
        <f t="shared" ca="1" si="6"/>
        <v xml:space="preserve"> - </v>
      </c>
    </row>
    <row r="196" spans="1:10" ht="20.25" x14ac:dyDescent="0.3">
      <c r="A196" s="72" t="s">
        <v>45</v>
      </c>
      <c r="B196" s="72" t="s">
        <v>362</v>
      </c>
      <c r="C196" s="72" t="s">
        <v>81</v>
      </c>
      <c r="D196" s="72"/>
      <c r="E196" s="72"/>
      <c r="F196" s="73"/>
      <c r="G196" s="74">
        <v>200</v>
      </c>
      <c r="H196" s="74"/>
      <c r="I196" s="75">
        <f ca="1">SUMIF($A$3:OFFSET(A196,0,0),A196,$G$3:OFFSET(G196,0,0))-SUMIF($A$3:OFFSET(A196,0,0),A196,$H$3:OFFSET(H196,0,0))</f>
        <v>5100</v>
      </c>
      <c r="J196" s="76" t="str">
        <f t="shared" ca="1" si="6"/>
        <v xml:space="preserve"> - </v>
      </c>
    </row>
    <row r="197" spans="1:10" ht="20.25" x14ac:dyDescent="0.3">
      <c r="A197" s="72" t="s">
        <v>45</v>
      </c>
      <c r="B197" s="72" t="s">
        <v>363</v>
      </c>
      <c r="C197" s="72"/>
      <c r="D197" s="72"/>
      <c r="E197" s="72"/>
      <c r="F197" s="73"/>
      <c r="G197" s="74">
        <v>200</v>
      </c>
      <c r="H197" s="74"/>
      <c r="I197" s="75">
        <f ca="1">SUMIF($A$3:OFFSET(A197,0,0),A197,$G$3:OFFSET(G197,0,0))-SUMIF($A$3:OFFSET(A197,0,0),A197,$H$3:OFFSET(H197,0,0))</f>
        <v>5300</v>
      </c>
      <c r="J197" s="76" t="str">
        <f t="shared" ca="1" si="6"/>
        <v xml:space="preserve"> - </v>
      </c>
    </row>
    <row r="198" spans="1:10" ht="20.25" x14ac:dyDescent="0.3">
      <c r="A198" s="72" t="s">
        <v>45</v>
      </c>
      <c r="B198" s="72" t="s">
        <v>364</v>
      </c>
      <c r="C198" s="72" t="s">
        <v>365</v>
      </c>
      <c r="D198" s="72"/>
      <c r="E198" s="72"/>
      <c r="F198" s="73"/>
      <c r="G198" s="74">
        <v>300</v>
      </c>
      <c r="H198" s="74"/>
      <c r="I198" s="75">
        <f ca="1">SUMIF($A$3:OFFSET(A198,0,0),A198,$G$3:OFFSET(G198,0,0))-SUMIF($A$3:OFFSET(A198,0,0),A198,$H$3:OFFSET(H198,0,0))</f>
        <v>5600</v>
      </c>
      <c r="J198" s="76" t="str">
        <f t="shared" ca="1" si="6"/>
        <v xml:space="preserve"> - </v>
      </c>
    </row>
    <row r="199" spans="1:10" ht="20.25" x14ac:dyDescent="0.3">
      <c r="A199" s="72" t="s">
        <v>45</v>
      </c>
      <c r="B199" s="72" t="s">
        <v>366</v>
      </c>
      <c r="C199" s="72" t="s">
        <v>367</v>
      </c>
      <c r="D199" s="72"/>
      <c r="E199" s="72"/>
      <c r="F199" s="73"/>
      <c r="G199" s="74">
        <v>601</v>
      </c>
      <c r="H199" s="74"/>
      <c r="I199" s="75">
        <f ca="1">SUMIF($A$3:OFFSET(A199,0,0),A199,$G$3:OFFSET(G199,0,0))-SUMIF($A$3:OFFSET(A199,0,0),A199,$H$3:OFFSET(H199,0,0))</f>
        <v>6201</v>
      </c>
      <c r="J199" s="76" t="str">
        <f t="shared" ca="1" si="6"/>
        <v xml:space="preserve"> - </v>
      </c>
    </row>
    <row r="200" spans="1:10" ht="20.25" x14ac:dyDescent="0.3">
      <c r="A200" s="72" t="s">
        <v>368</v>
      </c>
      <c r="B200" s="72" t="s">
        <v>369</v>
      </c>
      <c r="C200" s="72"/>
      <c r="D200" s="72"/>
      <c r="E200" s="72"/>
      <c r="F200" s="73"/>
      <c r="G200" s="74">
        <v>200</v>
      </c>
      <c r="H200" s="74"/>
      <c r="I200" s="75">
        <f ca="1">SUMIF($A$3:OFFSET(A200,0,0),A200,$G$3:OFFSET(G200,0,0))-SUMIF($A$3:OFFSET(A200,0,0),A200,$H$3:OFFSET(H200,0,0))</f>
        <v>200</v>
      </c>
      <c r="J200" s="76" t="str">
        <f t="shared" ca="1" si="6"/>
        <v xml:space="preserve"> - </v>
      </c>
    </row>
    <row r="201" spans="1:10" ht="20.25" x14ac:dyDescent="0.3">
      <c r="A201" s="72" t="s">
        <v>368</v>
      </c>
      <c r="B201" s="72" t="s">
        <v>370</v>
      </c>
      <c r="C201" s="72"/>
      <c r="D201" s="72"/>
      <c r="E201" s="72"/>
      <c r="F201" s="73"/>
      <c r="G201" s="74">
        <v>100</v>
      </c>
      <c r="H201" s="74"/>
      <c r="I201" s="75">
        <f ca="1">SUMIF($A$3:OFFSET(A201,0,0),A201,$G$3:OFFSET(G201,0,0))-SUMIF($A$3:OFFSET(A201,0,0),A201,$H$3:OFFSET(H201,0,0))</f>
        <v>300</v>
      </c>
      <c r="J201" s="76" t="str">
        <f t="shared" ca="1" si="6"/>
        <v xml:space="preserve"> - </v>
      </c>
    </row>
    <row r="202" spans="1:10" ht="20.25" x14ac:dyDescent="0.3">
      <c r="A202" s="72" t="s">
        <v>368</v>
      </c>
      <c r="B202" s="72" t="s">
        <v>298</v>
      </c>
      <c r="C202" s="72" t="s">
        <v>377</v>
      </c>
      <c r="D202" s="72"/>
      <c r="E202" s="72"/>
      <c r="F202" s="73"/>
      <c r="G202" s="74">
        <v>200</v>
      </c>
      <c r="H202" s="74"/>
      <c r="I202" s="75">
        <f ca="1">SUMIF($A$3:OFFSET(A202,0,0),A202,$G$3:OFFSET(G202,0,0))-SUMIF($A$3:OFFSET(A202,0,0),A202,$H$3:OFFSET(H202,0,0))</f>
        <v>500</v>
      </c>
      <c r="J202" s="76" t="str">
        <f t="shared" ref="J202:J214" ca="1" si="7">IF(ISBLANK(D202)," - ",IFERROR(OFFSET(J202,-1,0,1,1)+G202-H202,G202-H202))</f>
        <v xml:space="preserve"> - </v>
      </c>
    </row>
    <row r="203" spans="1:10" ht="20.25" x14ac:dyDescent="0.3">
      <c r="A203" s="72" t="s">
        <v>368</v>
      </c>
      <c r="B203" s="72" t="s">
        <v>372</v>
      </c>
      <c r="C203" s="72" t="s">
        <v>375</v>
      </c>
      <c r="D203" s="72"/>
      <c r="E203" s="72"/>
      <c r="F203" s="73"/>
      <c r="G203" s="74">
        <v>100</v>
      </c>
      <c r="H203" s="74"/>
      <c r="I203" s="75">
        <f ca="1">SUMIF($A$3:OFFSET(A203,0,0),A203,$G$3:OFFSET(G203,0,0))-SUMIF($A$3:OFFSET(A203,0,0),A203,$H$3:OFFSET(H203,0,0))</f>
        <v>600</v>
      </c>
      <c r="J203" s="76" t="str">
        <f t="shared" ca="1" si="7"/>
        <v xml:space="preserve"> - </v>
      </c>
    </row>
    <row r="204" spans="1:10" ht="20.25" x14ac:dyDescent="0.3">
      <c r="A204" s="72" t="s">
        <v>368</v>
      </c>
      <c r="B204" s="72" t="s">
        <v>371</v>
      </c>
      <c r="C204" s="72" t="s">
        <v>374</v>
      </c>
      <c r="D204" s="72"/>
      <c r="E204" s="72"/>
      <c r="F204" s="73"/>
      <c r="G204" s="74">
        <v>500</v>
      </c>
      <c r="H204" s="74"/>
      <c r="I204" s="75">
        <f ca="1">SUMIF($A$3:OFFSET(A204,0,0),A204,$G$3:OFFSET(G204,0,0))-SUMIF($A$3:OFFSET(A204,0,0),A204,$H$3:OFFSET(H204,0,0))</f>
        <v>1100</v>
      </c>
      <c r="J204" s="76" t="str">
        <f t="shared" ca="1" si="7"/>
        <v xml:space="preserve"> - </v>
      </c>
    </row>
    <row r="205" spans="1:10" ht="20.25" x14ac:dyDescent="0.3">
      <c r="A205" s="72" t="s">
        <v>368</v>
      </c>
      <c r="B205" s="72" t="s">
        <v>373</v>
      </c>
      <c r="C205" s="72" t="s">
        <v>94</v>
      </c>
      <c r="D205" s="72"/>
      <c r="E205" s="72"/>
      <c r="F205" s="73"/>
      <c r="G205" s="74">
        <v>2000</v>
      </c>
      <c r="H205" s="74"/>
      <c r="I205" s="75">
        <f ca="1">SUMIF($A$3:OFFSET(A205,0,0),A205,$G$3:OFFSET(G205,0,0))-SUMIF($A$3:OFFSET(A205,0,0),A205,$H$3:OFFSET(H205,0,0))</f>
        <v>3100</v>
      </c>
      <c r="J205" s="76" t="str">
        <f t="shared" ca="1" si="7"/>
        <v xml:space="preserve"> - </v>
      </c>
    </row>
    <row r="206" spans="1:10" ht="20.25" x14ac:dyDescent="0.3">
      <c r="A206" s="72" t="s">
        <v>368</v>
      </c>
      <c r="B206" s="72" t="s">
        <v>376</v>
      </c>
      <c r="C206" s="72" t="s">
        <v>349</v>
      </c>
      <c r="D206" s="72"/>
      <c r="E206" s="72"/>
      <c r="F206" s="73"/>
      <c r="G206" s="74">
        <v>300</v>
      </c>
      <c r="H206" s="74"/>
      <c r="I206" s="75">
        <f ca="1">SUMIF($A$3:OFFSET(A206,0,0),A206,$G$3:OFFSET(G206,0,0))-SUMIF($A$3:OFFSET(A206,0,0),A206,$H$3:OFFSET(H206,0,0))</f>
        <v>3400</v>
      </c>
      <c r="J206" s="76" t="str">
        <f t="shared" ca="1" si="7"/>
        <v xml:space="preserve"> - </v>
      </c>
    </row>
    <row r="207" spans="1:10" ht="20.25" x14ac:dyDescent="0.3">
      <c r="A207" s="72" t="s">
        <v>368</v>
      </c>
      <c r="B207" s="72" t="s">
        <v>379</v>
      </c>
      <c r="C207" s="72" t="s">
        <v>378</v>
      </c>
      <c r="D207" s="72"/>
      <c r="E207" s="72"/>
      <c r="F207" s="73"/>
      <c r="G207" s="74">
        <v>300</v>
      </c>
      <c r="H207" s="74"/>
      <c r="I207" s="75">
        <f ca="1">SUMIF($A$3:OFFSET(A207,0,0),A207,$G$3:OFFSET(G207,0,0))-SUMIF($A$3:OFFSET(A207,0,0),A207,$H$3:OFFSET(H207,0,0))</f>
        <v>3700</v>
      </c>
      <c r="J207" s="76" t="str">
        <f t="shared" ca="1" si="7"/>
        <v xml:space="preserve"> - </v>
      </c>
    </row>
    <row r="208" spans="1:10" ht="20.25" x14ac:dyDescent="0.3">
      <c r="A208" s="72" t="s">
        <v>380</v>
      </c>
      <c r="B208" s="72" t="s">
        <v>381</v>
      </c>
      <c r="C208" s="72" t="s">
        <v>382</v>
      </c>
      <c r="D208" s="72"/>
      <c r="E208" s="72"/>
      <c r="F208" s="73"/>
      <c r="G208" s="74">
        <v>100</v>
      </c>
      <c r="H208" s="74"/>
      <c r="I208" s="75">
        <f ca="1">SUMIF($A$3:OFFSET(A208,0,0),A208,$G$3:OFFSET(G208,0,0))-SUMIF($A$3:OFFSET(A208,0,0),A208,$H$3:OFFSET(H208,0,0))</f>
        <v>100</v>
      </c>
      <c r="J208" s="76" t="str">
        <f t="shared" ca="1" si="7"/>
        <v xml:space="preserve"> - </v>
      </c>
    </row>
    <row r="209" spans="1:10" ht="20.25" x14ac:dyDescent="0.3">
      <c r="A209" s="72" t="s">
        <v>380</v>
      </c>
      <c r="B209" s="72" t="s">
        <v>383</v>
      </c>
      <c r="C209" s="72" t="s">
        <v>384</v>
      </c>
      <c r="D209" s="72"/>
      <c r="E209" s="72"/>
      <c r="F209" s="73"/>
      <c r="G209" s="74">
        <v>500</v>
      </c>
      <c r="H209" s="74"/>
      <c r="I209" s="75">
        <f ca="1">SUMIF($A$3:OFFSET(A209,0,0),A209,$G$3:OFFSET(G209,0,0))-SUMIF($A$3:OFFSET(A209,0,0),A209,$H$3:OFFSET(H209,0,0))</f>
        <v>600</v>
      </c>
      <c r="J209" s="76" t="str">
        <f t="shared" ca="1" si="7"/>
        <v xml:space="preserve"> - </v>
      </c>
    </row>
    <row r="210" spans="1:10" ht="20.25" x14ac:dyDescent="0.3">
      <c r="A210" s="72" t="s">
        <v>380</v>
      </c>
      <c r="B210" s="72" t="s">
        <v>385</v>
      </c>
      <c r="C210" s="72" t="s">
        <v>386</v>
      </c>
      <c r="D210" s="72"/>
      <c r="E210" s="72"/>
      <c r="F210" s="73"/>
      <c r="G210" s="74">
        <v>200</v>
      </c>
      <c r="H210" s="74"/>
      <c r="I210" s="75">
        <f ca="1">SUMIF($A$3:OFFSET(A210,0,0),A210,$G$3:OFFSET(G210,0,0))-SUMIF($A$3:OFFSET(A210,0,0),A210,$H$3:OFFSET(H210,0,0))</f>
        <v>800</v>
      </c>
      <c r="J210" s="76" t="str">
        <f t="shared" ca="1" si="7"/>
        <v xml:space="preserve"> - </v>
      </c>
    </row>
    <row r="211" spans="1:10" ht="20.25" x14ac:dyDescent="0.3">
      <c r="A211" s="72" t="s">
        <v>380</v>
      </c>
      <c r="B211" s="72" t="s">
        <v>387</v>
      </c>
      <c r="C211" s="72" t="s">
        <v>392</v>
      </c>
      <c r="D211" s="72"/>
      <c r="E211" s="72"/>
      <c r="F211" s="73"/>
      <c r="G211" s="74">
        <v>1000</v>
      </c>
      <c r="H211" s="74"/>
      <c r="I211" s="75">
        <f ca="1">SUMIF($A$3:OFFSET(A211,0,0),A211,$G$3:OFFSET(G211,0,0))-SUMIF($A$3:OFFSET(A211,0,0),A211,$H$3:OFFSET(H211,0,0))</f>
        <v>1800</v>
      </c>
      <c r="J211" s="76" t="str">
        <f t="shared" ca="1" si="7"/>
        <v xml:space="preserve"> - </v>
      </c>
    </row>
    <row r="212" spans="1:10" ht="20.25" x14ac:dyDescent="0.3">
      <c r="A212" s="72" t="s">
        <v>380</v>
      </c>
      <c r="B212" s="72" t="s">
        <v>388</v>
      </c>
      <c r="C212" s="72" t="s">
        <v>389</v>
      </c>
      <c r="D212" s="72"/>
      <c r="E212" s="72"/>
      <c r="F212" s="73"/>
      <c r="G212" s="74">
        <v>200</v>
      </c>
      <c r="H212" s="74"/>
      <c r="I212" s="75">
        <f ca="1">SUMIF($A$3:OFFSET(A212,0,0),A212,$G$3:OFFSET(G212,0,0))-SUMIF($A$3:OFFSET(A212,0,0),A212,$H$3:OFFSET(H212,0,0))</f>
        <v>2000</v>
      </c>
      <c r="J212" s="76" t="str">
        <f t="shared" ca="1" si="7"/>
        <v xml:space="preserve"> - </v>
      </c>
    </row>
    <row r="213" spans="1:10" ht="20.25" x14ac:dyDescent="0.3">
      <c r="A213" s="72" t="s">
        <v>380</v>
      </c>
      <c r="B213" s="72" t="s">
        <v>393</v>
      </c>
      <c r="C213" s="72" t="s">
        <v>394</v>
      </c>
      <c r="D213" s="72"/>
      <c r="E213" s="72"/>
      <c r="F213" s="73"/>
      <c r="G213" s="74">
        <v>501</v>
      </c>
      <c r="H213" s="74"/>
      <c r="I213" s="75"/>
      <c r="J213" s="76"/>
    </row>
    <row r="214" spans="1:10" ht="20.25" x14ac:dyDescent="0.3">
      <c r="A214" s="72" t="s">
        <v>380</v>
      </c>
      <c r="B214" s="72" t="s">
        <v>390</v>
      </c>
      <c r="C214" s="72" t="s">
        <v>391</v>
      </c>
      <c r="D214" s="72"/>
      <c r="E214" s="72"/>
      <c r="F214" s="73"/>
      <c r="G214" s="74">
        <v>100</v>
      </c>
      <c r="H214" s="74"/>
      <c r="I214" s="75">
        <f ca="1">SUMIF($A$3:OFFSET(A214,0,0),A214,$G$3:OFFSET(G214,0,0))-SUMIF($A$3:OFFSET(A214,0,0),A214,$H$3:OFFSET(H214,0,0))</f>
        <v>2601</v>
      </c>
      <c r="J214" s="76" t="str">
        <f t="shared" ca="1" si="7"/>
        <v xml:space="preserve"> - </v>
      </c>
    </row>
    <row r="215" spans="1:10" ht="20.25" x14ac:dyDescent="0.3">
      <c r="A215" s="72" t="s">
        <v>380</v>
      </c>
      <c r="B215" s="72" t="s">
        <v>396</v>
      </c>
      <c r="C215" s="72" t="s">
        <v>395</v>
      </c>
      <c r="D215" s="72"/>
      <c r="E215" s="72"/>
      <c r="F215" s="73"/>
      <c r="G215" s="74">
        <v>500</v>
      </c>
      <c r="H215" s="74"/>
      <c r="I215" s="75">
        <f ca="1">SUMIF($A$3:OFFSET(A215,0,0),A215,$G$3:OFFSET(G215,0,0))-SUMIF($A$3:OFFSET(A215,0,0),A215,$H$3:OFFSET(H215,0,0))</f>
        <v>3101</v>
      </c>
      <c r="J215" s="76" t="str">
        <f t="shared" ref="J215:J261" ca="1" si="8">IF(ISBLANK(D215)," - ",IFERROR(OFFSET(J215,-1,0,1,1)+G215-H215,G215-H215))</f>
        <v xml:space="preserve"> - </v>
      </c>
    </row>
    <row r="216" spans="1:10" ht="20.25" x14ac:dyDescent="0.3">
      <c r="A216" s="72" t="s">
        <v>380</v>
      </c>
      <c r="B216" s="72" t="s">
        <v>397</v>
      </c>
      <c r="C216" s="72" t="s">
        <v>398</v>
      </c>
      <c r="D216" s="72"/>
      <c r="E216" s="72"/>
      <c r="F216" s="73"/>
      <c r="G216" s="74">
        <v>100</v>
      </c>
      <c r="H216" s="74"/>
      <c r="I216" s="75">
        <f ca="1">SUMIF($A$3:OFFSET(A216,0,0),A216,$G$3:OFFSET(G216,0,0))-SUMIF($A$3:OFFSET(A216,0,0),A216,$H$3:OFFSET(H216,0,0))</f>
        <v>3201</v>
      </c>
      <c r="J216" s="76" t="str">
        <f t="shared" ca="1" si="8"/>
        <v xml:space="preserve"> - </v>
      </c>
    </row>
    <row r="217" spans="1:10" ht="20.25" x14ac:dyDescent="0.3">
      <c r="A217" s="72" t="s">
        <v>380</v>
      </c>
      <c r="B217" s="72" t="s">
        <v>399</v>
      </c>
      <c r="C217" s="72" t="s">
        <v>400</v>
      </c>
      <c r="D217" s="72"/>
      <c r="E217" s="72"/>
      <c r="F217" s="73"/>
      <c r="G217" s="74">
        <v>500</v>
      </c>
      <c r="H217" s="74"/>
      <c r="I217" s="75">
        <f ca="1">SUMIF($A$3:OFFSET(A217,0,0),A217,$G$3:OFFSET(G217,0,0))-SUMIF($A$3:OFFSET(A217,0,0),A217,$H$3:OFFSET(H217,0,0))</f>
        <v>3701</v>
      </c>
      <c r="J217" s="76" t="str">
        <f t="shared" ca="1" si="8"/>
        <v xml:space="preserve"> - </v>
      </c>
    </row>
    <row r="218" spans="1:10" ht="20.25" x14ac:dyDescent="0.3">
      <c r="A218" s="72" t="s">
        <v>380</v>
      </c>
      <c r="B218" s="72" t="s">
        <v>401</v>
      </c>
      <c r="C218" s="72" t="s">
        <v>402</v>
      </c>
      <c r="D218" s="72"/>
      <c r="E218" s="72"/>
      <c r="F218" s="73"/>
      <c r="G218" s="74">
        <v>200</v>
      </c>
      <c r="H218" s="74"/>
      <c r="I218" s="75">
        <f ca="1">SUMIF($A$3:OFFSET(A218,0,0),A218,$G$3:OFFSET(G218,0,0))-SUMIF($A$3:OFFSET(A218,0,0),A218,$H$3:OFFSET(H218,0,0))</f>
        <v>3901</v>
      </c>
      <c r="J218" s="76" t="str">
        <f t="shared" ca="1" si="8"/>
        <v xml:space="preserve"> - </v>
      </c>
    </row>
    <row r="219" spans="1:10" ht="20.25" x14ac:dyDescent="0.3">
      <c r="A219" s="72" t="s">
        <v>380</v>
      </c>
      <c r="B219" s="72" t="s">
        <v>403</v>
      </c>
      <c r="C219" s="72" t="s">
        <v>404</v>
      </c>
      <c r="D219" s="72"/>
      <c r="E219" s="72"/>
      <c r="F219" s="73"/>
      <c r="G219" s="74">
        <v>110</v>
      </c>
      <c r="H219" s="74"/>
      <c r="I219" s="75">
        <f ca="1">SUMIF($A$3:OFFSET(A219,0,0),A219,$G$3:OFFSET(G219,0,0))-SUMIF($A$3:OFFSET(A219,0,0),A219,$H$3:OFFSET(H219,0,0))</f>
        <v>4011</v>
      </c>
      <c r="J219" s="76" t="str">
        <f t="shared" ca="1" si="8"/>
        <v xml:space="preserve"> - </v>
      </c>
    </row>
    <row r="220" spans="1:10" ht="20.25" x14ac:dyDescent="0.3">
      <c r="A220" s="72" t="s">
        <v>380</v>
      </c>
      <c r="B220" s="72" t="s">
        <v>405</v>
      </c>
      <c r="C220" s="72" t="s">
        <v>406</v>
      </c>
      <c r="D220" s="72"/>
      <c r="E220" s="72"/>
      <c r="F220" s="73"/>
      <c r="G220" s="74">
        <v>500</v>
      </c>
      <c r="H220" s="74"/>
      <c r="I220" s="75">
        <f ca="1">SUMIF($A$3:OFFSET(A220,0,0),A220,$G$3:OFFSET(G220,0,0))-SUMIF($A$3:OFFSET(A220,0,0),A220,$H$3:OFFSET(H220,0,0))</f>
        <v>4511</v>
      </c>
      <c r="J220" s="76" t="str">
        <f t="shared" ca="1" si="8"/>
        <v xml:space="preserve"> - </v>
      </c>
    </row>
    <row r="221" spans="1:10" ht="20.25" x14ac:dyDescent="0.3">
      <c r="A221" s="72" t="s">
        <v>380</v>
      </c>
      <c r="B221" s="72" t="s">
        <v>407</v>
      </c>
      <c r="C221" s="72" t="s">
        <v>408</v>
      </c>
      <c r="D221" s="72"/>
      <c r="E221" s="72"/>
      <c r="F221" s="73"/>
      <c r="G221" s="74">
        <v>200</v>
      </c>
      <c r="H221" s="74"/>
      <c r="I221" s="75">
        <f ca="1">SUMIF($A$3:OFFSET(A221,0,0),A221,$G$3:OFFSET(G221,0,0))-SUMIF($A$3:OFFSET(A221,0,0),A221,$H$3:OFFSET(H221,0,0))</f>
        <v>4711</v>
      </c>
      <c r="J221" s="76" t="str">
        <f t="shared" ca="1" si="8"/>
        <v xml:space="preserve"> - </v>
      </c>
    </row>
    <row r="222" spans="1:10" ht="20.25" x14ac:dyDescent="0.3">
      <c r="A222" s="72" t="s">
        <v>409</v>
      </c>
      <c r="B222" s="72" t="s">
        <v>410</v>
      </c>
      <c r="C222" s="72" t="s">
        <v>411</v>
      </c>
      <c r="D222" s="72"/>
      <c r="E222" s="72"/>
      <c r="F222" s="73"/>
      <c r="G222" s="74">
        <v>150</v>
      </c>
      <c r="H222" s="74"/>
      <c r="I222" s="75">
        <f ca="1">SUMIF($A$3:OFFSET(A222,0,0),A222,$G$3:OFFSET(G222,0,0))-SUMIF($A$3:OFFSET(A222,0,0),A222,$H$3:OFFSET(H222,0,0))</f>
        <v>150</v>
      </c>
      <c r="J222" s="76" t="str">
        <f t="shared" ca="1" si="8"/>
        <v xml:space="preserve"> - </v>
      </c>
    </row>
    <row r="223" spans="1:10" ht="20.25" x14ac:dyDescent="0.3">
      <c r="A223" s="72" t="s">
        <v>409</v>
      </c>
      <c r="B223" s="72" t="s">
        <v>412</v>
      </c>
      <c r="C223" s="72" t="s">
        <v>78</v>
      </c>
      <c r="D223" s="72"/>
      <c r="E223" s="72"/>
      <c r="F223" s="73"/>
      <c r="G223" s="74">
        <v>200</v>
      </c>
      <c r="H223" s="74"/>
      <c r="I223" s="75">
        <f ca="1">SUMIF($A$3:OFFSET(A223,0,0),A223,$G$3:OFFSET(G223,0,0))-SUMIF($A$3:OFFSET(A223,0,0),A223,$H$3:OFFSET(H223,0,0))</f>
        <v>350</v>
      </c>
      <c r="J223" s="76" t="str">
        <f t="shared" ca="1" si="8"/>
        <v xml:space="preserve"> - </v>
      </c>
    </row>
    <row r="224" spans="1:10" ht="20.25" x14ac:dyDescent="0.3">
      <c r="A224" s="72" t="s">
        <v>409</v>
      </c>
      <c r="B224" s="72" t="s">
        <v>413</v>
      </c>
      <c r="C224" s="72" t="s">
        <v>414</v>
      </c>
      <c r="D224" s="72"/>
      <c r="E224" s="72"/>
      <c r="F224" s="73"/>
      <c r="G224" s="74">
        <v>200</v>
      </c>
      <c r="H224" s="74"/>
      <c r="I224" s="75">
        <f ca="1">SUMIF($A$3:OFFSET(A224,0,0),A224,$G$3:OFFSET(G224,0,0))-SUMIF($A$3:OFFSET(A224,0,0),A224,$H$3:OFFSET(H224,0,0))</f>
        <v>550</v>
      </c>
      <c r="J224" s="76" t="str">
        <f t="shared" ca="1" si="8"/>
        <v xml:space="preserve"> - </v>
      </c>
    </row>
    <row r="225" spans="1:10" ht="20.25" x14ac:dyDescent="0.3">
      <c r="A225" s="72" t="s">
        <v>409</v>
      </c>
      <c r="B225" s="72" t="s">
        <v>415</v>
      </c>
      <c r="C225" s="72"/>
      <c r="D225" s="72"/>
      <c r="E225" s="72"/>
      <c r="F225" s="73"/>
      <c r="G225" s="74">
        <v>150</v>
      </c>
      <c r="H225" s="74"/>
      <c r="I225" s="75">
        <f ca="1">SUMIF($A$3:OFFSET(A225,0,0),A225,$G$3:OFFSET(G225,0,0))-SUMIF($A$3:OFFSET(A225,0,0),A225,$H$3:OFFSET(H225,0,0))</f>
        <v>700</v>
      </c>
      <c r="J225" s="76" t="str">
        <f t="shared" ca="1" si="8"/>
        <v xml:space="preserve"> - </v>
      </c>
    </row>
    <row r="226" spans="1:10" ht="20.25" x14ac:dyDescent="0.3">
      <c r="A226" s="72" t="s">
        <v>409</v>
      </c>
      <c r="B226" s="72" t="s">
        <v>416</v>
      </c>
      <c r="C226" s="72" t="s">
        <v>296</v>
      </c>
      <c r="D226" s="72"/>
      <c r="E226" s="72"/>
      <c r="F226" s="73"/>
      <c r="G226" s="74">
        <v>200</v>
      </c>
      <c r="H226" s="74"/>
      <c r="I226" s="75">
        <f ca="1">SUMIF($A$3:OFFSET(A226,0,0),A226,$G$3:OFFSET(G226,0,0))-SUMIF($A$3:OFFSET(A226,0,0),A226,$H$3:OFFSET(H226,0,0))</f>
        <v>900</v>
      </c>
      <c r="J226" s="76" t="str">
        <f t="shared" ca="1" si="8"/>
        <v xml:space="preserve"> - </v>
      </c>
    </row>
    <row r="227" spans="1:10" ht="20.25" x14ac:dyDescent="0.3">
      <c r="A227" s="72" t="s">
        <v>409</v>
      </c>
      <c r="B227" s="72" t="s">
        <v>417</v>
      </c>
      <c r="C227" s="72" t="s">
        <v>418</v>
      </c>
      <c r="D227" s="72"/>
      <c r="E227" s="72"/>
      <c r="F227" s="73"/>
      <c r="G227" s="74">
        <v>100</v>
      </c>
      <c r="H227" s="74"/>
      <c r="I227" s="75">
        <f ca="1">SUMIF($A$3:OFFSET(A227,0,0),A227,$G$3:OFFSET(G227,0,0))-SUMIF($A$3:OFFSET(A227,0,0),A227,$H$3:OFFSET(H227,0,0))</f>
        <v>1000</v>
      </c>
      <c r="J227" s="76" t="str">
        <f t="shared" ca="1" si="8"/>
        <v xml:space="preserve"> - </v>
      </c>
    </row>
    <row r="228" spans="1:10" ht="20.25" x14ac:dyDescent="0.3">
      <c r="A228" s="72" t="s">
        <v>419</v>
      </c>
      <c r="B228" s="72" t="s">
        <v>420</v>
      </c>
      <c r="C228" s="72" t="s">
        <v>421</v>
      </c>
      <c r="D228" s="72"/>
      <c r="E228" s="72"/>
      <c r="F228" s="73"/>
      <c r="G228" s="74">
        <v>1001</v>
      </c>
      <c r="H228" s="74"/>
      <c r="I228" s="75">
        <f ca="1">SUMIF($A$3:OFFSET(A228,0,0),A228,$G$3:OFFSET(G228,0,0))-SUMIF($A$3:OFFSET(A228,0,0),A228,$H$3:OFFSET(H228,0,0))</f>
        <v>1001</v>
      </c>
      <c r="J228" s="76" t="str">
        <f t="shared" ca="1" si="8"/>
        <v xml:space="preserve"> - </v>
      </c>
    </row>
    <row r="229" spans="1:10" ht="20.25" x14ac:dyDescent="0.3">
      <c r="A229" s="72" t="s">
        <v>419</v>
      </c>
      <c r="B229" s="72" t="s">
        <v>422</v>
      </c>
      <c r="C229" s="72" t="s">
        <v>254</v>
      </c>
      <c r="D229" s="72"/>
      <c r="E229" s="72"/>
      <c r="F229" s="73"/>
      <c r="G229" s="74">
        <v>1000</v>
      </c>
      <c r="H229" s="74"/>
      <c r="I229" s="75">
        <f ca="1">SUMIF($A$3:OFFSET(A229,0,0),A229,$G$3:OFFSET(G229,0,0))-SUMIF($A$3:OFFSET(A229,0,0),A229,$H$3:OFFSET(H229,0,0))</f>
        <v>2001</v>
      </c>
      <c r="J229" s="76" t="str">
        <f t="shared" ca="1" si="8"/>
        <v xml:space="preserve"> - </v>
      </c>
    </row>
    <row r="230" spans="1:10" ht="20.25" x14ac:dyDescent="0.3">
      <c r="A230" s="72" t="s">
        <v>44</v>
      </c>
      <c r="B230" s="72" t="s">
        <v>423</v>
      </c>
      <c r="C230" s="72" t="s">
        <v>424</v>
      </c>
      <c r="D230" s="72"/>
      <c r="E230" s="72"/>
      <c r="F230" s="73"/>
      <c r="G230" s="74">
        <v>2000</v>
      </c>
      <c r="H230" s="74"/>
      <c r="I230" s="75">
        <f ca="1">SUMIF($A$3:OFFSET(A230,0,0),A230,$G$3:OFFSET(G230,0,0))-SUMIF($A$3:OFFSET(A230,0,0),A230,$H$3:OFFSET(H230,0,0))</f>
        <v>60114</v>
      </c>
      <c r="J230" s="76" t="str">
        <f t="shared" ca="1" si="8"/>
        <v xml:space="preserve"> - </v>
      </c>
    </row>
    <row r="231" spans="1:10" ht="20.25" x14ac:dyDescent="0.3">
      <c r="A231" s="72" t="s">
        <v>44</v>
      </c>
      <c r="B231" s="72" t="s">
        <v>425</v>
      </c>
      <c r="C231" s="72" t="s">
        <v>426</v>
      </c>
      <c r="D231" s="72"/>
      <c r="E231" s="72"/>
      <c r="F231" s="73"/>
      <c r="G231" s="74">
        <v>500</v>
      </c>
      <c r="H231" s="74"/>
      <c r="I231" s="75">
        <f ca="1">SUMIF($A$3:OFFSET(A231,0,0),A231,$G$3:OFFSET(G231,0,0))-SUMIF($A$3:OFFSET(A231,0,0),A231,$H$3:OFFSET(H231,0,0))</f>
        <v>60614</v>
      </c>
      <c r="J231" s="76" t="str">
        <f t="shared" ca="1" si="8"/>
        <v xml:space="preserve"> - </v>
      </c>
    </row>
    <row r="232" spans="1:10" ht="20.25" x14ac:dyDescent="0.3">
      <c r="A232" s="72" t="s">
        <v>47</v>
      </c>
      <c r="B232" s="72" t="s">
        <v>427</v>
      </c>
      <c r="C232" s="72" t="s">
        <v>123</v>
      </c>
      <c r="D232" s="72"/>
      <c r="E232" s="72"/>
      <c r="F232" s="73"/>
      <c r="G232" s="74">
        <v>500</v>
      </c>
      <c r="H232" s="74"/>
      <c r="I232" s="75">
        <f ca="1">SUMIF($A$3:OFFSET(A232,0,0),A232,$G$3:OFFSET(G232,0,0))-SUMIF($A$3:OFFSET(A232,0,0),A232,$H$3:OFFSET(H232,0,0))</f>
        <v>11600</v>
      </c>
      <c r="J232" s="76" t="str">
        <f t="shared" ca="1" si="8"/>
        <v xml:space="preserve"> - </v>
      </c>
    </row>
    <row r="233" spans="1:10" ht="20.25" x14ac:dyDescent="0.3">
      <c r="A233" s="72" t="s">
        <v>44</v>
      </c>
      <c r="B233" s="72" t="s">
        <v>428</v>
      </c>
      <c r="C233" s="72" t="s">
        <v>80</v>
      </c>
      <c r="D233" s="72"/>
      <c r="E233" s="72"/>
      <c r="F233" s="73"/>
      <c r="G233" s="74">
        <v>200</v>
      </c>
      <c r="H233" s="74"/>
      <c r="I233" s="75">
        <f ca="1">SUMIF($A$3:OFFSET(A233,0,0),A233,$G$3:OFFSET(G233,0,0))-SUMIF($A$3:OFFSET(A233,0,0),A233,$H$3:OFFSET(H233,0,0))</f>
        <v>60814</v>
      </c>
      <c r="J233" s="76" t="str">
        <f t="shared" ca="1" si="8"/>
        <v xml:space="preserve"> - </v>
      </c>
    </row>
    <row r="234" spans="1:10" ht="20.25" x14ac:dyDescent="0.3">
      <c r="A234" s="72" t="s">
        <v>44</v>
      </c>
      <c r="B234" s="72" t="s">
        <v>429</v>
      </c>
      <c r="C234" s="72" t="s">
        <v>430</v>
      </c>
      <c r="D234" s="72"/>
      <c r="E234" s="72"/>
      <c r="F234" s="73"/>
      <c r="G234" s="74">
        <v>500</v>
      </c>
      <c r="H234" s="74"/>
      <c r="I234" s="75">
        <f ca="1">SUMIF($A$3:OFFSET(A234,0,0),A234,$G$3:OFFSET(G234,0,0))-SUMIF($A$3:OFFSET(A234,0,0),A234,$H$3:OFFSET(H234,0,0))</f>
        <v>61314</v>
      </c>
      <c r="J234" s="76" t="str">
        <f t="shared" ca="1" si="8"/>
        <v xml:space="preserve"> - </v>
      </c>
    </row>
    <row r="235" spans="1:10" ht="20.25" x14ac:dyDescent="0.3">
      <c r="A235" s="72" t="s">
        <v>47</v>
      </c>
      <c r="B235" s="72" t="s">
        <v>431</v>
      </c>
      <c r="C235" s="72" t="s">
        <v>157</v>
      </c>
      <c r="D235" s="72"/>
      <c r="E235" s="72"/>
      <c r="F235" s="73"/>
      <c r="G235" s="74">
        <v>250</v>
      </c>
      <c r="H235" s="74"/>
      <c r="I235" s="75">
        <f ca="1">SUMIF($A$3:OFFSET(A235,0,0),A235,$G$3:OFFSET(G235,0,0))-SUMIF($A$3:OFFSET(A235,0,0),A235,$H$3:OFFSET(H235,0,0))</f>
        <v>11850</v>
      </c>
      <c r="J235" s="76" t="str">
        <f t="shared" ca="1" si="8"/>
        <v xml:space="preserve"> - </v>
      </c>
    </row>
    <row r="236" spans="1:10" ht="20.25" x14ac:dyDescent="0.3">
      <c r="A236" s="72" t="s">
        <v>44</v>
      </c>
      <c r="B236" s="72" t="s">
        <v>432</v>
      </c>
      <c r="C236" s="72" t="s">
        <v>433</v>
      </c>
      <c r="D236" s="72"/>
      <c r="E236" s="72"/>
      <c r="F236" s="73"/>
      <c r="G236" s="74">
        <v>1000</v>
      </c>
      <c r="H236" s="74"/>
      <c r="I236" s="75">
        <f ca="1">SUMIF($A$3:OFFSET(A236,0,0),A236,$G$3:OFFSET(G236,0,0))-SUMIF($A$3:OFFSET(A236,0,0),A236,$H$3:OFFSET(H236,0,0))</f>
        <v>62314</v>
      </c>
      <c r="J236" s="76" t="str">
        <f t="shared" ca="1" si="8"/>
        <v xml:space="preserve"> - </v>
      </c>
    </row>
    <row r="237" spans="1:10" ht="20.25" x14ac:dyDescent="0.3">
      <c r="A237" s="72" t="s">
        <v>44</v>
      </c>
      <c r="B237" s="72" t="s">
        <v>434</v>
      </c>
      <c r="C237" s="72" t="s">
        <v>435</v>
      </c>
      <c r="D237" s="72"/>
      <c r="E237" s="72"/>
      <c r="F237" s="73"/>
      <c r="G237" s="74">
        <v>100</v>
      </c>
      <c r="H237" s="74"/>
      <c r="I237" s="75">
        <f ca="1">SUMIF($A$3:OFFSET(A237,0,0),A237,$G$3:OFFSET(G237,0,0))-SUMIF($A$3:OFFSET(A237,0,0),A237,$H$3:OFFSET(H237,0,0))</f>
        <v>62414</v>
      </c>
      <c r="J237" s="76" t="str">
        <f t="shared" ca="1" si="8"/>
        <v xml:space="preserve"> - </v>
      </c>
    </row>
    <row r="238" spans="1:10" ht="20.25" x14ac:dyDescent="0.3">
      <c r="A238" s="72" t="s">
        <v>44</v>
      </c>
      <c r="B238" s="72" t="s">
        <v>418</v>
      </c>
      <c r="C238" s="72"/>
      <c r="D238" s="72"/>
      <c r="E238" s="72"/>
      <c r="F238" s="73"/>
      <c r="G238" s="74">
        <v>200</v>
      </c>
      <c r="H238" s="74"/>
      <c r="I238" s="75">
        <f ca="1">SUMIF($A$3:OFFSET(A238,0,0),A238,$G$3:OFFSET(G238,0,0))-SUMIF($A$3:OFFSET(A238,0,0),A238,$H$3:OFFSET(H238,0,0))</f>
        <v>62614</v>
      </c>
      <c r="J238" s="76" t="str">
        <f t="shared" ca="1" si="8"/>
        <v xml:space="preserve"> - </v>
      </c>
    </row>
    <row r="239" spans="1:10" ht="20.25" x14ac:dyDescent="0.3">
      <c r="A239" s="72" t="s">
        <v>44</v>
      </c>
      <c r="B239" s="72" t="s">
        <v>436</v>
      </c>
      <c r="C239" s="72"/>
      <c r="D239" s="72"/>
      <c r="E239" s="72"/>
      <c r="F239" s="73"/>
      <c r="G239" s="74">
        <v>200</v>
      </c>
      <c r="H239" s="74"/>
      <c r="I239" s="75">
        <f ca="1">SUMIF($A$3:OFFSET(A239,0,0),A239,$G$3:OFFSET(G239,0,0))-SUMIF($A$3:OFFSET(A239,0,0),A239,$H$3:OFFSET(H239,0,0))</f>
        <v>62814</v>
      </c>
      <c r="J239" s="76" t="str">
        <f t="shared" ca="1" si="8"/>
        <v xml:space="preserve"> - </v>
      </c>
    </row>
    <row r="240" spans="1:10" ht="20.25" x14ac:dyDescent="0.3">
      <c r="A240" s="72" t="s">
        <v>44</v>
      </c>
      <c r="B240" s="72" t="s">
        <v>63</v>
      </c>
      <c r="C240" s="72" t="s">
        <v>437</v>
      </c>
      <c r="D240" s="72"/>
      <c r="E240" s="72"/>
      <c r="F240" s="73"/>
      <c r="G240" s="74">
        <v>300</v>
      </c>
      <c r="H240" s="74"/>
      <c r="I240" s="75">
        <f ca="1">SUMIF($A$3:OFFSET(A240,0,0),A240,$G$3:OFFSET(G240,0,0))-SUMIF($A$3:OFFSET(A240,0,0),A240,$H$3:OFFSET(H240,0,0))</f>
        <v>63114</v>
      </c>
      <c r="J240" s="76" t="str">
        <f t="shared" ca="1" si="8"/>
        <v xml:space="preserve"> - </v>
      </c>
    </row>
    <row r="241" spans="1:10" ht="20.25" x14ac:dyDescent="0.3">
      <c r="A241" s="72" t="s">
        <v>44</v>
      </c>
      <c r="B241" s="72" t="s">
        <v>353</v>
      </c>
      <c r="C241" s="72" t="s">
        <v>203</v>
      </c>
      <c r="D241" s="72"/>
      <c r="E241" s="72"/>
      <c r="F241" s="73"/>
      <c r="G241" s="74">
        <v>200</v>
      </c>
      <c r="H241" s="74"/>
      <c r="I241" s="75">
        <f ca="1">SUMIF($A$3:OFFSET(A241,0,0),A241,$G$3:OFFSET(G241,0,0))-SUMIF($A$3:OFFSET(A241,0,0),A241,$H$3:OFFSET(H241,0,0))</f>
        <v>63314</v>
      </c>
      <c r="J241" s="76" t="str">
        <f t="shared" ca="1" si="8"/>
        <v xml:space="preserve"> - </v>
      </c>
    </row>
    <row r="242" spans="1:10" ht="20.25" x14ac:dyDescent="0.3">
      <c r="A242" s="72" t="s">
        <v>47</v>
      </c>
      <c r="B242" s="72" t="s">
        <v>438</v>
      </c>
      <c r="C242" s="72" t="s">
        <v>439</v>
      </c>
      <c r="D242" s="72"/>
      <c r="E242" s="72"/>
      <c r="F242" s="73"/>
      <c r="G242" s="74">
        <v>150</v>
      </c>
      <c r="H242" s="74"/>
      <c r="I242" s="75">
        <f ca="1">SUMIF($A$3:OFFSET(A242,0,0),A242,$G$3:OFFSET(G242,0,0))-SUMIF($A$3:OFFSET(A242,0,0),A242,$H$3:OFFSET(H242,0,0))</f>
        <v>12000</v>
      </c>
      <c r="J242" s="76" t="str">
        <f t="shared" ca="1" si="8"/>
        <v xml:space="preserve"> - </v>
      </c>
    </row>
    <row r="243" spans="1:10" ht="20.25" x14ac:dyDescent="0.3">
      <c r="A243" s="72" t="s">
        <v>44</v>
      </c>
      <c r="B243" s="72" t="s">
        <v>440</v>
      </c>
      <c r="C243" s="72" t="s">
        <v>185</v>
      </c>
      <c r="D243" s="72"/>
      <c r="E243" s="72"/>
      <c r="F243" s="73"/>
      <c r="G243" s="74">
        <v>200</v>
      </c>
      <c r="H243" s="74"/>
      <c r="I243" s="75">
        <f ca="1">SUMIF($A$3:OFFSET(A243,0,0),A243,$G$3:OFFSET(G243,0,0))-SUMIF($A$3:OFFSET(A243,0,0),A243,$H$3:OFFSET(H243,0,0))</f>
        <v>63514</v>
      </c>
      <c r="J243" s="76" t="str">
        <f t="shared" ca="1" si="8"/>
        <v xml:space="preserve"> - </v>
      </c>
    </row>
    <row r="244" spans="1:10" ht="20.25" x14ac:dyDescent="0.3">
      <c r="A244" s="72" t="s">
        <v>44</v>
      </c>
      <c r="B244" s="72" t="s">
        <v>441</v>
      </c>
      <c r="C244" s="72"/>
      <c r="D244" s="72"/>
      <c r="E244" s="72"/>
      <c r="F244" s="73"/>
      <c r="G244" s="74">
        <v>200</v>
      </c>
      <c r="H244" s="74"/>
      <c r="I244" s="75">
        <f ca="1">SUMIF($A$3:OFFSET(A244,0,0),A244,$G$3:OFFSET(G244,0,0))-SUMIF($A$3:OFFSET(A244,0,0),A244,$H$3:OFFSET(H244,0,0))</f>
        <v>63714</v>
      </c>
      <c r="J244" s="76" t="str">
        <f t="shared" ca="1" si="8"/>
        <v xml:space="preserve"> - </v>
      </c>
    </row>
    <row r="245" spans="1:10" ht="20.25" x14ac:dyDescent="0.3">
      <c r="A245" s="72" t="s">
        <v>47</v>
      </c>
      <c r="B245" s="72" t="s">
        <v>442</v>
      </c>
      <c r="C245" s="72" t="s">
        <v>443</v>
      </c>
      <c r="D245" s="72"/>
      <c r="E245" s="72"/>
      <c r="F245" s="73"/>
      <c r="G245" s="74">
        <v>700</v>
      </c>
      <c r="H245" s="74"/>
      <c r="I245" s="75">
        <f ca="1">SUMIF($A$3:OFFSET(A245,0,0),A245,$G$3:OFFSET(G245,0,0))-SUMIF($A$3:OFFSET(A245,0,0),A245,$H$3:OFFSET(H245,0,0))</f>
        <v>12700</v>
      </c>
      <c r="J245" s="76" t="str">
        <f t="shared" ca="1" si="8"/>
        <v xml:space="preserve"> - </v>
      </c>
    </row>
    <row r="246" spans="1:10" ht="20.25" x14ac:dyDescent="0.3">
      <c r="A246" s="72" t="s">
        <v>44</v>
      </c>
      <c r="B246" s="72" t="s">
        <v>444</v>
      </c>
      <c r="C246" s="72" t="s">
        <v>445</v>
      </c>
      <c r="D246" s="72"/>
      <c r="E246" s="72"/>
      <c r="F246" s="73"/>
      <c r="G246" s="74">
        <v>500</v>
      </c>
      <c r="H246" s="74"/>
      <c r="I246" s="75">
        <f ca="1">SUMIF($A$3:OFFSET(A246,0,0),A246,$G$3:OFFSET(G246,0,0))-SUMIF($A$3:OFFSET(A246,0,0),A246,$H$3:OFFSET(H246,0,0))</f>
        <v>64214</v>
      </c>
      <c r="J246" s="76" t="str">
        <f t="shared" ca="1" si="8"/>
        <v xml:space="preserve"> - </v>
      </c>
    </row>
    <row r="247" spans="1:10" ht="20.25" x14ac:dyDescent="0.3">
      <c r="A247" s="72" t="s">
        <v>47</v>
      </c>
      <c r="B247" s="72" t="s">
        <v>352</v>
      </c>
      <c r="C247" s="72" t="s">
        <v>68</v>
      </c>
      <c r="D247" s="72"/>
      <c r="E247" s="72"/>
      <c r="F247" s="73"/>
      <c r="G247" s="74">
        <v>100</v>
      </c>
      <c r="H247" s="74"/>
      <c r="I247" s="75">
        <f ca="1">SUMIF($A$3:OFFSET(A247,0,0),A247,$G$3:OFFSET(G247,0,0))-SUMIF($A$3:OFFSET(A247,0,0),A247,$H$3:OFFSET(H247,0,0))</f>
        <v>12800</v>
      </c>
      <c r="J247" s="76" t="str">
        <f t="shared" ca="1" si="8"/>
        <v xml:space="preserve"> - </v>
      </c>
    </row>
    <row r="248" spans="1:10" ht="20.25" x14ac:dyDescent="0.3">
      <c r="A248" s="72" t="s">
        <v>44</v>
      </c>
      <c r="B248" s="72" t="s">
        <v>446</v>
      </c>
      <c r="C248" s="72"/>
      <c r="D248" s="72"/>
      <c r="E248" s="72"/>
      <c r="F248" s="73"/>
      <c r="G248" s="74">
        <v>100</v>
      </c>
      <c r="H248" s="74"/>
      <c r="I248" s="75">
        <f ca="1">SUMIF($A$3:OFFSET(A248,0,0),A248,$G$3:OFFSET(G248,0,0))-SUMIF($A$3:OFFSET(A248,0,0),A248,$H$3:OFFSET(H248,0,0))</f>
        <v>64314</v>
      </c>
      <c r="J248" s="76" t="str">
        <f t="shared" ca="1" si="8"/>
        <v xml:space="preserve"> - </v>
      </c>
    </row>
    <row r="249" spans="1:10" ht="20.25" x14ac:dyDescent="0.3">
      <c r="A249" s="72" t="s">
        <v>44</v>
      </c>
      <c r="B249" s="72" t="s">
        <v>447</v>
      </c>
      <c r="C249" s="72"/>
      <c r="D249" s="72"/>
      <c r="E249" s="72"/>
      <c r="F249" s="73"/>
      <c r="G249" s="74">
        <v>300</v>
      </c>
      <c r="H249" s="74"/>
      <c r="I249" s="75">
        <f ca="1">SUMIF($A$3:OFFSET(A249,0,0),A249,$G$3:OFFSET(G249,0,0))-SUMIF($A$3:OFFSET(A249,0,0),A249,$H$3:OFFSET(H249,0,0))</f>
        <v>64614</v>
      </c>
      <c r="J249" s="76" t="str">
        <f t="shared" ca="1" si="8"/>
        <v xml:space="preserve"> - </v>
      </c>
    </row>
    <row r="250" spans="1:10" ht="20.25" x14ac:dyDescent="0.3">
      <c r="A250" s="72" t="s">
        <v>44</v>
      </c>
      <c r="B250" s="72" t="s">
        <v>448</v>
      </c>
      <c r="C250" s="72"/>
      <c r="D250" s="72"/>
      <c r="E250" s="72"/>
      <c r="F250" s="73"/>
      <c r="G250" s="74">
        <v>100</v>
      </c>
      <c r="H250" s="74"/>
      <c r="I250" s="75">
        <f ca="1">SUMIF($A$3:OFFSET(A250,0,0),A250,$G$3:OFFSET(G250,0,0))-SUMIF($A$3:OFFSET(A250,0,0),A250,$H$3:OFFSET(H250,0,0))</f>
        <v>64714</v>
      </c>
      <c r="J250" s="76" t="str">
        <f t="shared" ca="1" si="8"/>
        <v xml:space="preserve"> - </v>
      </c>
    </row>
    <row r="251" spans="1:10" ht="20.25" x14ac:dyDescent="0.3">
      <c r="A251" s="72" t="s">
        <v>44</v>
      </c>
      <c r="B251" s="72" t="s">
        <v>449</v>
      </c>
      <c r="C251" s="72" t="s">
        <v>450</v>
      </c>
      <c r="D251" s="72"/>
      <c r="E251" s="72"/>
      <c r="F251" s="73"/>
      <c r="G251" s="74">
        <v>400</v>
      </c>
      <c r="H251" s="74"/>
      <c r="I251" s="75">
        <f ca="1">SUMIF($A$3:OFFSET(A251,0,0),A251,$G$3:OFFSET(G251,0,0))-SUMIF($A$3:OFFSET(A251,0,0),A251,$H$3:OFFSET(H251,0,0))</f>
        <v>65114</v>
      </c>
      <c r="J251" s="76" t="str">
        <f t="shared" ca="1" si="8"/>
        <v xml:space="preserve"> - </v>
      </c>
    </row>
    <row r="252" spans="1:10" ht="20.25" x14ac:dyDescent="0.3">
      <c r="A252" s="72" t="s">
        <v>451</v>
      </c>
      <c r="B252" s="72" t="s">
        <v>464</v>
      </c>
      <c r="C252" s="72"/>
      <c r="D252" s="72"/>
      <c r="E252" s="72"/>
      <c r="F252" s="73"/>
      <c r="G252" s="74">
        <v>100</v>
      </c>
      <c r="H252" s="74"/>
      <c r="I252" s="75">
        <f ca="1">SUMIF($A$3:OFFSET(A252,0,0),A252,$G$3:OFFSET(G252,0,0))-SUMIF($A$3:OFFSET(A252,0,0),A252,$H$3:OFFSET(H252,0,0))</f>
        <v>100</v>
      </c>
      <c r="J252" s="76" t="str">
        <f t="shared" ca="1" si="8"/>
        <v xml:space="preserve"> - </v>
      </c>
    </row>
    <row r="253" spans="1:10" ht="20.25" x14ac:dyDescent="0.3">
      <c r="A253" s="72" t="s">
        <v>465</v>
      </c>
      <c r="B253" s="72" t="s">
        <v>284</v>
      </c>
      <c r="C253" s="72"/>
      <c r="D253" s="72"/>
      <c r="E253" s="72"/>
      <c r="F253" s="73"/>
      <c r="G253" s="74">
        <v>100</v>
      </c>
      <c r="H253" s="74"/>
      <c r="I253" s="75">
        <f ca="1">SUMIF($A$3:OFFSET(A253,0,0),A253,$G$3:OFFSET(G253,0,0))-SUMIF($A$3:OFFSET(A253,0,0),A253,$H$3:OFFSET(H253,0,0))</f>
        <v>100</v>
      </c>
      <c r="J253" s="76" t="str">
        <f t="shared" ca="1" si="8"/>
        <v xml:space="preserve"> - </v>
      </c>
    </row>
    <row r="254" spans="1:10" ht="20.25" x14ac:dyDescent="0.3">
      <c r="A254" s="72" t="s">
        <v>452</v>
      </c>
      <c r="B254" s="72" t="s">
        <v>466</v>
      </c>
      <c r="C254" s="72"/>
      <c r="D254" s="72"/>
      <c r="E254" s="72"/>
      <c r="F254" s="73"/>
      <c r="G254" s="74">
        <v>100</v>
      </c>
      <c r="H254" s="74"/>
      <c r="I254" s="75">
        <f ca="1">SUMIF($A$3:OFFSET(A254,0,0),A254,$G$3:OFFSET(G254,0,0))-SUMIF($A$3:OFFSET(A254,0,0),A254,$H$3:OFFSET(H254,0,0))</f>
        <v>100</v>
      </c>
      <c r="J254" s="76" t="str">
        <f t="shared" ca="1" si="8"/>
        <v xml:space="preserve"> - </v>
      </c>
    </row>
    <row r="255" spans="1:10" ht="20.25" x14ac:dyDescent="0.3">
      <c r="A255" s="72" t="s">
        <v>453</v>
      </c>
      <c r="B255" s="72" t="s">
        <v>467</v>
      </c>
      <c r="C255" s="72" t="s">
        <v>411</v>
      </c>
      <c r="D255" s="72"/>
      <c r="E255" s="72"/>
      <c r="F255" s="73"/>
      <c r="G255" s="74">
        <v>1000</v>
      </c>
      <c r="H255" s="74"/>
      <c r="I255" s="75">
        <f ca="1">SUMIF($A$3:OFFSET(A255,0,0),A255,$G$3:OFFSET(G255,0,0))-SUMIF($A$3:OFFSET(A255,0,0),A255,$H$3:OFFSET(H255,0,0))</f>
        <v>1000</v>
      </c>
      <c r="J255" s="76" t="str">
        <f t="shared" ca="1" si="8"/>
        <v xml:space="preserve"> - </v>
      </c>
    </row>
    <row r="256" spans="1:10" ht="20.25" x14ac:dyDescent="0.3">
      <c r="A256" s="72" t="s">
        <v>454</v>
      </c>
      <c r="B256" s="72" t="s">
        <v>468</v>
      </c>
      <c r="C256" s="72"/>
      <c r="D256" s="72"/>
      <c r="E256" s="72"/>
      <c r="F256" s="73"/>
      <c r="G256" s="74">
        <v>500</v>
      </c>
      <c r="H256" s="74"/>
      <c r="I256" s="75">
        <f ca="1">SUMIF($A$3:OFFSET(A256,0,0),A256,$G$3:OFFSET(G256,0,0))-SUMIF($A$3:OFFSET(A256,0,0),A256,$H$3:OFFSET(H256,0,0))</f>
        <v>500</v>
      </c>
      <c r="J256" s="76" t="str">
        <f t="shared" ca="1" si="8"/>
        <v xml:space="preserve"> - </v>
      </c>
    </row>
    <row r="257" spans="1:10" ht="20.25" x14ac:dyDescent="0.3">
      <c r="A257" s="72" t="s">
        <v>455</v>
      </c>
      <c r="B257" s="72" t="s">
        <v>470</v>
      </c>
      <c r="C257" s="72"/>
      <c r="D257" s="72"/>
      <c r="E257" s="72"/>
      <c r="F257" s="73"/>
      <c r="G257" s="74">
        <v>200</v>
      </c>
      <c r="H257" s="74"/>
      <c r="I257" s="75">
        <f ca="1">SUMIF($A$3:OFFSET(A257,0,0),A257,$G$3:OFFSET(G257,0,0))-SUMIF($A$3:OFFSET(A257,0,0),A257,$H$3:OFFSET(H257,0,0))</f>
        <v>200</v>
      </c>
      <c r="J257" s="76" t="str">
        <f t="shared" ca="1" si="8"/>
        <v xml:space="preserve"> - </v>
      </c>
    </row>
    <row r="258" spans="1:10" ht="20.25" x14ac:dyDescent="0.3">
      <c r="A258" s="72" t="s">
        <v>456</v>
      </c>
      <c r="B258" s="72" t="s">
        <v>471</v>
      </c>
      <c r="C258" s="72" t="s">
        <v>472</v>
      </c>
      <c r="D258" s="72"/>
      <c r="E258" s="72"/>
      <c r="F258" s="73"/>
      <c r="G258" s="74">
        <v>200</v>
      </c>
      <c r="H258" s="74"/>
      <c r="I258" s="75">
        <f ca="1">SUMIF($A$3:OFFSET(A258,0,0),A258,$G$3:OFFSET(G258,0,0))-SUMIF($A$3:OFFSET(A258,0,0),A258,$H$3:OFFSET(H258,0,0))</f>
        <v>200</v>
      </c>
      <c r="J258" s="76" t="str">
        <f t="shared" ca="1" si="8"/>
        <v xml:space="preserve"> - </v>
      </c>
    </row>
    <row r="259" spans="1:10" ht="20.25" x14ac:dyDescent="0.3">
      <c r="A259" s="72" t="s">
        <v>469</v>
      </c>
      <c r="B259" s="72" t="s">
        <v>473</v>
      </c>
      <c r="C259" s="72" t="s">
        <v>80</v>
      </c>
      <c r="D259" s="72"/>
      <c r="E259" s="72"/>
      <c r="F259" s="73"/>
      <c r="G259" s="74">
        <v>200</v>
      </c>
      <c r="H259" s="74"/>
      <c r="I259" s="75">
        <f ca="1">SUMIF($A$3:OFFSET(A259,0,0),A259,$G$3:OFFSET(G259,0,0))-SUMIF($A$3:OFFSET(A259,0,0),A259,$H$3:OFFSET(H259,0,0))</f>
        <v>200</v>
      </c>
      <c r="J259" s="76" t="str">
        <f t="shared" ca="1" si="8"/>
        <v xml:space="preserve"> - </v>
      </c>
    </row>
    <row r="260" spans="1:10" ht="20.25" x14ac:dyDescent="0.3">
      <c r="A260" s="72" t="s">
        <v>456</v>
      </c>
      <c r="B260" s="72" t="s">
        <v>474</v>
      </c>
      <c r="C260" s="72"/>
      <c r="D260" s="72"/>
      <c r="E260" s="72"/>
      <c r="F260" s="73"/>
      <c r="G260" s="74">
        <v>150</v>
      </c>
      <c r="H260" s="74"/>
      <c r="I260" s="75">
        <f ca="1">SUMIF($A$3:OFFSET(A260,0,0),A260,$G$3:OFFSET(G260,0,0))-SUMIF($A$3:OFFSET(A260,0,0),A260,$H$3:OFFSET(H260,0,0))</f>
        <v>350</v>
      </c>
      <c r="J260" s="76" t="str">
        <f t="shared" ca="1" si="8"/>
        <v xml:space="preserve"> - </v>
      </c>
    </row>
    <row r="261" spans="1:10" ht="20.25" x14ac:dyDescent="0.3">
      <c r="A261" s="72" t="s">
        <v>135</v>
      </c>
      <c r="B261" s="72" t="s">
        <v>475</v>
      </c>
      <c r="C261" s="72" t="s">
        <v>78</v>
      </c>
      <c r="D261" s="72"/>
      <c r="E261" s="72"/>
      <c r="F261" s="73"/>
      <c r="G261" s="74">
        <v>300</v>
      </c>
      <c r="H261" s="74"/>
      <c r="I261" s="75">
        <f ca="1">SUMIF($A$3:OFFSET(A261,0,0),A261,$G$3:OFFSET(G261,0,0))-SUMIF($A$3:OFFSET(A261,0,0),A261,$H$3:OFFSET(H261,0,0))</f>
        <v>500</v>
      </c>
      <c r="J261" s="76" t="str">
        <f t="shared" ca="1" si="8"/>
        <v xml:space="preserve"> - </v>
      </c>
    </row>
    <row r="262" spans="1:10" ht="20.25" x14ac:dyDescent="0.3">
      <c r="A262" s="72" t="s">
        <v>451</v>
      </c>
      <c r="B262" s="72" t="s">
        <v>476</v>
      </c>
      <c r="C262" s="72"/>
      <c r="D262" s="72"/>
      <c r="E262" s="72"/>
      <c r="F262" s="73"/>
      <c r="G262" s="74">
        <v>100</v>
      </c>
      <c r="H262" s="74"/>
      <c r="I262" s="75">
        <f ca="1">SUMIF($A$3:OFFSET(A262,0,0),A262,$G$3:OFFSET(G262,0,0))-SUMIF($A$3:OFFSET(A262,0,0),A262,$H$3:OFFSET(H262,0,0))</f>
        <v>200</v>
      </c>
      <c r="J262" s="76" t="str">
        <f t="shared" ref="J262:J272" ca="1" si="9">IF(ISBLANK(D262)," - ",IFERROR(OFFSET(J262,-1,0,1,1)+G262-H262,G262-H262))</f>
        <v xml:space="preserve"> - </v>
      </c>
    </row>
    <row r="263" spans="1:10" ht="20.25" x14ac:dyDescent="0.3">
      <c r="A263" s="72" t="s">
        <v>457</v>
      </c>
      <c r="B263" s="72" t="s">
        <v>477</v>
      </c>
      <c r="C263" s="72" t="s">
        <v>411</v>
      </c>
      <c r="D263" s="72"/>
      <c r="E263" s="72"/>
      <c r="F263" s="73"/>
      <c r="G263" s="74">
        <v>1000</v>
      </c>
      <c r="H263" s="74"/>
      <c r="I263" s="75">
        <f ca="1">SUMIF($A$3:OFFSET(A263,0,0),A263,$G$3:OFFSET(G263,0,0))-SUMIF($A$3:OFFSET(A263,0,0),A263,$H$3:OFFSET(H263,0,0))</f>
        <v>1000</v>
      </c>
      <c r="J263" s="76" t="str">
        <f t="shared" ca="1" si="9"/>
        <v xml:space="preserve"> - </v>
      </c>
    </row>
    <row r="264" spans="1:10" ht="20.25" x14ac:dyDescent="0.3">
      <c r="A264" s="72" t="s">
        <v>368</v>
      </c>
      <c r="B264" s="72" t="s">
        <v>478</v>
      </c>
      <c r="C264" s="72"/>
      <c r="D264" s="72"/>
      <c r="E264" s="72"/>
      <c r="F264" s="73"/>
      <c r="G264" s="74">
        <v>800</v>
      </c>
      <c r="H264" s="74"/>
      <c r="I264" s="75">
        <f ca="1">SUMIF($A$3:OFFSET(A264,0,0),A264,$G$3:OFFSET(G264,0,0))-SUMIF($A$3:OFFSET(A264,0,0),A264,$H$3:OFFSET(H264,0,0))</f>
        <v>4500</v>
      </c>
      <c r="J264" s="76" t="str">
        <f t="shared" ca="1" si="9"/>
        <v xml:space="preserve"> - </v>
      </c>
    </row>
    <row r="265" spans="1:10" ht="20.25" x14ac:dyDescent="0.3">
      <c r="A265" s="72" t="s">
        <v>479</v>
      </c>
      <c r="B265" s="72" t="s">
        <v>480</v>
      </c>
      <c r="C265" s="72"/>
      <c r="D265" s="72"/>
      <c r="E265" s="72"/>
      <c r="F265" s="73"/>
      <c r="G265" s="74">
        <v>100</v>
      </c>
      <c r="H265" s="74"/>
      <c r="I265" s="75">
        <f ca="1">SUMIF($A$3:OFFSET(A265,0,0),A265,$G$3:OFFSET(G265,0,0))-SUMIF($A$3:OFFSET(A265,0,0),A265,$H$3:OFFSET(H265,0,0))</f>
        <v>100</v>
      </c>
      <c r="J265" s="76" t="str">
        <f t="shared" ca="1" si="9"/>
        <v xml:space="preserve"> - </v>
      </c>
    </row>
    <row r="266" spans="1:10" ht="20.25" x14ac:dyDescent="0.3">
      <c r="A266" s="72" t="s">
        <v>458</v>
      </c>
      <c r="B266" s="72" t="s">
        <v>481</v>
      </c>
      <c r="C266" s="72" t="s">
        <v>94</v>
      </c>
      <c r="D266" s="72"/>
      <c r="E266" s="72"/>
      <c r="F266" s="73"/>
      <c r="G266" s="74">
        <v>500</v>
      </c>
      <c r="H266" s="74"/>
      <c r="I266" s="75">
        <f ca="1">SUMIF($A$3:OFFSET(A266,0,0),A266,$G$3:OFFSET(G266,0,0))-SUMIF($A$3:OFFSET(A266,0,0),A266,$H$3:OFFSET(H266,0,0))</f>
        <v>500</v>
      </c>
      <c r="J266" s="76" t="str">
        <f t="shared" ca="1" si="9"/>
        <v xml:space="preserve"> - </v>
      </c>
    </row>
    <row r="267" spans="1:10" ht="20.25" x14ac:dyDescent="0.3">
      <c r="A267" s="72" t="s">
        <v>459</v>
      </c>
      <c r="B267" s="72" t="s">
        <v>482</v>
      </c>
      <c r="C267" s="72"/>
      <c r="D267" s="72"/>
      <c r="E267" s="72"/>
      <c r="F267" s="73"/>
      <c r="G267" s="74">
        <v>200</v>
      </c>
      <c r="H267" s="74"/>
      <c r="I267" s="75">
        <f ca="1">SUMIF($A$3:OFFSET(A267,0,0),A267,$G$3:OFFSET(G267,0,0))-SUMIF($A$3:OFFSET(A267,0,0),A267,$H$3:OFFSET(H267,0,0))</f>
        <v>200</v>
      </c>
      <c r="J267" s="76" t="str">
        <f t="shared" ca="1" si="9"/>
        <v xml:space="preserve"> - </v>
      </c>
    </row>
    <row r="268" spans="1:10" ht="20.25" x14ac:dyDescent="0.3">
      <c r="A268" s="72" t="s">
        <v>460</v>
      </c>
      <c r="B268" s="72" t="s">
        <v>483</v>
      </c>
      <c r="C268" s="72"/>
      <c r="D268" s="72"/>
      <c r="E268" s="72"/>
      <c r="F268" s="73"/>
      <c r="G268" s="74">
        <v>3001</v>
      </c>
      <c r="H268" s="74"/>
      <c r="I268" s="75">
        <f ca="1">SUMIF($A$3:OFFSET(A268,0,0),A268,$G$3:OFFSET(G268,0,0))-SUMIF($A$3:OFFSET(A268,0,0),A268,$H$3:OFFSET(H268,0,0))</f>
        <v>3001</v>
      </c>
      <c r="J268" s="76" t="str">
        <f t="shared" ca="1" si="9"/>
        <v xml:space="preserve"> - </v>
      </c>
    </row>
    <row r="269" spans="1:10" ht="20.25" x14ac:dyDescent="0.3">
      <c r="A269" s="72" t="s">
        <v>461</v>
      </c>
      <c r="B269" s="72" t="s">
        <v>484</v>
      </c>
      <c r="C269" s="72" t="s">
        <v>328</v>
      </c>
      <c r="D269" s="72"/>
      <c r="E269" s="72"/>
      <c r="F269" s="73"/>
      <c r="G269" s="74">
        <v>150</v>
      </c>
      <c r="H269" s="74"/>
      <c r="I269" s="75">
        <f ca="1">SUMIF($A$3:OFFSET(A269,0,0),A269,$G$3:OFFSET(G269,0,0))-SUMIF($A$3:OFFSET(A269,0,0),A269,$H$3:OFFSET(H269,0,0))</f>
        <v>150</v>
      </c>
      <c r="J269" s="76" t="str">
        <f t="shared" ca="1" si="9"/>
        <v xml:space="preserve"> - </v>
      </c>
    </row>
    <row r="270" spans="1:10" ht="20.25" x14ac:dyDescent="0.3">
      <c r="A270" s="72" t="s">
        <v>462</v>
      </c>
      <c r="B270" s="72" t="s">
        <v>439</v>
      </c>
      <c r="C270" s="72"/>
      <c r="D270" s="72"/>
      <c r="E270" s="72"/>
      <c r="F270" s="73"/>
      <c r="G270" s="74">
        <v>200</v>
      </c>
      <c r="H270" s="74"/>
      <c r="I270" s="75">
        <f ca="1">SUMIF($A$3:OFFSET(A270,0,0),A270,$G$3:OFFSET(G270,0,0))-SUMIF($A$3:OFFSET(A270,0,0),A270,$H$3:OFFSET(H270,0,0))</f>
        <v>200</v>
      </c>
      <c r="J270" s="76" t="str">
        <f t="shared" ca="1" si="9"/>
        <v xml:space="preserve"> - </v>
      </c>
    </row>
    <row r="271" spans="1:10" ht="20.25" x14ac:dyDescent="0.3">
      <c r="A271" s="72" t="s">
        <v>45</v>
      </c>
      <c r="B271" s="72" t="s">
        <v>485</v>
      </c>
      <c r="C271" s="72"/>
      <c r="D271" s="72"/>
      <c r="E271" s="72"/>
      <c r="F271" s="73"/>
      <c r="G271" s="74">
        <v>200</v>
      </c>
      <c r="H271" s="74"/>
      <c r="I271" s="75">
        <f ca="1">SUMIF($A$3:OFFSET(A271,0,0),A271,$G$3:OFFSET(G271,0,0))-SUMIF($A$3:OFFSET(A271,0,0),A271,$H$3:OFFSET(H271,0,0))</f>
        <v>6401</v>
      </c>
      <c r="J271" s="76" t="str">
        <f t="shared" ca="1" si="9"/>
        <v xml:space="preserve"> - </v>
      </c>
    </row>
    <row r="272" spans="1:10" ht="20.25" x14ac:dyDescent="0.3">
      <c r="A272" s="72" t="s">
        <v>45</v>
      </c>
      <c r="B272" s="72" t="s">
        <v>486</v>
      </c>
      <c r="C272" s="72" t="s">
        <v>487</v>
      </c>
      <c r="D272" s="72"/>
      <c r="E272" s="72"/>
      <c r="F272" s="73"/>
      <c r="G272" s="74">
        <v>200</v>
      </c>
      <c r="H272" s="74"/>
      <c r="I272" s="75">
        <f ca="1">SUMIF($A$3:OFFSET(A272,0,0),A272,$G$3:OFFSET(G272,0,0))-SUMIF($A$3:OFFSET(A272,0,0),A272,$H$3:OFFSET(H272,0,0))</f>
        <v>6601</v>
      </c>
      <c r="J272" s="76" t="str">
        <f t="shared" ca="1" si="9"/>
        <v xml:space="preserve"> - </v>
      </c>
    </row>
    <row r="273" spans="1:10" ht="20.25" x14ac:dyDescent="0.3">
      <c r="A273" s="72" t="s">
        <v>488</v>
      </c>
      <c r="B273" s="72" t="s">
        <v>489</v>
      </c>
      <c r="C273" s="72" t="s">
        <v>490</v>
      </c>
      <c r="D273" s="72"/>
      <c r="E273" s="72"/>
      <c r="F273" s="73"/>
      <c r="G273" s="74">
        <v>100</v>
      </c>
      <c r="H273" s="74"/>
      <c r="I273" s="75">
        <f ca="1">SUMIF($A$3:OFFSET(A273,0,0),A273,$G$3:OFFSET(G273,0,0))-SUMIF($A$3:OFFSET(A273,0,0),A273,$H$3:OFFSET(H273,0,0))</f>
        <v>100</v>
      </c>
      <c r="J273" s="76" t="str">
        <f t="shared" ref="J273:J288" ca="1" si="10">IF(ISBLANK(D273)," - ",IFERROR(OFFSET(J273,-1,0,1,1)+G273-H273,G273-H273))</f>
        <v xml:space="preserve"> - </v>
      </c>
    </row>
    <row r="274" spans="1:10" ht="20.25" x14ac:dyDescent="0.3">
      <c r="A274" s="72" t="s">
        <v>463</v>
      </c>
      <c r="B274" s="72" t="s">
        <v>491</v>
      </c>
      <c r="C274" s="72" t="s">
        <v>78</v>
      </c>
      <c r="D274" s="72"/>
      <c r="E274" s="72"/>
      <c r="F274" s="73"/>
      <c r="G274" s="74">
        <v>1000</v>
      </c>
      <c r="H274" s="74"/>
      <c r="I274" s="75">
        <f ca="1">SUMIF($A$3:OFFSET(A274,0,0),A274,$G$3:OFFSET(G274,0,0))-SUMIF($A$3:OFFSET(A274,0,0),A274,$H$3:OFFSET(H274,0,0))</f>
        <v>1000</v>
      </c>
      <c r="J274" s="76" t="str">
        <f t="shared" ca="1" si="10"/>
        <v xml:space="preserve"> - </v>
      </c>
    </row>
    <row r="275" spans="1:10" ht="20.25" x14ac:dyDescent="0.3">
      <c r="A275" s="72" t="s">
        <v>46</v>
      </c>
      <c r="B275" s="72" t="s">
        <v>492</v>
      </c>
      <c r="C275" s="72" t="s">
        <v>493</v>
      </c>
      <c r="D275" s="72"/>
      <c r="E275" s="72"/>
      <c r="F275" s="73"/>
      <c r="G275" s="74">
        <v>500</v>
      </c>
      <c r="H275" s="74"/>
      <c r="I275" s="75">
        <f ca="1">SUMIF($A$3:OFFSET(A275,0,0),A275,$G$3:OFFSET(G275,0,0))-SUMIF($A$3:OFFSET(A275,0,0),A275,$H$3:OFFSET(H275,0,0))</f>
        <v>16100</v>
      </c>
      <c r="J275" s="76" t="str">
        <f t="shared" ca="1" si="10"/>
        <v xml:space="preserve"> - </v>
      </c>
    </row>
    <row r="276" spans="1:10" ht="20.25" x14ac:dyDescent="0.3">
      <c r="A276" s="72" t="s">
        <v>45</v>
      </c>
      <c r="B276" s="72" t="s">
        <v>494</v>
      </c>
      <c r="C276" s="72" t="s">
        <v>495</v>
      </c>
      <c r="D276" s="72"/>
      <c r="E276" s="72"/>
      <c r="F276" s="73"/>
      <c r="G276" s="74">
        <v>1000</v>
      </c>
      <c r="H276" s="74"/>
      <c r="I276" s="75">
        <f ca="1">SUMIF($A$3:OFFSET(A276,0,0),A276,$G$3:OFFSET(G276,0,0))-SUMIF($A$3:OFFSET(A276,0,0),A276,$H$3:OFFSET(H276,0,0))</f>
        <v>7601</v>
      </c>
      <c r="J276" s="76" t="str">
        <f t="shared" ca="1" si="10"/>
        <v xml:space="preserve"> - </v>
      </c>
    </row>
    <row r="277" spans="1:10" ht="20.25" x14ac:dyDescent="0.3">
      <c r="A277" s="72" t="s">
        <v>496</v>
      </c>
      <c r="B277" s="72" t="s">
        <v>497</v>
      </c>
      <c r="C277" s="72" t="s">
        <v>498</v>
      </c>
      <c r="D277" s="72"/>
      <c r="E277" s="72"/>
      <c r="F277" s="73"/>
      <c r="G277" s="74">
        <v>1000</v>
      </c>
      <c r="H277" s="74"/>
      <c r="I277" s="75">
        <f ca="1">SUMIF($A$3:OFFSET(A277,0,0),A277,$G$3:OFFSET(G277,0,0))-SUMIF($A$3:OFFSET(A277,0,0),A277,$H$3:OFFSET(H277,0,0))</f>
        <v>1000</v>
      </c>
      <c r="J277" s="76" t="str">
        <f t="shared" ca="1" si="10"/>
        <v xml:space="preserve"> - </v>
      </c>
    </row>
    <row r="278" spans="1:10" ht="20.25" x14ac:dyDescent="0.3">
      <c r="A278" s="72" t="s">
        <v>499</v>
      </c>
      <c r="B278" s="72" t="s">
        <v>500</v>
      </c>
      <c r="C278" s="72" t="s">
        <v>501</v>
      </c>
      <c r="D278" s="72"/>
      <c r="E278" s="72"/>
      <c r="F278" s="73"/>
      <c r="G278" s="74">
        <v>1000</v>
      </c>
      <c r="H278" s="74"/>
      <c r="I278" s="75">
        <f ca="1">SUMIF($A$3:OFFSET(A278,0,0),A278,$G$3:OFFSET(G278,0,0))-SUMIF($A$3:OFFSET(A278,0,0),A278,$H$3:OFFSET(H278,0,0))</f>
        <v>1000</v>
      </c>
      <c r="J278" s="76" t="str">
        <f t="shared" ca="1" si="10"/>
        <v xml:space="preserve"> - </v>
      </c>
    </row>
    <row r="279" spans="1:10" ht="20.25" x14ac:dyDescent="0.3">
      <c r="A279" s="72" t="s">
        <v>502</v>
      </c>
      <c r="B279" s="72" t="s">
        <v>503</v>
      </c>
      <c r="C279" s="72" t="s">
        <v>504</v>
      </c>
      <c r="D279" s="72"/>
      <c r="E279" s="72"/>
      <c r="F279" s="73"/>
      <c r="G279" s="74">
        <v>1000</v>
      </c>
      <c r="H279" s="74"/>
      <c r="I279" s="75">
        <f ca="1">SUMIF($A$3:OFFSET(A279,0,0),A279,$G$3:OFFSET(G279,0,0))-SUMIF($A$3:OFFSET(A279,0,0),A279,$H$3:OFFSET(H279,0,0))</f>
        <v>1000</v>
      </c>
      <c r="J279" s="76" t="str">
        <f t="shared" ca="1" si="10"/>
        <v xml:space="preserve"> - </v>
      </c>
    </row>
    <row r="280" spans="1:10" ht="20.25" x14ac:dyDescent="0.3">
      <c r="A280" s="72" t="s">
        <v>368</v>
      </c>
      <c r="B280" s="72" t="s">
        <v>505</v>
      </c>
      <c r="C280" s="72"/>
      <c r="D280" s="72"/>
      <c r="E280" s="72"/>
      <c r="F280" s="73"/>
      <c r="G280" s="74">
        <v>500</v>
      </c>
      <c r="H280" s="74"/>
      <c r="I280" s="75">
        <f ca="1">SUMIF($A$3:OFFSET(A280,0,0),A280,$G$3:OFFSET(G280,0,0))-SUMIF($A$3:OFFSET(A280,0,0),A280,$H$3:OFFSET(H280,0,0))</f>
        <v>5000</v>
      </c>
      <c r="J280" s="76" t="str">
        <f t="shared" ca="1" si="10"/>
        <v xml:space="preserve"> - </v>
      </c>
    </row>
    <row r="281" spans="1:10" ht="20.25" x14ac:dyDescent="0.3">
      <c r="A281" s="72" t="s">
        <v>368</v>
      </c>
      <c r="B281" s="72" t="s">
        <v>506</v>
      </c>
      <c r="C281" s="72"/>
      <c r="D281" s="72"/>
      <c r="E281" s="72"/>
      <c r="F281" s="73"/>
      <c r="G281" s="74">
        <v>400</v>
      </c>
      <c r="H281" s="74"/>
      <c r="I281" s="75">
        <f ca="1">SUMIF($A$3:OFFSET(A281,0,0),A281,$G$3:OFFSET(G281,0,0))-SUMIF($A$3:OFFSET(A281,0,0),A281,$H$3:OFFSET(H281,0,0))</f>
        <v>5400</v>
      </c>
      <c r="J281" s="76" t="str">
        <f t="shared" ca="1" si="10"/>
        <v xml:space="preserve"> - </v>
      </c>
    </row>
    <row r="282" spans="1:10" ht="20.25" x14ac:dyDescent="0.3">
      <c r="A282" s="72" t="s">
        <v>507</v>
      </c>
      <c r="B282" s="72" t="s">
        <v>508</v>
      </c>
      <c r="C282" s="72" t="s">
        <v>509</v>
      </c>
      <c r="D282" s="72"/>
      <c r="E282" s="72"/>
      <c r="F282" s="73"/>
      <c r="G282" s="74">
        <v>300</v>
      </c>
      <c r="H282" s="74"/>
      <c r="I282" s="75">
        <f ca="1">SUMIF($A$3:OFFSET(A282,0,0),A282,$G$3:OFFSET(G282,0,0))-SUMIF($A$3:OFFSET(A282,0,0),A282,$H$3:OFFSET(H282,0,0))</f>
        <v>300</v>
      </c>
      <c r="J282" s="76" t="str">
        <f t="shared" ca="1" si="10"/>
        <v xml:space="preserve"> - </v>
      </c>
    </row>
    <row r="283" spans="1:10" ht="20.25" x14ac:dyDescent="0.3">
      <c r="A283" s="72" t="s">
        <v>510</v>
      </c>
      <c r="B283" s="72" t="s">
        <v>511</v>
      </c>
      <c r="C283" s="72" t="s">
        <v>188</v>
      </c>
      <c r="D283" s="72"/>
      <c r="E283" s="72"/>
      <c r="F283" s="73"/>
      <c r="G283" s="74">
        <v>100</v>
      </c>
      <c r="H283" s="74"/>
      <c r="I283" s="75">
        <f ca="1">SUMIF($A$3:OFFSET(A283,0,0),A283,$G$3:OFFSET(G283,0,0))-SUMIF($A$3:OFFSET(A283,0,0),A283,$H$3:OFFSET(H283,0,0))</f>
        <v>100</v>
      </c>
      <c r="J283" s="76" t="str">
        <f t="shared" ca="1" si="10"/>
        <v xml:space="preserve"> - </v>
      </c>
    </row>
    <row r="284" spans="1:10" ht="20.25" x14ac:dyDescent="0.3">
      <c r="A284" s="72" t="s">
        <v>459</v>
      </c>
      <c r="B284" s="72" t="s">
        <v>512</v>
      </c>
      <c r="C284" s="72" t="s">
        <v>513</v>
      </c>
      <c r="D284" s="72"/>
      <c r="E284" s="72"/>
      <c r="F284" s="73"/>
      <c r="G284" s="74">
        <v>1000</v>
      </c>
      <c r="H284" s="74"/>
      <c r="I284" s="75">
        <f ca="1">SUMIF($A$3:OFFSET(A284,0,0),A284,$G$3:OFFSET(G284,0,0))-SUMIF($A$3:OFFSET(A284,0,0),A284,$H$3:OFFSET(H284,0,0))</f>
        <v>1200</v>
      </c>
      <c r="J284" s="76" t="str">
        <f t="shared" ca="1" si="10"/>
        <v xml:space="preserve"> - </v>
      </c>
    </row>
    <row r="285" spans="1:10" ht="20.25" x14ac:dyDescent="0.3">
      <c r="A285" s="72" t="s">
        <v>514</v>
      </c>
      <c r="B285" s="72" t="s">
        <v>515</v>
      </c>
      <c r="C285" s="72"/>
      <c r="D285" s="72"/>
      <c r="E285" s="72"/>
      <c r="F285" s="73"/>
      <c r="G285" s="74">
        <v>200</v>
      </c>
      <c r="H285" s="74"/>
      <c r="I285" s="75">
        <f ca="1">SUMIF($A$3:OFFSET(A285,0,0),A285,$G$3:OFFSET(G285,0,0))-SUMIF($A$3:OFFSET(A285,0,0),A285,$H$3:OFFSET(H285,0,0))</f>
        <v>200</v>
      </c>
      <c r="J285" s="76" t="str">
        <f t="shared" ca="1" si="10"/>
        <v xml:space="preserve"> - </v>
      </c>
    </row>
    <row r="286" spans="1:10" ht="20.25" x14ac:dyDescent="0.3">
      <c r="A286" s="72" t="s">
        <v>516</v>
      </c>
      <c r="B286" s="72" t="s">
        <v>352</v>
      </c>
      <c r="C286" s="72" t="s">
        <v>517</v>
      </c>
      <c r="D286" s="72"/>
      <c r="E286" s="72"/>
      <c r="F286" s="73"/>
      <c r="G286" s="74">
        <v>800</v>
      </c>
      <c r="H286" s="74"/>
      <c r="I286" s="75">
        <f ca="1">SUMIF($A$3:OFFSET(A286,0,0),A286,$G$3:OFFSET(G286,0,0))-SUMIF($A$3:OFFSET(A286,0,0),A286,$H$3:OFFSET(H286,0,0))</f>
        <v>800</v>
      </c>
      <c r="J286" s="76" t="str">
        <f t="shared" ca="1" si="10"/>
        <v xml:space="preserve"> - </v>
      </c>
    </row>
    <row r="287" spans="1:10" ht="20.25" x14ac:dyDescent="0.3">
      <c r="A287" s="72" t="s">
        <v>368</v>
      </c>
      <c r="B287" s="72" t="s">
        <v>518</v>
      </c>
      <c r="C287" s="72" t="s">
        <v>519</v>
      </c>
      <c r="D287" s="72"/>
      <c r="E287" s="72"/>
      <c r="F287" s="73"/>
      <c r="G287" s="74">
        <v>200</v>
      </c>
      <c r="H287" s="74"/>
      <c r="I287" s="75">
        <f ca="1">SUMIF($A$3:OFFSET(A287,0,0),A287,$G$3:OFFSET(G287,0,0))-SUMIF($A$3:OFFSET(A287,0,0),A287,$H$3:OFFSET(H287,0,0))</f>
        <v>5600</v>
      </c>
      <c r="J287" s="76" t="str">
        <f t="shared" ca="1" si="10"/>
        <v xml:space="preserve"> - </v>
      </c>
    </row>
    <row r="288" spans="1:10" ht="20.25" x14ac:dyDescent="0.3">
      <c r="A288" s="72" t="s">
        <v>368</v>
      </c>
      <c r="B288" s="72" t="s">
        <v>520</v>
      </c>
      <c r="C288" s="72" t="s">
        <v>94</v>
      </c>
      <c r="D288" s="72"/>
      <c r="E288" s="72"/>
      <c r="F288" s="73"/>
      <c r="G288" s="74">
        <v>200</v>
      </c>
      <c r="H288" s="74"/>
      <c r="I288" s="75">
        <f ca="1">SUMIF($A$3:OFFSET(A288,0,0),A288,$G$3:OFFSET(G288,0,0))-SUMIF($A$3:OFFSET(A288,0,0),A288,$H$3:OFFSET(H288,0,0))</f>
        <v>5800</v>
      </c>
      <c r="J288" s="76" t="str">
        <f t="shared" ca="1" si="10"/>
        <v xml:space="preserve"> - </v>
      </c>
    </row>
    <row r="289" spans="1:10" ht="20.25" x14ac:dyDescent="0.3">
      <c r="A289" s="72" t="s">
        <v>45</v>
      </c>
      <c r="B289" s="72" t="s">
        <v>521</v>
      </c>
      <c r="C289" s="72" t="s">
        <v>522</v>
      </c>
      <c r="D289" s="72"/>
      <c r="E289" s="72"/>
      <c r="F289" s="73"/>
      <c r="G289" s="74">
        <v>200</v>
      </c>
      <c r="H289" s="74"/>
      <c r="I289" s="75">
        <f ca="1">SUMIF($A$3:OFFSET(A289,0,0),A289,$G$3:OFFSET(G289,0,0))-SUMIF($A$3:OFFSET(A289,0,0),A289,$H$3:OFFSET(H289,0,0))</f>
        <v>7801</v>
      </c>
      <c r="J289" s="76" t="str">
        <f t="shared" ref="J289:J328" ca="1" si="11">IF(ISBLANK(D289)," - ",IFERROR(OFFSET(J289,-1,0,1,1)+G289-H289,G289-H289))</f>
        <v xml:space="preserve"> - </v>
      </c>
    </row>
    <row r="290" spans="1:10" ht="20.25" x14ac:dyDescent="0.3">
      <c r="A290" s="72" t="s">
        <v>45</v>
      </c>
      <c r="B290" s="72" t="s">
        <v>330</v>
      </c>
      <c r="C290" s="72" t="s">
        <v>446</v>
      </c>
      <c r="D290" s="72"/>
      <c r="E290" s="72"/>
      <c r="F290" s="73"/>
      <c r="G290" s="74">
        <v>300</v>
      </c>
      <c r="H290" s="74"/>
      <c r="I290" s="75">
        <f ca="1">SUMIF($A$3:OFFSET(A290,0,0),A290,$G$3:OFFSET(G290,0,0))-SUMIF($A$3:OFFSET(A290,0,0),A290,$H$3:OFFSET(H290,0,0))</f>
        <v>8101</v>
      </c>
      <c r="J290" s="76" t="str">
        <f t="shared" ca="1" si="11"/>
        <v xml:space="preserve"> - </v>
      </c>
    </row>
    <row r="291" spans="1:10" ht="20.25" x14ac:dyDescent="0.3">
      <c r="A291" s="72" t="s">
        <v>45</v>
      </c>
      <c r="B291" s="72" t="s">
        <v>523</v>
      </c>
      <c r="C291" s="72" t="s">
        <v>524</v>
      </c>
      <c r="D291" s="72"/>
      <c r="E291" s="72"/>
      <c r="F291" s="73"/>
      <c r="G291" s="74">
        <v>200</v>
      </c>
      <c r="H291" s="74"/>
      <c r="I291" s="75">
        <f ca="1">SUMIF($A$3:OFFSET(A291,0,0),A291,$G$3:OFFSET(G291,0,0))-SUMIF($A$3:OFFSET(A291,0,0),A291,$H$3:OFFSET(H291,0,0))</f>
        <v>8301</v>
      </c>
      <c r="J291" s="76" t="str">
        <f t="shared" ca="1" si="11"/>
        <v xml:space="preserve"> - </v>
      </c>
    </row>
    <row r="292" spans="1:10" ht="20.25" x14ac:dyDescent="0.3">
      <c r="A292" s="72" t="s">
        <v>45</v>
      </c>
      <c r="B292" s="72" t="s">
        <v>525</v>
      </c>
      <c r="C292" s="72" t="s">
        <v>389</v>
      </c>
      <c r="D292" s="72"/>
      <c r="E292" s="72"/>
      <c r="F292" s="73"/>
      <c r="G292" s="74">
        <v>100</v>
      </c>
      <c r="H292" s="74"/>
      <c r="I292" s="75">
        <f ca="1">SUMIF($A$3:OFFSET(A292,0,0),A292,$G$3:OFFSET(G292,0,0))-SUMIF($A$3:OFFSET(A292,0,0),A292,$H$3:OFFSET(H292,0,0))</f>
        <v>8401</v>
      </c>
      <c r="J292" s="76" t="str">
        <f t="shared" ca="1" si="11"/>
        <v xml:space="preserve"> - </v>
      </c>
    </row>
    <row r="293" spans="1:10" ht="20.25" x14ac:dyDescent="0.3">
      <c r="A293" s="72" t="s">
        <v>462</v>
      </c>
      <c r="B293" s="72" t="s">
        <v>526</v>
      </c>
      <c r="C293" s="72" t="s">
        <v>123</v>
      </c>
      <c r="D293" s="72"/>
      <c r="E293" s="72"/>
      <c r="F293" s="73"/>
      <c r="G293" s="74">
        <v>200</v>
      </c>
      <c r="H293" s="74"/>
      <c r="I293" s="75">
        <f ca="1">SUMIF($A$3:OFFSET(A293,0,0),A293,$G$3:OFFSET(G293,0,0))-SUMIF($A$3:OFFSET(A293,0,0),A293,$H$3:OFFSET(H293,0,0))</f>
        <v>400</v>
      </c>
      <c r="J293" s="76" t="str">
        <f t="shared" ca="1" si="11"/>
        <v xml:space="preserve"> - </v>
      </c>
    </row>
    <row r="294" spans="1:10" ht="20.25" x14ac:dyDescent="0.3">
      <c r="A294" s="72" t="s">
        <v>45</v>
      </c>
      <c r="B294" s="72" t="s">
        <v>527</v>
      </c>
      <c r="C294" s="72" t="s">
        <v>528</v>
      </c>
      <c r="D294" s="72"/>
      <c r="E294" s="72"/>
      <c r="F294" s="73"/>
      <c r="G294" s="74">
        <v>500</v>
      </c>
      <c r="H294" s="74"/>
      <c r="I294" s="75">
        <f ca="1">SUMIF($A$3:OFFSET(A294,0,0),A294,$G$3:OFFSET(G294,0,0))-SUMIF($A$3:OFFSET(A294,0,0),A294,$H$3:OFFSET(H294,0,0))</f>
        <v>8901</v>
      </c>
      <c r="J294" s="76" t="str">
        <f t="shared" ca="1" si="11"/>
        <v xml:space="preserve"> - </v>
      </c>
    </row>
    <row r="295" spans="1:10" ht="20.25" x14ac:dyDescent="0.3">
      <c r="A295" s="72" t="s">
        <v>45</v>
      </c>
      <c r="B295" s="72" t="s">
        <v>330</v>
      </c>
      <c r="C295" s="72" t="s">
        <v>529</v>
      </c>
      <c r="D295" s="72"/>
      <c r="E295" s="72"/>
      <c r="F295" s="73"/>
      <c r="G295" s="74">
        <v>500</v>
      </c>
      <c r="H295" s="74"/>
      <c r="I295" s="75">
        <f ca="1">SUMIF($A$3:OFFSET(A295,0,0),A295,$G$3:OFFSET(G295,0,0))-SUMIF($A$3:OFFSET(A295,0,0),A295,$H$3:OFFSET(H295,0,0))</f>
        <v>9401</v>
      </c>
      <c r="J295" s="76" t="str">
        <f t="shared" ca="1" si="11"/>
        <v xml:space="preserve"> - </v>
      </c>
    </row>
    <row r="296" spans="1:10" ht="20.25" x14ac:dyDescent="0.3">
      <c r="A296" s="72" t="s">
        <v>368</v>
      </c>
      <c r="B296" s="72" t="s">
        <v>530</v>
      </c>
      <c r="C296" s="72" t="s">
        <v>531</v>
      </c>
      <c r="D296" s="72"/>
      <c r="E296" s="72"/>
      <c r="F296" s="73"/>
      <c r="G296" s="74">
        <v>200</v>
      </c>
      <c r="H296" s="74"/>
      <c r="I296" s="75">
        <f ca="1">SUMIF($A$3:OFFSET(A296,0,0),A296,$G$3:OFFSET(G296,0,0))-SUMIF($A$3:OFFSET(A296,0,0),A296,$H$3:OFFSET(H296,0,0))</f>
        <v>6000</v>
      </c>
      <c r="J296" s="76" t="str">
        <f t="shared" ca="1" si="11"/>
        <v xml:space="preserve"> - </v>
      </c>
    </row>
    <row r="297" spans="1:10" ht="20.25" x14ac:dyDescent="0.3">
      <c r="A297" s="72" t="s">
        <v>532</v>
      </c>
      <c r="B297" s="72" t="s">
        <v>533</v>
      </c>
      <c r="C297" s="72" t="s">
        <v>534</v>
      </c>
      <c r="D297" s="72"/>
      <c r="E297" s="72"/>
      <c r="F297" s="73"/>
      <c r="G297" s="74">
        <v>500</v>
      </c>
      <c r="H297" s="74"/>
      <c r="I297" s="75">
        <f ca="1">SUMIF($A$3:OFFSET(A297,0,0),A297,$G$3:OFFSET(G297,0,0))-SUMIF($A$3:OFFSET(A297,0,0),A297,$H$3:OFFSET(H297,0,0))</f>
        <v>500</v>
      </c>
      <c r="J297" s="76" t="str">
        <f t="shared" ca="1" si="11"/>
        <v xml:space="preserve"> - </v>
      </c>
    </row>
    <row r="298" spans="1:10" ht="20.25" x14ac:dyDescent="0.3">
      <c r="A298" s="72" t="s">
        <v>135</v>
      </c>
      <c r="B298" s="72" t="s">
        <v>535</v>
      </c>
      <c r="C298" s="72" t="s">
        <v>536</v>
      </c>
      <c r="D298" s="72"/>
      <c r="E298" s="72"/>
      <c r="F298" s="73"/>
      <c r="G298" s="74">
        <v>150</v>
      </c>
      <c r="H298" s="74"/>
      <c r="I298" s="75">
        <f ca="1">SUMIF($A$3:OFFSET(A298,0,0),A298,$G$3:OFFSET(G298,0,0))-SUMIF($A$3:OFFSET(A298,0,0),A298,$H$3:OFFSET(H298,0,0))</f>
        <v>650</v>
      </c>
      <c r="J298" s="76" t="str">
        <f t="shared" ca="1" si="11"/>
        <v xml:space="preserve"> - </v>
      </c>
    </row>
    <row r="299" spans="1:10" ht="20.25" x14ac:dyDescent="0.3">
      <c r="A299" s="72" t="s">
        <v>135</v>
      </c>
      <c r="B299" s="72" t="s">
        <v>432</v>
      </c>
      <c r="C299" s="72" t="s">
        <v>537</v>
      </c>
      <c r="D299" s="72"/>
      <c r="E299" s="72"/>
      <c r="F299" s="73"/>
      <c r="G299" s="74">
        <v>150</v>
      </c>
      <c r="H299" s="74"/>
      <c r="I299" s="75">
        <f ca="1">SUMIF($A$3:OFFSET(A299,0,0),A299,$G$3:OFFSET(G299,0,0))-SUMIF($A$3:OFFSET(A299,0,0),A299,$H$3:OFFSET(H299,0,0))</f>
        <v>800</v>
      </c>
      <c r="J299" s="76" t="str">
        <f t="shared" ca="1" si="11"/>
        <v xml:space="preserve"> - </v>
      </c>
    </row>
    <row r="300" spans="1:10" ht="20.25" x14ac:dyDescent="0.3">
      <c r="A300" s="72" t="s">
        <v>463</v>
      </c>
      <c r="B300" s="72" t="s">
        <v>538</v>
      </c>
      <c r="C300" s="72" t="s">
        <v>539</v>
      </c>
      <c r="D300" s="72"/>
      <c r="E300" s="72"/>
      <c r="F300" s="73"/>
      <c r="G300" s="74">
        <v>500</v>
      </c>
      <c r="H300" s="74"/>
      <c r="I300" s="75">
        <f ca="1">SUMIF($A$3:OFFSET(A300,0,0),A300,$G$3:OFFSET(G300,0,0))-SUMIF($A$3:OFFSET(A300,0,0),A300,$H$3:OFFSET(H300,0,0))</f>
        <v>1500</v>
      </c>
      <c r="J300" s="76" t="str">
        <f t="shared" ca="1" si="11"/>
        <v xml:space="preserve"> - </v>
      </c>
    </row>
    <row r="301" spans="1:10" ht="20.25" x14ac:dyDescent="0.3">
      <c r="A301" s="72" t="s">
        <v>510</v>
      </c>
      <c r="B301" s="72" t="s">
        <v>540</v>
      </c>
      <c r="C301" s="72" t="s">
        <v>167</v>
      </c>
      <c r="D301" s="72"/>
      <c r="E301" s="72"/>
      <c r="F301" s="73"/>
      <c r="G301" s="74">
        <v>100</v>
      </c>
      <c r="H301" s="74"/>
      <c r="I301" s="75">
        <f ca="1">SUMIF($A$3:OFFSET(A301,0,0),A301,$G$3:OFFSET(G301,0,0))-SUMIF($A$3:OFFSET(A301,0,0),A301,$H$3:OFFSET(H301,0,0))</f>
        <v>200</v>
      </c>
      <c r="J301" s="76" t="str">
        <f t="shared" ca="1" si="11"/>
        <v xml:space="preserve"> - </v>
      </c>
    </row>
    <row r="302" spans="1:10" ht="20.25" x14ac:dyDescent="0.3">
      <c r="A302" s="72" t="s">
        <v>541</v>
      </c>
      <c r="B302" s="72" t="s">
        <v>542</v>
      </c>
      <c r="C302" s="72" t="s">
        <v>543</v>
      </c>
      <c r="D302" s="72"/>
      <c r="E302" s="72"/>
      <c r="F302" s="73"/>
      <c r="G302" s="74">
        <v>1000</v>
      </c>
      <c r="H302" s="74"/>
      <c r="I302" s="75">
        <f ca="1">SUMIF($A$3:OFFSET(A302,0,0),A302,$G$3:OFFSET(G302,0,0))-SUMIF($A$3:OFFSET(A302,0,0),A302,$H$3:OFFSET(H302,0,0))</f>
        <v>1000</v>
      </c>
      <c r="J302" s="76" t="str">
        <f t="shared" ca="1" si="11"/>
        <v xml:space="preserve"> - </v>
      </c>
    </row>
    <row r="303" spans="1:10" ht="20.25" x14ac:dyDescent="0.3">
      <c r="A303" s="72" t="s">
        <v>541</v>
      </c>
      <c r="B303" s="72" t="s">
        <v>448</v>
      </c>
      <c r="C303" s="72" t="s">
        <v>190</v>
      </c>
      <c r="D303" s="72"/>
      <c r="E303" s="72"/>
      <c r="F303" s="73"/>
      <c r="G303" s="74">
        <v>500</v>
      </c>
      <c r="H303" s="74"/>
      <c r="I303" s="75">
        <f ca="1">SUMIF($A$3:OFFSET(A303,0,0),A303,$G$3:OFFSET(G303,0,0))-SUMIF($A$3:OFFSET(A303,0,0),A303,$H$3:OFFSET(H303,0,0))</f>
        <v>1500</v>
      </c>
      <c r="J303" s="76" t="str">
        <f t="shared" ca="1" si="11"/>
        <v xml:space="preserve"> - </v>
      </c>
    </row>
    <row r="304" spans="1:10" ht="20.25" x14ac:dyDescent="0.3">
      <c r="A304" s="72" t="s">
        <v>458</v>
      </c>
      <c r="B304" s="72" t="s">
        <v>544</v>
      </c>
      <c r="C304" s="72" t="s">
        <v>96</v>
      </c>
      <c r="D304" s="72"/>
      <c r="E304" s="72"/>
      <c r="F304" s="73"/>
      <c r="G304" s="74">
        <v>500</v>
      </c>
      <c r="H304" s="74"/>
      <c r="I304" s="75">
        <f ca="1">SUMIF($A$3:OFFSET(A304,0,0),A304,$G$3:OFFSET(G304,0,0))-SUMIF($A$3:OFFSET(A304,0,0),A304,$H$3:OFFSET(H304,0,0))</f>
        <v>1000</v>
      </c>
      <c r="J304" s="76" t="str">
        <f t="shared" ca="1" si="11"/>
        <v xml:space="preserve"> - </v>
      </c>
    </row>
    <row r="305" spans="1:10" ht="20.25" x14ac:dyDescent="0.3">
      <c r="A305" s="72" t="s">
        <v>380</v>
      </c>
      <c r="B305" s="72" t="s">
        <v>100</v>
      </c>
      <c r="C305" s="72" t="s">
        <v>545</v>
      </c>
      <c r="D305" s="72"/>
      <c r="E305" s="72"/>
      <c r="F305" s="73"/>
      <c r="G305" s="74">
        <v>150</v>
      </c>
      <c r="H305" s="74"/>
      <c r="I305" s="75">
        <f ca="1">SUMIF($A$3:OFFSET(A305,0,0),A305,$G$3:OFFSET(G305,0,0))-SUMIF($A$3:OFFSET(A305,0,0),A305,$H$3:OFFSET(H305,0,0))</f>
        <v>4861</v>
      </c>
      <c r="J305" s="76" t="str">
        <f t="shared" ca="1" si="11"/>
        <v xml:space="preserve"> - </v>
      </c>
    </row>
    <row r="306" spans="1:10" ht="20.25" x14ac:dyDescent="0.3">
      <c r="A306" s="72" t="s">
        <v>368</v>
      </c>
      <c r="B306" s="72" t="s">
        <v>546</v>
      </c>
      <c r="C306" s="72" t="s">
        <v>190</v>
      </c>
      <c r="D306" s="72"/>
      <c r="E306" s="72"/>
      <c r="F306" s="73"/>
      <c r="G306" s="74">
        <v>100</v>
      </c>
      <c r="H306" s="74"/>
      <c r="I306" s="75">
        <f ca="1">SUMIF($A$3:OFFSET(A306,0,0),A306,$G$3:OFFSET(G306,0,0))-SUMIF($A$3:OFFSET(A306,0,0),A306,$H$3:OFFSET(H306,0,0))</f>
        <v>6100</v>
      </c>
      <c r="J306" s="76" t="str">
        <f t="shared" ca="1" si="11"/>
        <v xml:space="preserve"> - </v>
      </c>
    </row>
    <row r="307" spans="1:10" ht="20.25" x14ac:dyDescent="0.3">
      <c r="A307" s="72" t="s">
        <v>368</v>
      </c>
      <c r="B307" s="72" t="s">
        <v>547</v>
      </c>
      <c r="C307" s="72" t="s">
        <v>548</v>
      </c>
      <c r="D307" s="72"/>
      <c r="E307" s="72"/>
      <c r="F307" s="73"/>
      <c r="G307" s="74">
        <v>100</v>
      </c>
      <c r="H307" s="74"/>
      <c r="I307" s="75">
        <f ca="1">SUMIF($A$3:OFFSET(A307,0,0),A307,$G$3:OFFSET(G307,0,0))-SUMIF($A$3:OFFSET(A307,0,0),A307,$H$3:OFFSET(H307,0,0))</f>
        <v>6200</v>
      </c>
      <c r="J307" s="76" t="str">
        <f t="shared" ca="1" si="11"/>
        <v xml:space="preserve"> - </v>
      </c>
    </row>
    <row r="308" spans="1:10" ht="20.25" x14ac:dyDescent="0.3">
      <c r="A308" s="72" t="s">
        <v>368</v>
      </c>
      <c r="B308" s="72" t="s">
        <v>549</v>
      </c>
      <c r="C308" s="72" t="s">
        <v>550</v>
      </c>
      <c r="D308" s="72"/>
      <c r="E308" s="72"/>
      <c r="F308" s="73"/>
      <c r="G308" s="74">
        <v>200</v>
      </c>
      <c r="H308" s="74"/>
      <c r="I308" s="75">
        <f ca="1">SUMIF($A$3:OFFSET(A308,0,0),A308,$G$3:OFFSET(G308,0,0))-SUMIF($A$3:OFFSET(A308,0,0),A308,$H$3:OFFSET(H308,0,0))</f>
        <v>6400</v>
      </c>
      <c r="J308" s="76" t="str">
        <f t="shared" ca="1" si="11"/>
        <v xml:space="preserve"> - </v>
      </c>
    </row>
    <row r="309" spans="1:10" ht="20.25" x14ac:dyDescent="0.3">
      <c r="A309" s="72" t="s">
        <v>368</v>
      </c>
      <c r="B309" s="72" t="s">
        <v>551</v>
      </c>
      <c r="C309" s="72" t="s">
        <v>534</v>
      </c>
      <c r="D309" s="72"/>
      <c r="E309" s="72"/>
      <c r="F309" s="73"/>
      <c r="G309" s="74">
        <v>500</v>
      </c>
      <c r="H309" s="74"/>
      <c r="I309" s="75">
        <f ca="1">SUMIF($A$3:OFFSET(A309,0,0),A309,$G$3:OFFSET(G309,0,0))-SUMIF($A$3:OFFSET(A309,0,0),A309,$H$3:OFFSET(H309,0,0))</f>
        <v>6900</v>
      </c>
      <c r="J309" s="76" t="str">
        <f t="shared" ca="1" si="11"/>
        <v xml:space="preserve"> - </v>
      </c>
    </row>
    <row r="310" spans="1:10" ht="20.25" x14ac:dyDescent="0.3">
      <c r="A310" s="72" t="s">
        <v>458</v>
      </c>
      <c r="B310" s="72" t="s">
        <v>552</v>
      </c>
      <c r="C310" s="72" t="s">
        <v>443</v>
      </c>
      <c r="D310" s="72"/>
      <c r="E310" s="72"/>
      <c r="F310" s="73"/>
      <c r="G310" s="74">
        <v>1000</v>
      </c>
      <c r="H310" s="74"/>
      <c r="I310" s="75">
        <f ca="1">SUMIF($A$3:OFFSET(A310,0,0),A310,$G$3:OFFSET(G310,0,0))-SUMIF($A$3:OFFSET(A310,0,0),A310,$H$3:OFFSET(H310,0,0))</f>
        <v>2000</v>
      </c>
      <c r="J310" s="76" t="str">
        <f t="shared" ca="1" si="11"/>
        <v xml:space="preserve"> - </v>
      </c>
    </row>
    <row r="311" spans="1:10" ht="20.25" x14ac:dyDescent="0.3">
      <c r="A311" s="72" t="s">
        <v>46</v>
      </c>
      <c r="B311" s="72" t="s">
        <v>553</v>
      </c>
      <c r="C311" s="72" t="s">
        <v>188</v>
      </c>
      <c r="D311" s="72"/>
      <c r="E311" s="72"/>
      <c r="F311" s="73"/>
      <c r="G311" s="74">
        <v>500</v>
      </c>
      <c r="H311" s="74"/>
      <c r="I311" s="75">
        <f ca="1">SUMIF($A$3:OFFSET(A311,0,0),A311,$G$3:OFFSET(G311,0,0))-SUMIF($A$3:OFFSET(A311,0,0),A311,$H$3:OFFSET(H311,0,0))</f>
        <v>16600</v>
      </c>
      <c r="J311" s="76" t="str">
        <f t="shared" ca="1" si="11"/>
        <v xml:space="preserve"> - </v>
      </c>
    </row>
    <row r="312" spans="1:10" ht="20.25" x14ac:dyDescent="0.3">
      <c r="A312" s="72" t="s">
        <v>368</v>
      </c>
      <c r="B312" s="72" t="s">
        <v>554</v>
      </c>
      <c r="C312" s="72" t="s">
        <v>555</v>
      </c>
      <c r="D312" s="72"/>
      <c r="E312" s="72"/>
      <c r="F312" s="73"/>
      <c r="G312" s="74">
        <v>300</v>
      </c>
      <c r="H312" s="74"/>
      <c r="I312" s="75">
        <f ca="1">SUMIF($A$3:OFFSET(A312,0,0),A312,$G$3:OFFSET(G312,0,0))-SUMIF($A$3:OFFSET(A312,0,0),A312,$H$3:OFFSET(H312,0,0))</f>
        <v>7200</v>
      </c>
      <c r="J312" s="76" t="str">
        <f t="shared" ca="1" si="11"/>
        <v xml:space="preserve"> - </v>
      </c>
    </row>
    <row r="313" spans="1:10" ht="20.25" x14ac:dyDescent="0.3">
      <c r="A313" s="72" t="s">
        <v>556</v>
      </c>
      <c r="B313" s="72" t="s">
        <v>557</v>
      </c>
      <c r="C313" s="72" t="s">
        <v>284</v>
      </c>
      <c r="D313" s="72"/>
      <c r="E313" s="72"/>
      <c r="F313" s="73"/>
      <c r="G313" s="74">
        <v>1000</v>
      </c>
      <c r="H313" s="74"/>
      <c r="I313" s="75">
        <f ca="1">SUMIF($A$3:OFFSET(A313,0,0),A313,$G$3:OFFSET(G313,0,0))-SUMIF($A$3:OFFSET(A313,0,0),A313,$H$3:OFFSET(H313,0,0))</f>
        <v>1000</v>
      </c>
      <c r="J313" s="76" t="str">
        <f t="shared" ca="1" si="11"/>
        <v xml:space="preserve"> - </v>
      </c>
    </row>
    <row r="314" spans="1:10" ht="20.25" x14ac:dyDescent="0.3">
      <c r="A314" s="72" t="s">
        <v>368</v>
      </c>
      <c r="B314" s="72" t="s">
        <v>558</v>
      </c>
      <c r="C314" s="72" t="s">
        <v>559</v>
      </c>
      <c r="D314" s="72"/>
      <c r="E314" s="72"/>
      <c r="F314" s="73"/>
      <c r="G314" s="74">
        <v>200</v>
      </c>
      <c r="H314" s="74"/>
      <c r="I314" s="75">
        <f ca="1">SUMIF($A$3:OFFSET(A314,0,0),A314,$G$3:OFFSET(G314,0,0))-SUMIF($A$3:OFFSET(A314,0,0),A314,$H$3:OFFSET(H314,0,0))</f>
        <v>7400</v>
      </c>
      <c r="J314" s="76" t="str">
        <f t="shared" ca="1" si="11"/>
        <v xml:space="preserve"> - </v>
      </c>
    </row>
    <row r="315" spans="1:10" ht="20.25" x14ac:dyDescent="0.3">
      <c r="A315" s="72" t="s">
        <v>560</v>
      </c>
      <c r="B315" s="72" t="s">
        <v>561</v>
      </c>
      <c r="C315" s="72"/>
      <c r="D315" s="72"/>
      <c r="E315" s="72"/>
      <c r="F315" s="73"/>
      <c r="G315" s="74">
        <v>500</v>
      </c>
      <c r="H315" s="74"/>
      <c r="I315" s="75">
        <f ca="1">SUMIF($A$3:OFFSET(A315,0,0),A315,$G$3:OFFSET(G315,0,0))-SUMIF($A$3:OFFSET(A315,0,0),A315,$H$3:OFFSET(H315,0,0))</f>
        <v>500</v>
      </c>
      <c r="J315" s="76" t="str">
        <f t="shared" ca="1" si="11"/>
        <v xml:space="preserve"> - </v>
      </c>
    </row>
    <row r="316" spans="1:10" ht="20.25" x14ac:dyDescent="0.3">
      <c r="A316" s="72" t="s">
        <v>45</v>
      </c>
      <c r="B316" s="72" t="s">
        <v>562</v>
      </c>
      <c r="C316" s="72" t="s">
        <v>563</v>
      </c>
      <c r="D316" s="72"/>
      <c r="E316" s="72"/>
      <c r="F316" s="73"/>
      <c r="G316" s="74">
        <v>200</v>
      </c>
      <c r="H316" s="74"/>
      <c r="I316" s="75">
        <f ca="1">SUMIF($A$3:OFFSET(A316,0,0),A316,$G$3:OFFSET(G316,0,0))-SUMIF($A$3:OFFSET(A316,0,0),A316,$H$3:OFFSET(H316,0,0))</f>
        <v>9601</v>
      </c>
      <c r="J316" s="76" t="str">
        <f t="shared" ca="1" si="11"/>
        <v xml:space="preserve"> - </v>
      </c>
    </row>
    <row r="317" spans="1:10" ht="20.25" x14ac:dyDescent="0.3">
      <c r="A317" s="72" t="s">
        <v>564</v>
      </c>
      <c r="B317" s="72" t="s">
        <v>565</v>
      </c>
      <c r="C317" s="72" t="s">
        <v>121</v>
      </c>
      <c r="D317" s="72"/>
      <c r="E317" s="72"/>
      <c r="F317" s="73"/>
      <c r="G317" s="74">
        <v>500</v>
      </c>
      <c r="H317" s="74"/>
      <c r="I317" s="75">
        <f ca="1">SUMIF($A$3:OFFSET(A317,0,0),A317,$G$3:OFFSET(G317,0,0))-SUMIF($A$3:OFFSET(A317,0,0),A317,$H$3:OFFSET(H317,0,0))</f>
        <v>500</v>
      </c>
      <c r="J317" s="76" t="str">
        <f t="shared" ca="1" si="11"/>
        <v xml:space="preserve"> - </v>
      </c>
    </row>
    <row r="318" spans="1:10" ht="20.25" x14ac:dyDescent="0.3">
      <c r="A318" s="72" t="s">
        <v>566</v>
      </c>
      <c r="B318" s="72" t="s">
        <v>567</v>
      </c>
      <c r="C318" s="72" t="s">
        <v>568</v>
      </c>
      <c r="D318" s="72"/>
      <c r="E318" s="72"/>
      <c r="F318" s="73"/>
      <c r="G318" s="74">
        <v>1000</v>
      </c>
      <c r="H318" s="74"/>
      <c r="I318" s="75">
        <f ca="1">SUMIF($A$3:OFFSET(A318,0,0),A318,$G$3:OFFSET(G318,0,0))-SUMIF($A$3:OFFSET(A318,0,0),A318,$H$3:OFFSET(H318,0,0))</f>
        <v>1000</v>
      </c>
      <c r="J318" s="76" t="str">
        <f t="shared" ca="1" si="11"/>
        <v xml:space="preserve"> - </v>
      </c>
    </row>
    <row r="319" spans="1:10" ht="20.25" x14ac:dyDescent="0.3">
      <c r="A319" s="72" t="s">
        <v>510</v>
      </c>
      <c r="B319" s="72" t="s">
        <v>569</v>
      </c>
      <c r="C319" s="72" t="s">
        <v>68</v>
      </c>
      <c r="D319" s="72"/>
      <c r="E319" s="72"/>
      <c r="F319" s="73"/>
      <c r="G319" s="74">
        <v>100</v>
      </c>
      <c r="H319" s="74"/>
      <c r="I319" s="75">
        <f ca="1">SUMIF($A$3:OFFSET(A319,0,0),A319,$G$3:OFFSET(G319,0,0))-SUMIF($A$3:OFFSET(A319,0,0),A319,$H$3:OFFSET(H319,0,0))</f>
        <v>300</v>
      </c>
      <c r="J319" s="76" t="str">
        <f t="shared" ca="1" si="11"/>
        <v xml:space="preserve"> - </v>
      </c>
    </row>
    <row r="320" spans="1:10" ht="20.25" x14ac:dyDescent="0.3">
      <c r="A320" s="72" t="s">
        <v>570</v>
      </c>
      <c r="B320" s="72" t="s">
        <v>571</v>
      </c>
      <c r="C320" s="72" t="s">
        <v>572</v>
      </c>
      <c r="D320" s="72"/>
      <c r="E320" s="72"/>
      <c r="F320" s="73"/>
      <c r="G320" s="74">
        <v>500</v>
      </c>
      <c r="H320" s="74"/>
      <c r="I320" s="75">
        <f ca="1">SUMIF($A$3:OFFSET(A320,0,0),A320,$G$3:OFFSET(G320,0,0))-SUMIF($A$3:OFFSET(A320,0,0),A320,$H$3:OFFSET(H320,0,0))</f>
        <v>500</v>
      </c>
      <c r="J320" s="76" t="str">
        <f t="shared" ca="1" si="11"/>
        <v xml:space="preserve"> - </v>
      </c>
    </row>
    <row r="321" spans="1:10" ht="20.25" x14ac:dyDescent="0.3">
      <c r="A321" s="72" t="s">
        <v>573</v>
      </c>
      <c r="B321" s="72" t="s">
        <v>574</v>
      </c>
      <c r="C321" s="72"/>
      <c r="D321" s="72"/>
      <c r="E321" s="72"/>
      <c r="F321" s="73"/>
      <c r="G321" s="74">
        <v>200</v>
      </c>
      <c r="H321" s="74"/>
      <c r="I321" s="75">
        <f ca="1">SUMIF($A$3:OFFSET(A321,0,0),A321,$G$3:OFFSET(G321,0,0))-SUMIF($A$3:OFFSET(A321,0,0),A321,$H$3:OFFSET(H321,0,0))</f>
        <v>200</v>
      </c>
      <c r="J321" s="76" t="str">
        <f t="shared" ca="1" si="11"/>
        <v xml:space="preserve"> - </v>
      </c>
    </row>
    <row r="322" spans="1:10" ht="20.25" x14ac:dyDescent="0.3">
      <c r="A322" s="72" t="s">
        <v>368</v>
      </c>
      <c r="B322" s="72" t="s">
        <v>128</v>
      </c>
      <c r="C322" s="72" t="s">
        <v>575</v>
      </c>
      <c r="D322" s="72"/>
      <c r="E322" s="72"/>
      <c r="F322" s="73"/>
      <c r="G322" s="74">
        <v>200</v>
      </c>
      <c r="H322" s="74"/>
      <c r="I322" s="75">
        <f ca="1">SUMIF($A$3:OFFSET(A322,0,0),A322,$G$3:OFFSET(G322,0,0))-SUMIF($A$3:OFFSET(A322,0,0),A322,$H$3:OFFSET(H322,0,0))</f>
        <v>7600</v>
      </c>
      <c r="J322" s="76" t="str">
        <f t="shared" ca="1" si="11"/>
        <v xml:space="preserve"> - </v>
      </c>
    </row>
    <row r="323" spans="1:10" ht="20.25" x14ac:dyDescent="0.3">
      <c r="A323" s="72" t="s">
        <v>368</v>
      </c>
      <c r="B323" s="72" t="s">
        <v>576</v>
      </c>
      <c r="C323" s="72" t="s">
        <v>446</v>
      </c>
      <c r="D323" s="72"/>
      <c r="E323" s="72"/>
      <c r="F323" s="73"/>
      <c r="G323" s="74">
        <v>100</v>
      </c>
      <c r="H323" s="74"/>
      <c r="I323" s="75">
        <f ca="1">SUMIF($A$3:OFFSET(A323,0,0),A323,$G$3:OFFSET(G323,0,0))-SUMIF($A$3:OFFSET(A323,0,0),A323,$H$3:OFFSET(H323,0,0))</f>
        <v>7700</v>
      </c>
      <c r="J323" s="76" t="str">
        <f t="shared" ca="1" si="11"/>
        <v xml:space="preserve"> - </v>
      </c>
    </row>
    <row r="324" spans="1:10" ht="20.25" x14ac:dyDescent="0.3">
      <c r="A324" s="72" t="s">
        <v>368</v>
      </c>
      <c r="B324" s="72" t="s">
        <v>577</v>
      </c>
      <c r="C324" s="72" t="s">
        <v>578</v>
      </c>
      <c r="D324" s="72"/>
      <c r="E324" s="72"/>
      <c r="F324" s="73"/>
      <c r="G324" s="74">
        <v>100</v>
      </c>
      <c r="H324" s="74"/>
      <c r="I324" s="75">
        <f ca="1">SUMIF($A$3:OFFSET(A324,0,0),A324,$G$3:OFFSET(G324,0,0))-SUMIF($A$3:OFFSET(A324,0,0),A324,$H$3:OFFSET(H324,0,0))</f>
        <v>7800</v>
      </c>
      <c r="J324" s="76" t="str">
        <f t="shared" ca="1" si="11"/>
        <v xml:space="preserve"> - </v>
      </c>
    </row>
    <row r="325" spans="1:10" ht="20.25" x14ac:dyDescent="0.3">
      <c r="A325" s="72" t="s">
        <v>368</v>
      </c>
      <c r="B325" s="72" t="s">
        <v>579</v>
      </c>
      <c r="C325" s="72" t="s">
        <v>580</v>
      </c>
      <c r="D325" s="72"/>
      <c r="E325" s="72"/>
      <c r="F325" s="73"/>
      <c r="G325" s="74">
        <v>200</v>
      </c>
      <c r="H325" s="74"/>
      <c r="I325" s="75">
        <f ca="1">SUMIF($A$3:OFFSET(A325,0,0),A325,$G$3:OFFSET(G325,0,0))-SUMIF($A$3:OFFSET(A325,0,0),A325,$H$3:OFFSET(H325,0,0))</f>
        <v>8000</v>
      </c>
      <c r="J325" s="76" t="str">
        <f t="shared" ca="1" si="11"/>
        <v xml:space="preserve"> - </v>
      </c>
    </row>
    <row r="326" spans="1:10" ht="20.25" x14ac:dyDescent="0.3">
      <c r="A326" s="72" t="s">
        <v>368</v>
      </c>
      <c r="B326" s="72" t="s">
        <v>581</v>
      </c>
      <c r="C326" s="72"/>
      <c r="D326" s="72"/>
      <c r="E326" s="72"/>
      <c r="F326" s="73"/>
      <c r="G326" s="74">
        <v>200</v>
      </c>
      <c r="H326" s="74"/>
      <c r="I326" s="75">
        <f ca="1">SUMIF($A$3:OFFSET(A326,0,0),A326,$G$3:OFFSET(G326,0,0))-SUMIF($A$3:OFFSET(A326,0,0),A326,$H$3:OFFSET(H326,0,0))</f>
        <v>8200</v>
      </c>
      <c r="J326" s="76" t="str">
        <f t="shared" ca="1" si="11"/>
        <v xml:space="preserve"> - </v>
      </c>
    </row>
    <row r="327" spans="1:10" ht="20.25" x14ac:dyDescent="0.3">
      <c r="A327" s="72" t="s">
        <v>46</v>
      </c>
      <c r="B327" s="72" t="s">
        <v>582</v>
      </c>
      <c r="C327" s="72" t="s">
        <v>583</v>
      </c>
      <c r="D327" s="72"/>
      <c r="E327" s="72"/>
      <c r="F327" s="73"/>
      <c r="G327" s="74">
        <v>300</v>
      </c>
      <c r="H327" s="74"/>
      <c r="I327" s="75">
        <f ca="1">SUMIF($A$3:OFFSET(A327,0,0),A327,$G$3:OFFSET(G327,0,0))-SUMIF($A$3:OFFSET(A327,0,0),A327,$H$3:OFFSET(H327,0,0))</f>
        <v>16900</v>
      </c>
      <c r="J327" s="76" t="str">
        <f t="shared" ca="1" si="11"/>
        <v xml:space="preserve"> - </v>
      </c>
    </row>
    <row r="328" spans="1:10" ht="20.25" x14ac:dyDescent="0.3">
      <c r="A328" s="72" t="s">
        <v>46</v>
      </c>
      <c r="B328" s="72" t="s">
        <v>304</v>
      </c>
      <c r="C328" s="72" t="s">
        <v>584</v>
      </c>
      <c r="D328" s="72"/>
      <c r="E328" s="72"/>
      <c r="F328" s="73"/>
      <c r="G328" s="74">
        <v>100</v>
      </c>
      <c r="H328" s="74"/>
      <c r="I328" s="75">
        <f ca="1">SUMIF($A$3:OFFSET(A328,0,0),A328,$G$3:OFFSET(G328,0,0))-SUMIF($A$3:OFFSET(A328,0,0),A328,$H$3:OFFSET(H328,0,0))</f>
        <v>17000</v>
      </c>
      <c r="J328" s="76" t="str">
        <f t="shared" ca="1" si="11"/>
        <v xml:space="preserve"> - </v>
      </c>
    </row>
    <row r="329" spans="1:10" ht="20.25" x14ac:dyDescent="0.3">
      <c r="A329" s="72" t="s">
        <v>46</v>
      </c>
      <c r="B329" s="72" t="s">
        <v>172</v>
      </c>
      <c r="C329" s="72"/>
      <c r="D329" s="72"/>
      <c r="E329" s="72"/>
      <c r="F329" s="73"/>
      <c r="G329" s="74">
        <v>500</v>
      </c>
      <c r="H329" s="74"/>
      <c r="I329" s="75">
        <f ca="1">SUMIF($A$3:OFFSET(A329,0,0),A329,$G$3:OFFSET(G329,0,0))-SUMIF($A$3:OFFSET(A329,0,0),A329,$H$3:OFFSET(H329,0,0))</f>
        <v>17500</v>
      </c>
      <c r="J329" s="76" t="str">
        <f t="shared" ref="J329:J360" ca="1" si="12">IF(ISBLANK(D329)," - ",IFERROR(OFFSET(J329,-1,0,1,1)+G329-H329,G329-H329))</f>
        <v xml:space="preserve"> - </v>
      </c>
    </row>
    <row r="330" spans="1:10" ht="20.25" x14ac:dyDescent="0.3">
      <c r="A330" s="72" t="s">
        <v>585</v>
      </c>
      <c r="B330" s="72" t="s">
        <v>586</v>
      </c>
      <c r="C330" s="72"/>
      <c r="D330" s="72"/>
      <c r="E330" s="72"/>
      <c r="F330" s="73"/>
      <c r="G330" s="74">
        <v>200</v>
      </c>
      <c r="H330" s="74"/>
      <c r="I330" s="75">
        <f ca="1">SUMIF($A$3:OFFSET(A330,0,0),A330,$G$3:OFFSET(G330,0,0))-SUMIF($A$3:OFFSET(A330,0,0),A330,$H$3:OFFSET(H330,0,0))</f>
        <v>200</v>
      </c>
      <c r="J330" s="76" t="str">
        <f t="shared" ca="1" si="12"/>
        <v xml:space="preserve"> - </v>
      </c>
    </row>
    <row r="331" spans="1:10" ht="20.25" x14ac:dyDescent="0.3">
      <c r="A331" s="72" t="s">
        <v>587</v>
      </c>
      <c r="B331" s="72" t="s">
        <v>588</v>
      </c>
      <c r="C331" s="72" t="s">
        <v>589</v>
      </c>
      <c r="D331" s="72"/>
      <c r="E331" s="72"/>
      <c r="F331" s="73"/>
      <c r="G331" s="74">
        <v>200</v>
      </c>
      <c r="H331" s="74"/>
      <c r="I331" s="75">
        <f ca="1">SUMIF($A$3:OFFSET(A331,0,0),A331,$G$3:OFFSET(G331,0,0))-SUMIF($A$3:OFFSET(A331,0,0),A331,$H$3:OFFSET(H331,0,0))</f>
        <v>200</v>
      </c>
      <c r="J331" s="76" t="str">
        <f t="shared" ca="1" si="12"/>
        <v xml:space="preserve"> - </v>
      </c>
    </row>
    <row r="332" spans="1:10" ht="20.25" x14ac:dyDescent="0.3">
      <c r="A332" s="72" t="s">
        <v>587</v>
      </c>
      <c r="B332" s="72" t="s">
        <v>590</v>
      </c>
      <c r="C332" s="72" t="s">
        <v>591</v>
      </c>
      <c r="D332" s="72"/>
      <c r="E332" s="72"/>
      <c r="F332" s="73"/>
      <c r="G332" s="74">
        <v>500</v>
      </c>
      <c r="H332" s="74"/>
      <c r="I332" s="75">
        <f ca="1">SUMIF($A$3:OFFSET(A332,0,0),A332,$G$3:OFFSET(G332,0,0))-SUMIF($A$3:OFFSET(A332,0,0),A332,$H$3:OFFSET(H332,0,0))</f>
        <v>700</v>
      </c>
      <c r="J332" s="76" t="str">
        <f t="shared" ca="1" si="12"/>
        <v xml:space="preserve"> - </v>
      </c>
    </row>
    <row r="333" spans="1:10" ht="20.25" x14ac:dyDescent="0.3">
      <c r="A333" s="72" t="s">
        <v>587</v>
      </c>
      <c r="B333" s="72" t="s">
        <v>592</v>
      </c>
      <c r="C333" s="72" t="s">
        <v>103</v>
      </c>
      <c r="D333" s="72"/>
      <c r="E333" s="72"/>
      <c r="F333" s="73"/>
      <c r="G333" s="74">
        <v>300</v>
      </c>
      <c r="H333" s="74"/>
      <c r="I333" s="75">
        <f ca="1">SUMIF($A$3:OFFSET(A333,0,0),A333,$G$3:OFFSET(G333,0,0))-SUMIF($A$3:OFFSET(A333,0,0),A333,$H$3:OFFSET(H333,0,0))</f>
        <v>1000</v>
      </c>
      <c r="J333" s="76" t="str">
        <f t="shared" ca="1" si="12"/>
        <v xml:space="preserve"> - </v>
      </c>
    </row>
    <row r="334" spans="1:10" ht="20.25" x14ac:dyDescent="0.3">
      <c r="A334" s="72" t="s">
        <v>587</v>
      </c>
      <c r="B334" s="72" t="s">
        <v>593</v>
      </c>
      <c r="C334" s="72" t="s">
        <v>580</v>
      </c>
      <c r="D334" s="72"/>
      <c r="E334" s="72"/>
      <c r="F334" s="73"/>
      <c r="G334" s="74">
        <v>200</v>
      </c>
      <c r="H334" s="74"/>
      <c r="I334" s="75">
        <f ca="1">SUMIF($A$3:OFFSET(A334,0,0),A334,$G$3:OFFSET(G334,0,0))-SUMIF($A$3:OFFSET(A334,0,0),A334,$H$3:OFFSET(H334,0,0))</f>
        <v>1200</v>
      </c>
      <c r="J334" s="76" t="str">
        <f t="shared" ca="1" si="12"/>
        <v xml:space="preserve"> - </v>
      </c>
    </row>
    <row r="335" spans="1:10" ht="20.25" x14ac:dyDescent="0.3">
      <c r="A335" s="72" t="s">
        <v>587</v>
      </c>
      <c r="B335" s="72" t="s">
        <v>594</v>
      </c>
      <c r="C335" s="72" t="s">
        <v>563</v>
      </c>
      <c r="D335" s="72"/>
      <c r="E335" s="72"/>
      <c r="F335" s="73"/>
      <c r="G335" s="74">
        <v>100</v>
      </c>
      <c r="H335" s="74"/>
      <c r="I335" s="75">
        <f ca="1">SUMIF($A$3:OFFSET(A335,0,0),A335,$G$3:OFFSET(G335,0,0))-SUMIF($A$3:OFFSET(A335,0,0),A335,$H$3:OFFSET(H335,0,0))</f>
        <v>1300</v>
      </c>
      <c r="J335" s="76" t="str">
        <f t="shared" ca="1" si="12"/>
        <v xml:space="preserve"> - </v>
      </c>
    </row>
    <row r="336" spans="1:10" ht="20.25" x14ac:dyDescent="0.3">
      <c r="A336" s="72" t="s">
        <v>587</v>
      </c>
      <c r="B336" s="72" t="s">
        <v>595</v>
      </c>
      <c r="C336" s="72" t="s">
        <v>70</v>
      </c>
      <c r="D336" s="72"/>
      <c r="E336" s="72"/>
      <c r="F336" s="73"/>
      <c r="G336" s="74">
        <v>500</v>
      </c>
      <c r="H336" s="74"/>
      <c r="I336" s="75">
        <f ca="1">SUMIF($A$3:OFFSET(A336,0,0),A336,$G$3:OFFSET(G336,0,0))-SUMIF($A$3:OFFSET(A336,0,0),A336,$H$3:OFFSET(H336,0,0))</f>
        <v>1800</v>
      </c>
      <c r="J336" s="76" t="str">
        <f t="shared" ca="1" si="12"/>
        <v xml:space="preserve"> - </v>
      </c>
    </row>
    <row r="337" spans="1:10" ht="20.25" x14ac:dyDescent="0.3">
      <c r="A337" s="72" t="s">
        <v>45</v>
      </c>
      <c r="B337" s="72" t="s">
        <v>596</v>
      </c>
      <c r="C337" s="72"/>
      <c r="D337" s="72"/>
      <c r="E337" s="72"/>
      <c r="F337" s="73"/>
      <c r="G337" s="74">
        <v>200</v>
      </c>
      <c r="H337" s="74"/>
      <c r="I337" s="75">
        <f ca="1">SUMIF($A$3:OFFSET(A337,0,0),A337,$G$3:OFFSET(G337,0,0))-SUMIF($A$3:OFFSET(A337,0,0),A337,$H$3:OFFSET(H337,0,0))</f>
        <v>9801</v>
      </c>
      <c r="J337" s="76" t="str">
        <f t="shared" ca="1" si="12"/>
        <v xml:space="preserve"> - </v>
      </c>
    </row>
    <row r="338" spans="1:10" ht="20.25" x14ac:dyDescent="0.3">
      <c r="A338" s="72" t="s">
        <v>45</v>
      </c>
      <c r="B338" s="72" t="s">
        <v>597</v>
      </c>
      <c r="C338" s="72" t="s">
        <v>598</v>
      </c>
      <c r="D338" s="72"/>
      <c r="E338" s="72"/>
      <c r="F338" s="73"/>
      <c r="G338" s="74">
        <v>200</v>
      </c>
      <c r="H338" s="74"/>
      <c r="I338" s="75">
        <f ca="1">SUMIF($A$3:OFFSET(A338,0,0),A338,$G$3:OFFSET(G338,0,0))-SUMIF($A$3:OFFSET(A338,0,0),A338,$H$3:OFFSET(H338,0,0))</f>
        <v>10001</v>
      </c>
      <c r="J338" s="76" t="str">
        <f t="shared" ca="1" si="12"/>
        <v xml:space="preserve"> - </v>
      </c>
    </row>
    <row r="339" spans="1:10" ht="20.25" x14ac:dyDescent="0.3">
      <c r="A339" s="72" t="s">
        <v>46</v>
      </c>
      <c r="B339" s="72" t="s">
        <v>599</v>
      </c>
      <c r="C339" s="72" t="s">
        <v>94</v>
      </c>
      <c r="D339" s="72"/>
      <c r="E339" s="72"/>
      <c r="F339" s="73"/>
      <c r="G339" s="74">
        <v>1500</v>
      </c>
      <c r="H339" s="74"/>
      <c r="I339" s="75">
        <f ca="1">SUMIF($A$3:OFFSET(A339,0,0),A339,$G$3:OFFSET(G339,0,0))-SUMIF($A$3:OFFSET(A339,0,0),A339,$H$3:OFFSET(H339,0,0))</f>
        <v>19000</v>
      </c>
      <c r="J339" s="76" t="str">
        <f t="shared" ca="1" si="12"/>
        <v xml:space="preserve"> - </v>
      </c>
    </row>
    <row r="340" spans="1:10" ht="20.25" x14ac:dyDescent="0.3">
      <c r="A340" s="72" t="s">
        <v>45</v>
      </c>
      <c r="B340" s="72" t="s">
        <v>600</v>
      </c>
      <c r="C340" s="72" t="s">
        <v>123</v>
      </c>
      <c r="D340" s="72"/>
      <c r="E340" s="72"/>
      <c r="F340" s="73"/>
      <c r="G340" s="74">
        <v>150</v>
      </c>
      <c r="H340" s="74"/>
      <c r="I340" s="75">
        <f ca="1">SUMIF($A$3:OFFSET(A340,0,0),A340,$G$3:OFFSET(G340,0,0))-SUMIF($A$3:OFFSET(A340,0,0),A340,$H$3:OFFSET(H340,0,0))</f>
        <v>10151</v>
      </c>
      <c r="J340" s="76" t="str">
        <f t="shared" ca="1" si="12"/>
        <v xml:space="preserve"> - </v>
      </c>
    </row>
    <row r="341" spans="1:10" ht="20.25" x14ac:dyDescent="0.3">
      <c r="A341" s="72" t="s">
        <v>45</v>
      </c>
      <c r="B341" s="72" t="s">
        <v>601</v>
      </c>
      <c r="C341" s="72" t="s">
        <v>602</v>
      </c>
      <c r="D341" s="72"/>
      <c r="E341" s="72"/>
      <c r="F341" s="73"/>
      <c r="G341" s="74">
        <v>100</v>
      </c>
      <c r="H341" s="74"/>
      <c r="I341" s="75">
        <f ca="1">SUMIF($A$3:OFFSET(A341,0,0),A341,$G$3:OFFSET(G341,0,0))-SUMIF($A$3:OFFSET(A341,0,0),A341,$H$3:OFFSET(H341,0,0))</f>
        <v>10251</v>
      </c>
      <c r="J341" s="76" t="str">
        <f t="shared" ca="1" si="12"/>
        <v xml:space="preserve"> - </v>
      </c>
    </row>
    <row r="342" spans="1:10" ht="20.25" x14ac:dyDescent="0.3">
      <c r="A342" s="72" t="s">
        <v>603</v>
      </c>
      <c r="B342" s="72" t="s">
        <v>604</v>
      </c>
      <c r="C342" s="72" t="s">
        <v>94</v>
      </c>
      <c r="D342" s="72"/>
      <c r="E342" s="72"/>
      <c r="F342" s="73"/>
      <c r="G342" s="74">
        <v>150</v>
      </c>
      <c r="H342" s="74"/>
      <c r="I342" s="75">
        <f ca="1">SUMIF($A$3:OFFSET(A342,0,0),A342,$G$3:OFFSET(G342,0,0))-SUMIF($A$3:OFFSET(A342,0,0),A342,$H$3:OFFSET(H342,0,0))</f>
        <v>150</v>
      </c>
      <c r="J342" s="76" t="str">
        <f t="shared" ca="1" si="12"/>
        <v xml:space="preserve"> - </v>
      </c>
    </row>
    <row r="343" spans="1:10" ht="20.25" x14ac:dyDescent="0.3">
      <c r="A343" s="72" t="s">
        <v>605</v>
      </c>
      <c r="B343" s="72" t="s">
        <v>606</v>
      </c>
      <c r="C343" s="72" t="s">
        <v>524</v>
      </c>
      <c r="D343" s="72"/>
      <c r="E343" s="72"/>
      <c r="F343" s="73"/>
      <c r="G343" s="74">
        <v>100</v>
      </c>
      <c r="H343" s="74"/>
      <c r="I343" s="75">
        <f ca="1">SUMIF($A$3:OFFSET(A343,0,0),A343,$G$3:OFFSET(G343,0,0))-SUMIF($A$3:OFFSET(A343,0,0),A343,$H$3:OFFSET(H343,0,0))</f>
        <v>100</v>
      </c>
      <c r="J343" s="76" t="str">
        <f t="shared" ca="1" si="12"/>
        <v xml:space="preserve"> - </v>
      </c>
    </row>
    <row r="344" spans="1:10" ht="20.25" x14ac:dyDescent="0.3">
      <c r="A344" s="72" t="s">
        <v>45</v>
      </c>
      <c r="B344" s="72" t="s">
        <v>607</v>
      </c>
      <c r="C344" s="72" t="s">
        <v>185</v>
      </c>
      <c r="D344" s="72"/>
      <c r="E344" s="72"/>
      <c r="F344" s="73"/>
      <c r="G344" s="74">
        <v>200</v>
      </c>
      <c r="H344" s="74"/>
      <c r="I344" s="75">
        <f ca="1">SUMIF($A$3:OFFSET(A344,0,0),A344,$G$3:OFFSET(G344,0,0))-SUMIF($A$3:OFFSET(A344,0,0),A344,$H$3:OFFSET(H344,0,0))</f>
        <v>10451</v>
      </c>
      <c r="J344" s="76" t="str">
        <f t="shared" ca="1" si="12"/>
        <v xml:space="preserve"> - </v>
      </c>
    </row>
    <row r="345" spans="1:10" ht="20.25" x14ac:dyDescent="0.3">
      <c r="A345" s="72" t="s">
        <v>45</v>
      </c>
      <c r="B345" s="72" t="s">
        <v>608</v>
      </c>
      <c r="C345" s="72" t="s">
        <v>123</v>
      </c>
      <c r="D345" s="72"/>
      <c r="E345" s="72"/>
      <c r="F345" s="73"/>
      <c r="G345" s="74">
        <v>500</v>
      </c>
      <c r="H345" s="74"/>
      <c r="I345" s="75">
        <f ca="1">SUMIF($A$3:OFFSET(A345,0,0),A345,$G$3:OFFSET(G345,0,0))-SUMIF($A$3:OFFSET(A345,0,0),A345,$H$3:OFFSET(H345,0,0))</f>
        <v>10951</v>
      </c>
      <c r="J345" s="76" t="str">
        <f t="shared" ca="1" si="12"/>
        <v xml:space="preserve"> - </v>
      </c>
    </row>
    <row r="346" spans="1:10" ht="20.25" x14ac:dyDescent="0.3">
      <c r="A346" s="72" t="s">
        <v>419</v>
      </c>
      <c r="B346" s="72" t="s">
        <v>609</v>
      </c>
      <c r="C346" s="72" t="s">
        <v>610</v>
      </c>
      <c r="D346" s="72"/>
      <c r="E346" s="72"/>
      <c r="F346" s="73"/>
      <c r="G346" s="74">
        <v>200</v>
      </c>
      <c r="H346" s="74"/>
      <c r="I346" s="75">
        <f ca="1">SUMIF($A$3:OFFSET(A346,0,0),A346,$G$3:OFFSET(G346,0,0))-SUMIF($A$3:OFFSET(A346,0,0),A346,$H$3:OFFSET(H346,0,0))</f>
        <v>2201</v>
      </c>
      <c r="J346" s="76" t="str">
        <f t="shared" ca="1" si="12"/>
        <v xml:space="preserve"> - </v>
      </c>
    </row>
    <row r="347" spans="1:10" ht="20.25" x14ac:dyDescent="0.3">
      <c r="A347" s="72" t="s">
        <v>587</v>
      </c>
      <c r="B347" s="72" t="s">
        <v>611</v>
      </c>
      <c r="C347" s="72" t="s">
        <v>96</v>
      </c>
      <c r="D347" s="72"/>
      <c r="E347" s="72"/>
      <c r="F347" s="73"/>
      <c r="G347" s="74">
        <v>200</v>
      </c>
      <c r="H347" s="74"/>
      <c r="I347" s="75">
        <f ca="1">SUMIF($A$3:OFFSET(A347,0,0),A347,$G$3:OFFSET(G347,0,0))-SUMIF($A$3:OFFSET(A347,0,0),A347,$H$3:OFFSET(H347,0,0))</f>
        <v>2000</v>
      </c>
      <c r="J347" s="76" t="str">
        <f t="shared" ca="1" si="12"/>
        <v xml:space="preserve"> - </v>
      </c>
    </row>
    <row r="348" spans="1:10" ht="20.25" x14ac:dyDescent="0.3">
      <c r="A348" s="72" t="s">
        <v>613</v>
      </c>
      <c r="B348" s="72" t="s">
        <v>614</v>
      </c>
      <c r="C348" s="72"/>
      <c r="D348" s="72"/>
      <c r="E348" s="72"/>
      <c r="F348" s="73"/>
      <c r="G348" s="74">
        <v>200</v>
      </c>
      <c r="H348" s="74"/>
      <c r="I348" s="75">
        <f ca="1">SUMIF($A$3:OFFSET(A348,0,0),A348,$G$3:OFFSET(G348,0,0))-SUMIF($A$3:OFFSET(A348,0,0),A348,$H$3:OFFSET(H348,0,0))</f>
        <v>200</v>
      </c>
      <c r="J348" s="76" t="str">
        <f t="shared" ca="1" si="12"/>
        <v xml:space="preserve"> - </v>
      </c>
    </row>
    <row r="349" spans="1:10" ht="20.25" x14ac:dyDescent="0.3">
      <c r="A349" s="72" t="s">
        <v>573</v>
      </c>
      <c r="B349" s="72" t="s">
        <v>615</v>
      </c>
      <c r="C349" s="72" t="s">
        <v>616</v>
      </c>
      <c r="D349" s="72"/>
      <c r="E349" s="72"/>
      <c r="F349" s="73"/>
      <c r="G349" s="74">
        <v>200</v>
      </c>
      <c r="H349" s="74"/>
      <c r="I349" s="75">
        <f ca="1">SUMIF($A$3:OFFSET(A349,0,0),A349,$G$3:OFFSET(G349,0,0))-SUMIF($A$3:OFFSET(A349,0,0),A349,$H$3:OFFSET(H349,0,0))</f>
        <v>400</v>
      </c>
      <c r="J349" s="76" t="str">
        <f t="shared" ca="1" si="12"/>
        <v xml:space="preserve"> - </v>
      </c>
    </row>
    <row r="350" spans="1:10" ht="20.25" x14ac:dyDescent="0.3">
      <c r="A350" s="72" t="s">
        <v>617</v>
      </c>
      <c r="B350" s="72" t="s">
        <v>618</v>
      </c>
      <c r="C350" s="72" t="s">
        <v>115</v>
      </c>
      <c r="D350" s="72"/>
      <c r="E350" s="72"/>
      <c r="F350" s="73"/>
      <c r="G350" s="74">
        <v>200</v>
      </c>
      <c r="H350" s="74"/>
      <c r="I350" s="75">
        <f ca="1">SUMIF($A$3:OFFSET(A350,0,0),A350,$G$3:OFFSET(G350,0,0))-SUMIF($A$3:OFFSET(A350,0,0),A350,$H$3:OFFSET(H350,0,0))</f>
        <v>200</v>
      </c>
      <c r="J350" s="76" t="str">
        <f t="shared" ca="1" si="12"/>
        <v xml:space="preserve"> - </v>
      </c>
    </row>
    <row r="351" spans="1:10" ht="20.25" x14ac:dyDescent="0.3">
      <c r="A351" s="72" t="s">
        <v>45</v>
      </c>
      <c r="B351" s="72" t="s">
        <v>619</v>
      </c>
      <c r="C351" s="72" t="s">
        <v>534</v>
      </c>
      <c r="D351" s="72"/>
      <c r="E351" s="72"/>
      <c r="F351" s="73"/>
      <c r="G351" s="74">
        <v>200</v>
      </c>
      <c r="H351" s="74"/>
      <c r="I351" s="75">
        <f ca="1">SUMIF($A$3:OFFSET(A351,0,0),A351,$G$3:OFFSET(G351,0,0))-SUMIF($A$3:OFFSET(A351,0,0),A351,$H$3:OFFSET(H351,0,0))</f>
        <v>11151</v>
      </c>
      <c r="J351" s="76" t="str">
        <f t="shared" ca="1" si="12"/>
        <v xml:space="preserve"> - </v>
      </c>
    </row>
    <row r="352" spans="1:10" ht="20.25" x14ac:dyDescent="0.3">
      <c r="A352" s="72" t="s">
        <v>46</v>
      </c>
      <c r="B352" s="72" t="s">
        <v>620</v>
      </c>
      <c r="C352" s="72" t="s">
        <v>621</v>
      </c>
      <c r="D352" s="72"/>
      <c r="E352" s="72"/>
      <c r="F352" s="73"/>
      <c r="G352" s="74">
        <v>200</v>
      </c>
      <c r="H352" s="74"/>
      <c r="I352" s="75">
        <f ca="1">SUMIF($A$3:OFFSET(A352,0,0),A352,$G$3:OFFSET(G352,0,0))-SUMIF($A$3:OFFSET(A352,0,0),A352,$H$3:OFFSET(H352,0,0))</f>
        <v>19200</v>
      </c>
      <c r="J352" s="76" t="str">
        <f t="shared" ca="1" si="12"/>
        <v xml:space="preserve"> - </v>
      </c>
    </row>
    <row r="353" spans="1:10" ht="20.25" x14ac:dyDescent="0.3">
      <c r="A353" s="72" t="s">
        <v>46</v>
      </c>
      <c r="B353" s="72" t="s">
        <v>622</v>
      </c>
      <c r="C353" s="72" t="s">
        <v>623</v>
      </c>
      <c r="D353" s="72"/>
      <c r="E353" s="72"/>
      <c r="F353" s="73"/>
      <c r="G353" s="74">
        <v>200</v>
      </c>
      <c r="H353" s="74"/>
      <c r="I353" s="75">
        <f ca="1">SUMIF($A$3:OFFSET(A353,0,0),A353,$G$3:OFFSET(G353,0,0))-SUMIF($A$3:OFFSET(A353,0,0),A353,$H$3:OFFSET(H353,0,0))</f>
        <v>19400</v>
      </c>
      <c r="J353" s="76" t="str">
        <f t="shared" ca="1" si="12"/>
        <v xml:space="preserve"> - </v>
      </c>
    </row>
    <row r="354" spans="1:10" ht="20.25" x14ac:dyDescent="0.3">
      <c r="A354" s="72" t="s">
        <v>46</v>
      </c>
      <c r="B354" s="72" t="s">
        <v>624</v>
      </c>
      <c r="C354" s="72" t="s">
        <v>625</v>
      </c>
      <c r="D354" s="72"/>
      <c r="E354" s="72"/>
      <c r="F354" s="73"/>
      <c r="G354" s="74">
        <v>300</v>
      </c>
      <c r="H354" s="74"/>
      <c r="I354" s="75">
        <f ca="1">SUMIF($A$3:OFFSET(A354,0,0),A354,$G$3:OFFSET(G354,0,0))-SUMIF($A$3:OFFSET(A354,0,0),A354,$H$3:OFFSET(H354,0,0))</f>
        <v>19700</v>
      </c>
      <c r="J354" s="76" t="str">
        <f t="shared" ca="1" si="12"/>
        <v xml:space="preserve"> - </v>
      </c>
    </row>
    <row r="355" spans="1:10" ht="20.25" x14ac:dyDescent="0.3">
      <c r="A355" s="72" t="s">
        <v>45</v>
      </c>
      <c r="B355" s="72" t="s">
        <v>626</v>
      </c>
      <c r="C355" s="72"/>
      <c r="D355" s="72"/>
      <c r="E355" s="72"/>
      <c r="F355" s="73"/>
      <c r="G355" s="74">
        <v>200</v>
      </c>
      <c r="H355" s="74"/>
      <c r="I355" s="75">
        <f ca="1">SUMIF($A$3:OFFSET(A355,0,0),A355,$G$3:OFFSET(G355,0,0))-SUMIF($A$3:OFFSET(A355,0,0),A355,$H$3:OFFSET(H355,0,0))</f>
        <v>11351</v>
      </c>
      <c r="J355" s="76" t="str">
        <f t="shared" ca="1" si="12"/>
        <v xml:space="preserve"> - </v>
      </c>
    </row>
    <row r="356" spans="1:10" ht="20.25" x14ac:dyDescent="0.3">
      <c r="A356" s="72" t="s">
        <v>45</v>
      </c>
      <c r="B356" s="72" t="s">
        <v>627</v>
      </c>
      <c r="C356" s="72" t="s">
        <v>591</v>
      </c>
      <c r="D356" s="72"/>
      <c r="E356" s="72"/>
      <c r="F356" s="73"/>
      <c r="G356" s="74">
        <v>200</v>
      </c>
      <c r="H356" s="74"/>
      <c r="I356" s="75">
        <f ca="1">SUMIF($A$3:OFFSET(A356,0,0),A356,$G$3:OFFSET(G356,0,0))-SUMIF($A$3:OFFSET(A356,0,0),A356,$H$3:OFFSET(H356,0,0))</f>
        <v>11551</v>
      </c>
      <c r="J356" s="76" t="str">
        <f t="shared" ca="1" si="12"/>
        <v xml:space="preserve"> - </v>
      </c>
    </row>
    <row r="357" spans="1:10" ht="20.25" x14ac:dyDescent="0.3">
      <c r="A357" s="72" t="s">
        <v>456</v>
      </c>
      <c r="B357" s="72" t="s">
        <v>628</v>
      </c>
      <c r="C357" s="72" t="s">
        <v>418</v>
      </c>
      <c r="D357" s="72"/>
      <c r="E357" s="72"/>
      <c r="F357" s="73"/>
      <c r="G357" s="74">
        <v>3000</v>
      </c>
      <c r="H357" s="74"/>
      <c r="I357" s="75">
        <f ca="1">SUMIF($A$3:OFFSET(A357,0,0),A357,$G$3:OFFSET(G357,0,0))-SUMIF($A$3:OFFSET(A357,0,0),A357,$H$3:OFFSET(H357,0,0))</f>
        <v>3350</v>
      </c>
      <c r="J357" s="76" t="str">
        <f t="shared" ca="1" si="12"/>
        <v xml:space="preserve"> - </v>
      </c>
    </row>
    <row r="358" spans="1:10" ht="20.25" x14ac:dyDescent="0.3">
      <c r="A358" s="72" t="s">
        <v>629</v>
      </c>
      <c r="B358" s="72" t="s">
        <v>630</v>
      </c>
      <c r="C358" s="72"/>
      <c r="D358" s="72"/>
      <c r="E358" s="72"/>
      <c r="F358" s="73"/>
      <c r="G358" s="74">
        <v>500</v>
      </c>
      <c r="H358" s="74"/>
      <c r="I358" s="75">
        <f ca="1">SUMIF($A$3:OFFSET(A358,0,0),A358,$G$3:OFFSET(G358,0,0))-SUMIF($A$3:OFFSET(A358,0,0),A358,$H$3:OFFSET(H358,0,0))</f>
        <v>500</v>
      </c>
      <c r="J358" s="76" t="str">
        <f t="shared" ca="1" si="12"/>
        <v xml:space="preserve"> - </v>
      </c>
    </row>
    <row r="359" spans="1:10" ht="20.25" x14ac:dyDescent="0.3">
      <c r="A359" s="72" t="s">
        <v>587</v>
      </c>
      <c r="B359" s="72" t="s">
        <v>265</v>
      </c>
      <c r="C359" s="72" t="s">
        <v>631</v>
      </c>
      <c r="D359" s="72"/>
      <c r="E359" s="72"/>
      <c r="F359" s="73"/>
      <c r="G359" s="74">
        <v>201</v>
      </c>
      <c r="H359" s="74"/>
      <c r="I359" s="75">
        <f ca="1">SUMIF($A$3:OFFSET(A359,0,0),A359,$G$3:OFFSET(G359,0,0))-SUMIF($A$3:OFFSET(A359,0,0),A359,$H$3:OFFSET(H359,0,0))</f>
        <v>2201</v>
      </c>
      <c r="J359" s="76" t="str">
        <f t="shared" ca="1" si="12"/>
        <v xml:space="preserve"> - </v>
      </c>
    </row>
    <row r="360" spans="1:10" ht="20.25" x14ac:dyDescent="0.3">
      <c r="A360" s="72" t="s">
        <v>632</v>
      </c>
      <c r="B360" s="72" t="s">
        <v>633</v>
      </c>
      <c r="C360" s="72"/>
      <c r="D360" s="72"/>
      <c r="E360" s="72"/>
      <c r="F360" s="73"/>
      <c r="G360" s="74">
        <v>500</v>
      </c>
      <c r="H360" s="74"/>
      <c r="I360" s="75">
        <f ca="1">SUMIF($A$3:OFFSET(A360,0,0),A360,$G$3:OFFSET(G360,0,0))-SUMIF($A$3:OFFSET(A360,0,0),A360,$H$3:OFFSET(H360,0,0))</f>
        <v>500</v>
      </c>
      <c r="J360" s="76" t="str">
        <f t="shared" ca="1" si="12"/>
        <v xml:space="preserve"> - </v>
      </c>
    </row>
    <row r="361" spans="1:10" ht="20.25" x14ac:dyDescent="0.3">
      <c r="A361" s="72" t="s">
        <v>46</v>
      </c>
      <c r="B361" s="72" t="s">
        <v>634</v>
      </c>
      <c r="C361" s="72" t="s">
        <v>328</v>
      </c>
      <c r="D361" s="72"/>
      <c r="E361" s="72"/>
      <c r="F361" s="73"/>
      <c r="G361" s="74">
        <v>500</v>
      </c>
      <c r="H361" s="74"/>
      <c r="I361" s="75">
        <f ca="1">SUMIF($A$3:OFFSET(A361,0,0),A361,$G$3:OFFSET(G361,0,0))-SUMIF($A$3:OFFSET(A361,0,0),A361,$H$3:OFFSET(H361,0,0))</f>
        <v>20200</v>
      </c>
      <c r="J361" s="76" t="str">
        <f t="shared" ref="J361:J392" ca="1" si="13">IF(ISBLANK(D361)," - ",IFERROR(OFFSET(J361,-1,0,1,1)+G361-H361,G361-H361))</f>
        <v xml:space="preserve"> - </v>
      </c>
    </row>
    <row r="362" spans="1:10" ht="20.25" x14ac:dyDescent="0.3">
      <c r="A362" s="72" t="s">
        <v>587</v>
      </c>
      <c r="B362" s="72" t="s">
        <v>635</v>
      </c>
      <c r="C362" s="72" t="s">
        <v>519</v>
      </c>
      <c r="D362" s="72"/>
      <c r="E362" s="72"/>
      <c r="F362" s="73"/>
      <c r="G362" s="74">
        <v>200</v>
      </c>
      <c r="H362" s="74"/>
      <c r="I362" s="75">
        <f ca="1">SUMIF($A$3:OFFSET(A362,0,0),A362,$G$3:OFFSET(G362,0,0))-SUMIF($A$3:OFFSET(A362,0,0),A362,$H$3:OFFSET(H362,0,0))</f>
        <v>2401</v>
      </c>
      <c r="J362" s="76" t="str">
        <f t="shared" ca="1" si="13"/>
        <v xml:space="preserve"> - </v>
      </c>
    </row>
    <row r="363" spans="1:10" ht="20.25" x14ac:dyDescent="0.3">
      <c r="A363" s="72" t="s">
        <v>463</v>
      </c>
      <c r="B363" s="72" t="s">
        <v>636</v>
      </c>
      <c r="C363" s="72" t="s">
        <v>76</v>
      </c>
      <c r="D363" s="72"/>
      <c r="E363" s="72"/>
      <c r="F363" s="73"/>
      <c r="G363" s="74">
        <v>700</v>
      </c>
      <c r="H363" s="74"/>
      <c r="I363" s="75">
        <f ca="1">SUMIF($A$3:OFFSET(A363,0,0),A363,$G$3:OFFSET(G363,0,0))-SUMIF($A$3:OFFSET(A363,0,0),A363,$H$3:OFFSET(H363,0,0))</f>
        <v>2200</v>
      </c>
      <c r="J363" s="76" t="str">
        <f t="shared" ca="1" si="13"/>
        <v xml:space="preserve"> - </v>
      </c>
    </row>
    <row r="364" spans="1:10" ht="20.25" x14ac:dyDescent="0.3">
      <c r="A364" s="72" t="s">
        <v>45</v>
      </c>
      <c r="B364" s="72" t="s">
        <v>637</v>
      </c>
      <c r="C364" s="72" t="s">
        <v>529</v>
      </c>
      <c r="D364" s="72"/>
      <c r="E364" s="72"/>
      <c r="F364" s="73"/>
      <c r="G364" s="74">
        <v>500</v>
      </c>
      <c r="H364" s="74"/>
      <c r="I364" s="75">
        <f ca="1">SUMIF($A$3:OFFSET(A364,0,0),A364,$G$3:OFFSET(G364,0,0))-SUMIF($A$3:OFFSET(A364,0,0),A364,$H$3:OFFSET(H364,0,0))</f>
        <v>12051</v>
      </c>
      <c r="J364" s="76" t="str">
        <f t="shared" ca="1" si="13"/>
        <v xml:space="preserve"> - </v>
      </c>
    </row>
    <row r="365" spans="1:10" ht="20.25" x14ac:dyDescent="0.3">
      <c r="A365" s="72" t="s">
        <v>45</v>
      </c>
      <c r="B365" s="72" t="s">
        <v>638</v>
      </c>
      <c r="C365" s="72" t="s">
        <v>524</v>
      </c>
      <c r="D365" s="72"/>
      <c r="E365" s="72"/>
      <c r="F365" s="73"/>
      <c r="G365" s="74">
        <v>500</v>
      </c>
      <c r="H365" s="74"/>
      <c r="I365" s="75">
        <f ca="1">SUMIF($A$3:OFFSET(A365,0,0),A365,$G$3:OFFSET(G365,0,0))-SUMIF($A$3:OFFSET(A365,0,0),A365,$H$3:OFFSET(H365,0,0))</f>
        <v>12551</v>
      </c>
      <c r="J365" s="76" t="str">
        <f t="shared" ca="1" si="13"/>
        <v xml:space="preserve"> - </v>
      </c>
    </row>
    <row r="366" spans="1:10" ht="20.25" x14ac:dyDescent="0.3">
      <c r="A366" s="72" t="s">
        <v>46</v>
      </c>
      <c r="B366" s="72" t="s">
        <v>639</v>
      </c>
      <c r="C366" s="72"/>
      <c r="D366" s="72"/>
      <c r="E366" s="72"/>
      <c r="F366" s="73"/>
      <c r="G366" s="74">
        <v>500</v>
      </c>
      <c r="H366" s="74"/>
      <c r="I366" s="75">
        <f ca="1">SUMIF($A$3:OFFSET(A366,0,0),A366,$G$3:OFFSET(G366,0,0))-SUMIF($A$3:OFFSET(A366,0,0),A366,$H$3:OFFSET(H366,0,0))</f>
        <v>20700</v>
      </c>
      <c r="J366" s="76" t="str">
        <f t="shared" ca="1" si="13"/>
        <v xml:space="preserve"> - </v>
      </c>
    </row>
    <row r="367" spans="1:10" ht="20.25" x14ac:dyDescent="0.3">
      <c r="A367" s="72" t="s">
        <v>640</v>
      </c>
      <c r="B367" s="72" t="s">
        <v>641</v>
      </c>
      <c r="C367" s="72" t="s">
        <v>642</v>
      </c>
      <c r="D367" s="72"/>
      <c r="E367" s="72"/>
      <c r="F367" s="73"/>
      <c r="G367" s="74">
        <v>200</v>
      </c>
      <c r="H367" s="74"/>
      <c r="I367" s="75">
        <f ca="1">SUMIF($A$3:OFFSET(A367,0,0),A367,$G$3:OFFSET(G367,0,0))-SUMIF($A$3:OFFSET(A367,0,0),A367,$H$3:OFFSET(H367,0,0))</f>
        <v>200</v>
      </c>
      <c r="J367" s="76" t="str">
        <f t="shared" ca="1" si="13"/>
        <v xml:space="preserve"> - </v>
      </c>
    </row>
    <row r="368" spans="1:10" ht="20.25" x14ac:dyDescent="0.3">
      <c r="A368" s="72" t="s">
        <v>45</v>
      </c>
      <c r="B368" s="72" t="s">
        <v>643</v>
      </c>
      <c r="C368" s="72" t="s">
        <v>94</v>
      </c>
      <c r="D368" s="72"/>
      <c r="E368" s="72"/>
      <c r="F368" s="73"/>
      <c r="G368" s="74">
        <v>200</v>
      </c>
      <c r="H368" s="74"/>
      <c r="I368" s="75">
        <f ca="1">SUMIF($A$3:OFFSET(A368,0,0),A368,$G$3:OFFSET(G368,0,0))-SUMIF($A$3:OFFSET(A368,0,0),A368,$H$3:OFFSET(H368,0,0))</f>
        <v>12751</v>
      </c>
      <c r="J368" s="76" t="str">
        <f t="shared" ca="1" si="13"/>
        <v xml:space="preserve"> - </v>
      </c>
    </row>
    <row r="369" spans="1:10" ht="20.25" x14ac:dyDescent="0.3">
      <c r="A369" s="72" t="s">
        <v>45</v>
      </c>
      <c r="B369" s="72" t="s">
        <v>644</v>
      </c>
      <c r="C369" s="72" t="s">
        <v>645</v>
      </c>
      <c r="D369" s="72"/>
      <c r="E369" s="72"/>
      <c r="F369" s="73"/>
      <c r="G369" s="74">
        <v>200</v>
      </c>
      <c r="H369" s="74"/>
      <c r="I369" s="75">
        <f ca="1">SUMIF($A$3:OFFSET(A369,0,0),A369,$G$3:OFFSET(G369,0,0))-SUMIF($A$3:OFFSET(A369,0,0),A369,$H$3:OFFSET(H369,0,0))</f>
        <v>12951</v>
      </c>
      <c r="J369" s="76" t="str">
        <f t="shared" ca="1" si="13"/>
        <v xml:space="preserve"> - </v>
      </c>
    </row>
    <row r="370" spans="1:10" ht="20.25" x14ac:dyDescent="0.3">
      <c r="A370" s="72" t="s">
        <v>45</v>
      </c>
      <c r="B370" s="72" t="s">
        <v>612</v>
      </c>
      <c r="C370" s="72" t="s">
        <v>580</v>
      </c>
      <c r="D370" s="72"/>
      <c r="E370" s="72"/>
      <c r="F370" s="73"/>
      <c r="G370" s="74">
        <v>100</v>
      </c>
      <c r="H370" s="74"/>
      <c r="I370" s="75">
        <f ca="1">SUMIF($A$3:OFFSET(A370,0,0),A370,$G$3:OFFSET(G370,0,0))-SUMIF($A$3:OFFSET(A370,0,0),A370,$H$3:OFFSET(H370,0,0))</f>
        <v>13051</v>
      </c>
      <c r="J370" s="76" t="str">
        <f t="shared" ca="1" si="13"/>
        <v xml:space="preserve"> - </v>
      </c>
    </row>
    <row r="371" spans="1:10" ht="20.25" x14ac:dyDescent="0.3">
      <c r="A371" s="72" t="s">
        <v>45</v>
      </c>
      <c r="B371" s="72" t="s">
        <v>646</v>
      </c>
      <c r="C371" s="72" t="s">
        <v>284</v>
      </c>
      <c r="D371" s="72"/>
      <c r="E371" s="72"/>
      <c r="F371" s="73"/>
      <c r="G371" s="74">
        <v>200</v>
      </c>
      <c r="H371" s="74"/>
      <c r="I371" s="75">
        <f ca="1">SUMIF($A$3:OFFSET(A371,0,0),A371,$G$3:OFFSET(G371,0,0))-SUMIF($A$3:OFFSET(A371,0,0),A371,$H$3:OFFSET(H371,0,0))</f>
        <v>13251</v>
      </c>
      <c r="J371" s="76" t="str">
        <f t="shared" ca="1" si="13"/>
        <v xml:space="preserve"> - </v>
      </c>
    </row>
    <row r="372" spans="1:10" ht="20.25" x14ac:dyDescent="0.3">
      <c r="A372" s="72" t="s">
        <v>459</v>
      </c>
      <c r="B372" s="72" t="s">
        <v>647</v>
      </c>
      <c r="C372" s="72"/>
      <c r="D372" s="72"/>
      <c r="E372" s="72"/>
      <c r="F372" s="73"/>
      <c r="G372" s="74">
        <v>500</v>
      </c>
      <c r="H372" s="74"/>
      <c r="I372" s="75">
        <f ca="1">SUMIF($A$3:OFFSET(A372,0,0),A372,$G$3:OFFSET(G372,0,0))-SUMIF($A$3:OFFSET(A372,0,0),A372,$H$3:OFFSET(H372,0,0))</f>
        <v>1700</v>
      </c>
      <c r="J372" s="76" t="str">
        <f t="shared" ca="1" si="13"/>
        <v xml:space="preserve"> - </v>
      </c>
    </row>
    <row r="373" spans="1:10" ht="20.25" x14ac:dyDescent="0.3">
      <c r="A373" s="72" t="s">
        <v>45</v>
      </c>
      <c r="B373" s="72" t="s">
        <v>648</v>
      </c>
      <c r="C373" s="72" t="s">
        <v>82</v>
      </c>
      <c r="D373" s="72"/>
      <c r="E373" s="72"/>
      <c r="F373" s="73"/>
      <c r="G373" s="74">
        <v>1500</v>
      </c>
      <c r="H373" s="74"/>
      <c r="I373" s="75">
        <f ca="1">SUMIF($A$3:OFFSET(A373,0,0),A373,$G$3:OFFSET(G373,0,0))-SUMIF($A$3:OFFSET(A373,0,0),A373,$H$3:OFFSET(H373,0,0))</f>
        <v>14751</v>
      </c>
      <c r="J373" s="76" t="str">
        <f t="shared" ca="1" si="13"/>
        <v xml:space="preserve"> - </v>
      </c>
    </row>
    <row r="374" spans="1:10" ht="20.25" x14ac:dyDescent="0.3">
      <c r="A374" s="72" t="s">
        <v>46</v>
      </c>
      <c r="B374" s="72" t="s">
        <v>372</v>
      </c>
      <c r="C374" s="72" t="s">
        <v>446</v>
      </c>
      <c r="D374" s="72"/>
      <c r="E374" s="72"/>
      <c r="F374" s="73"/>
      <c r="G374" s="74">
        <v>200</v>
      </c>
      <c r="H374" s="74"/>
      <c r="I374" s="75">
        <f ca="1">SUMIF($A$3:OFFSET(A374,0,0),A374,$G$3:OFFSET(G374,0,0))-SUMIF($A$3:OFFSET(A374,0,0),A374,$H$3:OFFSET(H374,0,0))</f>
        <v>20900</v>
      </c>
      <c r="J374" s="76" t="str">
        <f t="shared" ca="1" si="13"/>
        <v xml:space="preserve"> - </v>
      </c>
    </row>
    <row r="375" spans="1:10" ht="20.25" x14ac:dyDescent="0.3">
      <c r="A375" s="72" t="s">
        <v>649</v>
      </c>
      <c r="B375" s="72" t="s">
        <v>650</v>
      </c>
      <c r="C375" s="72" t="s">
        <v>651</v>
      </c>
      <c r="D375" s="72"/>
      <c r="E375" s="72"/>
      <c r="F375" s="73"/>
      <c r="G375" s="74">
        <v>100</v>
      </c>
      <c r="H375" s="74"/>
      <c r="I375" s="75">
        <f ca="1">SUMIF($A$3:OFFSET(A375,0,0),A375,$G$3:OFFSET(G375,0,0))-SUMIF($A$3:OFFSET(A375,0,0),A375,$H$3:OFFSET(H375,0,0))</f>
        <v>100</v>
      </c>
      <c r="J375" s="76" t="str">
        <f t="shared" ca="1" si="13"/>
        <v xml:space="preserve"> - </v>
      </c>
    </row>
    <row r="376" spans="1:10" ht="20.25" x14ac:dyDescent="0.3">
      <c r="A376" s="72" t="s">
        <v>45</v>
      </c>
      <c r="B376" s="72" t="s">
        <v>652</v>
      </c>
      <c r="C376" s="72" t="s">
        <v>653</v>
      </c>
      <c r="D376" s="72"/>
      <c r="E376" s="72"/>
      <c r="F376" s="73"/>
      <c r="G376" s="74">
        <v>100</v>
      </c>
      <c r="H376" s="74"/>
      <c r="I376" s="75">
        <f ca="1">SUMIF($A$3:OFFSET(A376,0,0),A376,$G$3:OFFSET(G376,0,0))-SUMIF($A$3:OFFSET(A376,0,0),A376,$H$3:OFFSET(H376,0,0))</f>
        <v>14851</v>
      </c>
      <c r="J376" s="76" t="str">
        <f t="shared" ca="1" si="13"/>
        <v xml:space="preserve"> - </v>
      </c>
    </row>
    <row r="377" spans="1:10" ht="20.25" x14ac:dyDescent="0.3">
      <c r="A377" s="72" t="s">
        <v>499</v>
      </c>
      <c r="B377" s="72" t="s">
        <v>194</v>
      </c>
      <c r="C377" s="72" t="s">
        <v>654</v>
      </c>
      <c r="D377" s="72"/>
      <c r="E377" s="72"/>
      <c r="F377" s="73"/>
      <c r="G377" s="74">
        <v>500</v>
      </c>
      <c r="H377" s="74"/>
      <c r="I377" s="75">
        <f ca="1">SUMIF($A$3:OFFSET(A377,0,0),A377,$G$3:OFFSET(G377,0,0))-SUMIF($A$3:OFFSET(A377,0,0),A377,$H$3:OFFSET(H377,0,0))</f>
        <v>1500</v>
      </c>
      <c r="J377" s="76" t="str">
        <f t="shared" ca="1" si="13"/>
        <v xml:space="preserve"> - </v>
      </c>
    </row>
    <row r="378" spans="1:10" ht="20.25" x14ac:dyDescent="0.3">
      <c r="A378" s="72" t="s">
        <v>46</v>
      </c>
      <c r="B378" s="72" t="s">
        <v>655</v>
      </c>
      <c r="C378" s="72"/>
      <c r="D378" s="72"/>
      <c r="E378" s="72"/>
      <c r="F378" s="73"/>
      <c r="G378" s="74">
        <v>150</v>
      </c>
      <c r="H378" s="74"/>
      <c r="I378" s="75">
        <f ca="1">SUMIF($A$3:OFFSET(A378,0,0),A378,$G$3:OFFSET(G378,0,0))-SUMIF($A$3:OFFSET(A378,0,0),A378,$H$3:OFFSET(H378,0,0))</f>
        <v>21050</v>
      </c>
      <c r="J378" s="76" t="str">
        <f t="shared" ca="1" si="13"/>
        <v xml:space="preserve"> - </v>
      </c>
    </row>
    <row r="379" spans="1:10" ht="20.25" x14ac:dyDescent="0.3">
      <c r="A379" s="72" t="s">
        <v>46</v>
      </c>
      <c r="B379" s="72" t="s">
        <v>656</v>
      </c>
      <c r="C379" s="72"/>
      <c r="D379" s="72"/>
      <c r="E379" s="72"/>
      <c r="F379" s="73"/>
      <c r="G379" s="74">
        <v>200</v>
      </c>
      <c r="H379" s="74"/>
      <c r="I379" s="75">
        <f ca="1">SUMIF($A$3:OFFSET(A379,0,0),A379,$G$3:OFFSET(G379,0,0))-SUMIF($A$3:OFFSET(A379,0,0),A379,$H$3:OFFSET(H379,0,0))</f>
        <v>21250</v>
      </c>
      <c r="J379" s="76" t="str">
        <f t="shared" ca="1" si="13"/>
        <v xml:space="preserve"> - </v>
      </c>
    </row>
    <row r="380" spans="1:10" ht="20.25" x14ac:dyDescent="0.3">
      <c r="A380" s="72" t="s">
        <v>459</v>
      </c>
      <c r="B380" s="72" t="s">
        <v>657</v>
      </c>
      <c r="C380" s="72" t="s">
        <v>658</v>
      </c>
      <c r="D380" s="72"/>
      <c r="E380" s="72"/>
      <c r="F380" s="73"/>
      <c r="G380" s="74">
        <v>500</v>
      </c>
      <c r="H380" s="74"/>
      <c r="I380" s="75">
        <f ca="1">SUMIF($A$3:OFFSET(A380,0,0),A380,$G$3:OFFSET(G380,0,0))-SUMIF($A$3:OFFSET(A380,0,0),A380,$H$3:OFFSET(H380,0,0))</f>
        <v>2200</v>
      </c>
      <c r="J380" s="76" t="str">
        <f t="shared" ca="1" si="13"/>
        <v xml:space="preserve"> - </v>
      </c>
    </row>
    <row r="381" spans="1:10" ht="20.25" x14ac:dyDescent="0.3">
      <c r="A381" s="72" t="s">
        <v>659</v>
      </c>
      <c r="B381" s="72" t="s">
        <v>124</v>
      </c>
      <c r="C381" s="72" t="s">
        <v>660</v>
      </c>
      <c r="D381" s="72"/>
      <c r="E381" s="72"/>
      <c r="F381" s="73"/>
      <c r="G381" s="74">
        <v>1100</v>
      </c>
      <c r="H381" s="74"/>
      <c r="I381" s="75">
        <f ca="1">SUMIF($A$3:OFFSET(A381,0,0),A381,$G$3:OFFSET(G381,0,0))-SUMIF($A$3:OFFSET(A381,0,0),A381,$H$3:OFFSET(H381,0,0))</f>
        <v>1100</v>
      </c>
      <c r="J381" s="76" t="str">
        <f t="shared" ca="1" si="13"/>
        <v xml:space="preserve"> - </v>
      </c>
    </row>
    <row r="382" spans="1:10" ht="20.25" x14ac:dyDescent="0.3">
      <c r="A382" s="72" t="s">
        <v>368</v>
      </c>
      <c r="B382" s="72" t="s">
        <v>661</v>
      </c>
      <c r="C382" s="72"/>
      <c r="D382" s="72"/>
      <c r="E382" s="72"/>
      <c r="F382" s="73"/>
      <c r="G382" s="74">
        <v>100</v>
      </c>
      <c r="H382" s="74"/>
      <c r="I382" s="75">
        <f ca="1">SUMIF($A$3:OFFSET(A382,0,0),A382,$G$3:OFFSET(G382,0,0))-SUMIF($A$3:OFFSET(A382,0,0),A382,$H$3:OFFSET(H382,0,0))</f>
        <v>8300</v>
      </c>
      <c r="J382" s="76" t="str">
        <f t="shared" ca="1" si="13"/>
        <v xml:space="preserve"> - </v>
      </c>
    </row>
    <row r="383" spans="1:10" ht="20.25" x14ac:dyDescent="0.3">
      <c r="A383" s="72" t="s">
        <v>457</v>
      </c>
      <c r="B383" s="72" t="s">
        <v>662</v>
      </c>
      <c r="C383" s="72" t="s">
        <v>663</v>
      </c>
      <c r="D383" s="72"/>
      <c r="E383" s="72"/>
      <c r="F383" s="73"/>
      <c r="G383" s="74">
        <v>100</v>
      </c>
      <c r="H383" s="74"/>
      <c r="I383" s="75">
        <f ca="1">SUMIF($A$3:OFFSET(A383,0,0),A383,$G$3:OFFSET(G383,0,0))-SUMIF($A$3:OFFSET(A383,0,0),A383,$H$3:OFFSET(H383,0,0))</f>
        <v>1100</v>
      </c>
      <c r="J383" s="76" t="str">
        <f t="shared" ca="1" si="13"/>
        <v xml:space="preserve"> - </v>
      </c>
    </row>
    <row r="384" spans="1:10" ht="20.25" x14ac:dyDescent="0.3">
      <c r="A384" s="72" t="s">
        <v>457</v>
      </c>
      <c r="B384" s="72" t="s">
        <v>664</v>
      </c>
      <c r="C384" s="72" t="s">
        <v>665</v>
      </c>
      <c r="D384" s="72"/>
      <c r="E384" s="72"/>
      <c r="F384" s="73"/>
      <c r="G384" s="74">
        <v>1000</v>
      </c>
      <c r="H384" s="74"/>
      <c r="I384" s="75">
        <f ca="1">SUMIF($A$3:OFFSET(A384,0,0),A384,$G$3:OFFSET(G384,0,0))-SUMIF($A$3:OFFSET(A384,0,0),A384,$H$3:OFFSET(H384,0,0))</f>
        <v>2100</v>
      </c>
      <c r="J384" s="76" t="str">
        <f t="shared" ca="1" si="13"/>
        <v xml:space="preserve"> - </v>
      </c>
    </row>
    <row r="385" spans="1:10" ht="20.25" x14ac:dyDescent="0.3">
      <c r="A385" s="72" t="s">
        <v>457</v>
      </c>
      <c r="B385" s="72" t="s">
        <v>352</v>
      </c>
      <c r="C385" s="72" t="s">
        <v>666</v>
      </c>
      <c r="D385" s="72"/>
      <c r="E385" s="72"/>
      <c r="F385" s="73"/>
      <c r="G385" s="74">
        <v>200</v>
      </c>
      <c r="H385" s="74"/>
      <c r="I385" s="75">
        <f ca="1">SUMIF($A$3:OFFSET(A385,0,0),A385,$G$3:OFFSET(G385,0,0))-SUMIF($A$3:OFFSET(A385,0,0),A385,$H$3:OFFSET(H385,0,0))</f>
        <v>2300</v>
      </c>
      <c r="J385" s="76" t="str">
        <f t="shared" ca="1" si="13"/>
        <v xml:space="preserve"> - </v>
      </c>
    </row>
    <row r="386" spans="1:10" ht="20.25" x14ac:dyDescent="0.3">
      <c r="A386" s="72" t="s">
        <v>463</v>
      </c>
      <c r="B386" s="72" t="s">
        <v>667</v>
      </c>
      <c r="C386" s="72" t="s">
        <v>668</v>
      </c>
      <c r="D386" s="72"/>
      <c r="E386" s="72"/>
      <c r="F386" s="73"/>
      <c r="G386" s="74">
        <v>200</v>
      </c>
      <c r="H386" s="74"/>
      <c r="I386" s="75">
        <f ca="1">SUMIF($A$3:OFFSET(A386,0,0),A386,$G$3:OFFSET(G386,0,0))-SUMIF($A$3:OFFSET(A386,0,0),A386,$H$3:OFFSET(H386,0,0))</f>
        <v>2400</v>
      </c>
      <c r="J386" s="76" t="str">
        <f t="shared" ca="1" si="13"/>
        <v xml:space="preserve"> - </v>
      </c>
    </row>
    <row r="387" spans="1:10" ht="20.25" x14ac:dyDescent="0.3">
      <c r="A387" s="72" t="s">
        <v>463</v>
      </c>
      <c r="B387" s="72" t="s">
        <v>669</v>
      </c>
      <c r="C387" s="72" t="s">
        <v>670</v>
      </c>
      <c r="D387" s="72"/>
      <c r="E387" s="72"/>
      <c r="F387" s="73"/>
      <c r="G387" s="74">
        <v>200</v>
      </c>
      <c r="H387" s="74"/>
      <c r="I387" s="75">
        <f ca="1">SUMIF($A$3:OFFSET(A387,0,0),A387,$G$3:OFFSET(G387,0,0))-SUMIF($A$3:OFFSET(A387,0,0),A387,$H$3:OFFSET(H387,0,0))</f>
        <v>2600</v>
      </c>
      <c r="J387" s="76" t="str">
        <f t="shared" ca="1" si="13"/>
        <v xml:space="preserve"> - </v>
      </c>
    </row>
    <row r="388" spans="1:10" ht="20.25" x14ac:dyDescent="0.3">
      <c r="A388" s="72" t="s">
        <v>671</v>
      </c>
      <c r="B388" s="72" t="s">
        <v>672</v>
      </c>
      <c r="C388" s="72"/>
      <c r="D388" s="72"/>
      <c r="E388" s="72"/>
      <c r="F388" s="73"/>
      <c r="G388" s="74">
        <v>100</v>
      </c>
      <c r="H388" s="74"/>
      <c r="I388" s="75">
        <f ca="1">SUMIF($A$3:OFFSET(A388,0,0),A388,$G$3:OFFSET(G388,0,0))-SUMIF($A$3:OFFSET(A388,0,0),A388,$H$3:OFFSET(H388,0,0))</f>
        <v>100</v>
      </c>
      <c r="J388" s="76" t="str">
        <f t="shared" ca="1" si="13"/>
        <v xml:space="preserve"> - </v>
      </c>
    </row>
    <row r="389" spans="1:10" ht="20.25" x14ac:dyDescent="0.3">
      <c r="A389" s="72" t="s">
        <v>671</v>
      </c>
      <c r="B389" s="72" t="s">
        <v>569</v>
      </c>
      <c r="C389" s="72"/>
      <c r="D389" s="72"/>
      <c r="E389" s="72"/>
      <c r="F389" s="73"/>
      <c r="G389" s="74">
        <v>100</v>
      </c>
      <c r="H389" s="74"/>
      <c r="I389" s="75">
        <f ca="1">SUMIF($A$3:OFFSET(A389,0,0),A389,$G$3:OFFSET(G389,0,0))-SUMIF($A$3:OFFSET(A389,0,0),A389,$H$3:OFFSET(H389,0,0))</f>
        <v>200</v>
      </c>
      <c r="J389" s="76" t="str">
        <f t="shared" ca="1" si="13"/>
        <v xml:space="preserve"> - </v>
      </c>
    </row>
    <row r="390" spans="1:10" ht="20.25" x14ac:dyDescent="0.3">
      <c r="A390" s="72" t="s">
        <v>45</v>
      </c>
      <c r="B390" s="72" t="s">
        <v>509</v>
      </c>
      <c r="C390" s="72" t="s">
        <v>328</v>
      </c>
      <c r="D390" s="72"/>
      <c r="E390" s="72"/>
      <c r="F390" s="73"/>
      <c r="G390" s="74">
        <v>200</v>
      </c>
      <c r="H390" s="74"/>
      <c r="I390" s="75">
        <f ca="1">SUMIF($A$3:OFFSET(A390,0,0),A390,$G$3:OFFSET(G390,0,0))-SUMIF($A$3:OFFSET(A390,0,0),A390,$H$3:OFFSET(H390,0,0))</f>
        <v>15051</v>
      </c>
      <c r="J390" s="76" t="str">
        <f t="shared" ca="1" si="13"/>
        <v xml:space="preserve"> - </v>
      </c>
    </row>
    <row r="391" spans="1:10" ht="20.25" x14ac:dyDescent="0.3">
      <c r="A391" s="72" t="s">
        <v>673</v>
      </c>
      <c r="B391" s="72" t="s">
        <v>674</v>
      </c>
      <c r="C391" s="72" t="s">
        <v>185</v>
      </c>
      <c r="D391" s="72"/>
      <c r="E391" s="72"/>
      <c r="F391" s="73"/>
      <c r="G391" s="74">
        <v>1000</v>
      </c>
      <c r="H391" s="74"/>
      <c r="I391" s="75">
        <f ca="1">SUMIF($A$3:OFFSET(A391,0,0),A391,$G$3:OFFSET(G391,0,0))-SUMIF($A$3:OFFSET(A391,0,0),A391,$H$3:OFFSET(H391,0,0))</f>
        <v>1000</v>
      </c>
      <c r="J391" s="76" t="str">
        <f t="shared" ca="1" si="13"/>
        <v xml:space="preserve"> - </v>
      </c>
    </row>
    <row r="392" spans="1:10" ht="20.25" x14ac:dyDescent="0.3">
      <c r="A392" s="72" t="s">
        <v>368</v>
      </c>
      <c r="B392" s="72" t="s">
        <v>675</v>
      </c>
      <c r="C392" s="72"/>
      <c r="D392" s="72"/>
      <c r="E392" s="72"/>
      <c r="F392" s="73"/>
      <c r="G392" s="74">
        <v>400</v>
      </c>
      <c r="H392" s="74"/>
      <c r="I392" s="75">
        <f ca="1">SUMIF($A$3:OFFSET(A392,0,0),A392,$G$3:OFFSET(G392,0,0))-SUMIF($A$3:OFFSET(A392,0,0),A392,$H$3:OFFSET(H392,0,0))</f>
        <v>8700</v>
      </c>
      <c r="J392" s="76" t="str">
        <f t="shared" ca="1" si="13"/>
        <v xml:space="preserve"> - </v>
      </c>
    </row>
    <row r="393" spans="1:10" ht="20.25" x14ac:dyDescent="0.3">
      <c r="A393" s="72" t="s">
        <v>676</v>
      </c>
      <c r="B393" s="72" t="s">
        <v>677</v>
      </c>
      <c r="C393" s="72" t="s">
        <v>328</v>
      </c>
      <c r="D393" s="72"/>
      <c r="E393" s="72"/>
      <c r="F393" s="73"/>
      <c r="G393" s="74">
        <v>300</v>
      </c>
      <c r="H393" s="74"/>
      <c r="I393" s="75">
        <f ca="1">SUMIF($A$3:OFFSET(A393,0,0),A393,$G$3:OFFSET(G393,0,0))-SUMIF($A$3:OFFSET(A393,0,0),A393,$H$3:OFFSET(H393,0,0))</f>
        <v>300</v>
      </c>
      <c r="J393" s="76" t="str">
        <f t="shared" ref="J393:J424" ca="1" si="14">IF(ISBLANK(D393)," - ",IFERROR(OFFSET(J393,-1,0,1,1)+G393-H393,G393-H393))</f>
        <v xml:space="preserve"> - </v>
      </c>
    </row>
    <row r="394" spans="1:10" ht="20.25" x14ac:dyDescent="0.3">
      <c r="A394" s="72" t="s">
        <v>45</v>
      </c>
      <c r="B394" s="72" t="s">
        <v>159</v>
      </c>
      <c r="C394" s="72" t="s">
        <v>103</v>
      </c>
      <c r="D394" s="72"/>
      <c r="E394" s="72"/>
      <c r="F394" s="73"/>
      <c r="G394" s="74">
        <v>200</v>
      </c>
      <c r="H394" s="74"/>
      <c r="I394" s="75">
        <f ca="1">SUMIF($A$3:OFFSET(A394,0,0),A394,$G$3:OFFSET(G394,0,0))-SUMIF($A$3:OFFSET(A394,0,0),A394,$H$3:OFFSET(H394,0,0))</f>
        <v>15251</v>
      </c>
      <c r="J394" s="76" t="str">
        <f t="shared" ca="1" si="14"/>
        <v xml:space="preserve"> - </v>
      </c>
    </row>
    <row r="395" spans="1:10" ht="20.25" x14ac:dyDescent="0.3">
      <c r="A395" s="72" t="s">
        <v>45</v>
      </c>
      <c r="B395" s="72" t="s">
        <v>678</v>
      </c>
      <c r="C395" s="72" t="s">
        <v>679</v>
      </c>
      <c r="D395" s="72"/>
      <c r="E395" s="72"/>
      <c r="F395" s="73"/>
      <c r="G395" s="74">
        <v>200</v>
      </c>
      <c r="H395" s="74"/>
      <c r="I395" s="75">
        <f ca="1">SUMIF($A$3:OFFSET(A395,0,0),A395,$G$3:OFFSET(G395,0,0))-SUMIF($A$3:OFFSET(A395,0,0),A395,$H$3:OFFSET(H395,0,0))</f>
        <v>15451</v>
      </c>
      <c r="J395" s="76" t="str">
        <f t="shared" ca="1" si="14"/>
        <v xml:space="preserve"> - </v>
      </c>
    </row>
    <row r="396" spans="1:10" ht="20.25" x14ac:dyDescent="0.3">
      <c r="A396" s="72" t="s">
        <v>587</v>
      </c>
      <c r="B396" s="72" t="s">
        <v>680</v>
      </c>
      <c r="C396" s="72" t="s">
        <v>681</v>
      </c>
      <c r="D396" s="72"/>
      <c r="E396" s="72"/>
      <c r="F396" s="73"/>
      <c r="G396" s="74">
        <v>100</v>
      </c>
      <c r="H396" s="74"/>
      <c r="I396" s="75">
        <f ca="1">SUMIF($A$3:OFFSET(A396,0,0),A396,$G$3:OFFSET(G396,0,0))-SUMIF($A$3:OFFSET(A396,0,0),A396,$H$3:OFFSET(H396,0,0))</f>
        <v>2501</v>
      </c>
      <c r="J396" s="76" t="str">
        <f t="shared" ca="1" si="14"/>
        <v xml:space="preserve"> - </v>
      </c>
    </row>
    <row r="397" spans="1:10" ht="20.25" x14ac:dyDescent="0.3">
      <c r="A397" s="72" t="s">
        <v>456</v>
      </c>
      <c r="B397" s="72" t="s">
        <v>682</v>
      </c>
      <c r="C397" s="72" t="s">
        <v>683</v>
      </c>
      <c r="D397" s="72"/>
      <c r="E397" s="72"/>
      <c r="F397" s="73"/>
      <c r="G397" s="74">
        <v>100</v>
      </c>
      <c r="H397" s="74"/>
      <c r="I397" s="75">
        <f ca="1">SUMIF($A$3:OFFSET(A397,0,0),A397,$G$3:OFFSET(G397,0,0))-SUMIF($A$3:OFFSET(A397,0,0),A397,$H$3:OFFSET(H397,0,0))</f>
        <v>3450</v>
      </c>
      <c r="J397" s="76" t="str">
        <f t="shared" ca="1" si="14"/>
        <v xml:space="preserve"> - </v>
      </c>
    </row>
    <row r="398" spans="1:10" ht="20.25" x14ac:dyDescent="0.3">
      <c r="A398" s="72" t="s">
        <v>459</v>
      </c>
      <c r="B398" s="72" t="s">
        <v>684</v>
      </c>
      <c r="C398" s="72"/>
      <c r="D398" s="72"/>
      <c r="E398" s="72"/>
      <c r="F398" s="73"/>
      <c r="G398" s="74">
        <v>200</v>
      </c>
      <c r="H398" s="74"/>
      <c r="I398" s="75">
        <f ca="1">SUMIF($A$3:OFFSET(A398,0,0),A398,$G$3:OFFSET(G398,0,0))-SUMIF($A$3:OFFSET(A398,0,0),A398,$H$3:OFFSET(H398,0,0))</f>
        <v>2400</v>
      </c>
      <c r="J398" s="76" t="str">
        <f t="shared" ca="1" si="14"/>
        <v xml:space="preserve"> - </v>
      </c>
    </row>
    <row r="399" spans="1:10" ht="20.25" x14ac:dyDescent="0.3">
      <c r="A399" s="72" t="s">
        <v>45</v>
      </c>
      <c r="B399" s="72" t="s">
        <v>685</v>
      </c>
      <c r="C399" s="72" t="s">
        <v>686</v>
      </c>
      <c r="D399" s="72"/>
      <c r="E399" s="72"/>
      <c r="F399" s="73"/>
      <c r="G399" s="74">
        <v>200</v>
      </c>
      <c r="H399" s="74"/>
      <c r="I399" s="75">
        <f ca="1">SUMIF($A$3:OFFSET(A399,0,0),A399,$G$3:OFFSET(G399,0,0))-SUMIF($A$3:OFFSET(A399,0,0),A399,$H$3:OFFSET(H399,0,0))</f>
        <v>15651</v>
      </c>
      <c r="J399" s="76" t="str">
        <f t="shared" ca="1" si="14"/>
        <v xml:space="preserve"> - </v>
      </c>
    </row>
    <row r="400" spans="1:10" ht="20.25" x14ac:dyDescent="0.3">
      <c r="A400" s="72" t="s">
        <v>45</v>
      </c>
      <c r="B400" s="72" t="s">
        <v>687</v>
      </c>
      <c r="C400" s="72" t="s">
        <v>688</v>
      </c>
      <c r="D400" s="72"/>
      <c r="E400" s="72"/>
      <c r="F400" s="73"/>
      <c r="G400" s="74">
        <v>300</v>
      </c>
      <c r="H400" s="74"/>
      <c r="I400" s="75">
        <f ca="1">SUMIF($A$3:OFFSET(A400,0,0),A400,$G$3:OFFSET(G400,0,0))-SUMIF($A$3:OFFSET(A400,0,0),A400,$H$3:OFFSET(H400,0,0))</f>
        <v>15951</v>
      </c>
      <c r="J400" s="76" t="str">
        <f t="shared" ca="1" si="14"/>
        <v xml:space="preserve"> - </v>
      </c>
    </row>
    <row r="401" spans="1:10" ht="20.25" x14ac:dyDescent="0.3">
      <c r="A401" s="72" t="s">
        <v>689</v>
      </c>
      <c r="B401" s="72" t="s">
        <v>690</v>
      </c>
      <c r="C401" s="72" t="s">
        <v>145</v>
      </c>
      <c r="D401" s="72"/>
      <c r="E401" s="72"/>
      <c r="F401" s="73"/>
      <c r="G401" s="74">
        <v>500</v>
      </c>
      <c r="H401" s="74"/>
      <c r="I401" s="75">
        <f ca="1">SUMIF($A$3:OFFSET(A401,0,0),A401,$G$3:OFFSET(G401,0,0))-SUMIF($A$3:OFFSET(A401,0,0),A401,$H$3:OFFSET(H401,0,0))</f>
        <v>500</v>
      </c>
      <c r="J401" s="76" t="str">
        <f t="shared" ca="1" si="14"/>
        <v xml:space="preserve"> - </v>
      </c>
    </row>
    <row r="402" spans="1:10" ht="20.25" x14ac:dyDescent="0.3">
      <c r="A402" s="72" t="s">
        <v>456</v>
      </c>
      <c r="B402" s="72" t="s">
        <v>187</v>
      </c>
      <c r="C402" s="72" t="s">
        <v>524</v>
      </c>
      <c r="D402" s="72"/>
      <c r="E402" s="72"/>
      <c r="F402" s="73"/>
      <c r="G402" s="74">
        <v>200</v>
      </c>
      <c r="H402" s="74"/>
      <c r="I402" s="75">
        <f ca="1">SUMIF($A$3:OFFSET(A402,0,0),A402,$G$3:OFFSET(G402,0,0))-SUMIF($A$3:OFFSET(A402,0,0),A402,$H$3:OFFSET(H402,0,0))</f>
        <v>3650</v>
      </c>
      <c r="J402" s="76" t="str">
        <f t="shared" ca="1" si="14"/>
        <v xml:space="preserve"> - </v>
      </c>
    </row>
    <row r="403" spans="1:10" ht="20.25" x14ac:dyDescent="0.3">
      <c r="A403" s="72" t="s">
        <v>409</v>
      </c>
      <c r="B403" s="72" t="s">
        <v>691</v>
      </c>
      <c r="C403" s="72"/>
      <c r="D403" s="72"/>
      <c r="E403" s="72"/>
      <c r="F403" s="73"/>
      <c r="G403" s="74">
        <v>100</v>
      </c>
      <c r="H403" s="74"/>
      <c r="I403" s="75">
        <f ca="1">SUMIF($A$3:OFFSET(A403,0,0),A403,$G$3:OFFSET(G403,0,0))-SUMIF($A$3:OFFSET(A403,0,0),A403,$H$3:OFFSET(H403,0,0))</f>
        <v>1100</v>
      </c>
      <c r="J403" s="76" t="str">
        <f t="shared" ca="1" si="14"/>
        <v xml:space="preserve"> - </v>
      </c>
    </row>
    <row r="404" spans="1:10" ht="20.25" x14ac:dyDescent="0.3">
      <c r="A404" s="72" t="s">
        <v>47</v>
      </c>
      <c r="B404" s="72" t="s">
        <v>692</v>
      </c>
      <c r="C404" s="72" t="s">
        <v>693</v>
      </c>
      <c r="D404" s="72"/>
      <c r="E404" s="72"/>
      <c r="F404" s="73"/>
      <c r="G404" s="74">
        <v>200</v>
      </c>
      <c r="H404" s="74"/>
      <c r="I404" s="75">
        <f ca="1">SUMIF($A$3:OFFSET(A404,0,0),A404,$G$3:OFFSET(G404,0,0))-SUMIF($A$3:OFFSET(A404,0,0),A404,$H$3:OFFSET(H404,0,0))</f>
        <v>13000</v>
      </c>
      <c r="J404" s="76" t="str">
        <f t="shared" ca="1" si="14"/>
        <v xml:space="preserve"> - </v>
      </c>
    </row>
    <row r="405" spans="1:10" ht="20.25" x14ac:dyDescent="0.3">
      <c r="A405" s="72" t="s">
        <v>44</v>
      </c>
      <c r="B405" s="72" t="s">
        <v>154</v>
      </c>
      <c r="C405" s="72" t="s">
        <v>351</v>
      </c>
      <c r="D405" s="72"/>
      <c r="E405" s="72"/>
      <c r="F405" s="73"/>
      <c r="G405" s="74">
        <v>150</v>
      </c>
      <c r="H405" s="74"/>
      <c r="I405" s="75">
        <f ca="1">SUMIF($A$3:OFFSET(A405,0,0),A405,$G$3:OFFSET(G405,0,0))-SUMIF($A$3:OFFSET(A405,0,0),A405,$H$3:OFFSET(H405,0,0))</f>
        <v>65264</v>
      </c>
      <c r="J405" s="76" t="str">
        <f t="shared" ca="1" si="14"/>
        <v xml:space="preserve"> - </v>
      </c>
    </row>
    <row r="406" spans="1:10" ht="20.25" x14ac:dyDescent="0.3">
      <c r="A406" s="72" t="s">
        <v>45</v>
      </c>
      <c r="B406" s="72" t="s">
        <v>620</v>
      </c>
      <c r="C406" s="72" t="s">
        <v>694</v>
      </c>
      <c r="D406" s="72"/>
      <c r="E406" s="72"/>
      <c r="F406" s="73"/>
      <c r="G406" s="74">
        <v>600</v>
      </c>
      <c r="H406" s="74"/>
      <c r="I406" s="75">
        <f ca="1">SUMIF($A$3:OFFSET(A406,0,0),A406,$G$3:OFFSET(G406,0,0))-SUMIF($A$3:OFFSET(A406,0,0),A406,$H$3:OFFSET(H406,0,0))</f>
        <v>16551</v>
      </c>
      <c r="J406" s="76" t="str">
        <f t="shared" ca="1" si="14"/>
        <v xml:space="preserve"> - </v>
      </c>
    </row>
    <row r="407" spans="1:10" ht="20.25" x14ac:dyDescent="0.3">
      <c r="A407" s="72" t="s">
        <v>695</v>
      </c>
      <c r="B407" s="72" t="s">
        <v>696</v>
      </c>
      <c r="C407" s="72" t="s">
        <v>697</v>
      </c>
      <c r="D407" s="72"/>
      <c r="E407" s="72"/>
      <c r="F407" s="73"/>
      <c r="G407" s="74">
        <v>1015</v>
      </c>
      <c r="H407" s="74"/>
      <c r="I407" s="75">
        <f ca="1">SUMIF($A$3:OFFSET(A407,0,0),A407,$G$3:OFFSET(G407,0,0))-SUMIF($A$3:OFFSET(A407,0,0),A407,$H$3:OFFSET(H407,0,0))</f>
        <v>1015</v>
      </c>
      <c r="J407" s="76" t="str">
        <f t="shared" ca="1" si="14"/>
        <v xml:space="preserve"> - </v>
      </c>
    </row>
    <row r="408" spans="1:10" ht="20.25" x14ac:dyDescent="0.3">
      <c r="A408" s="72" t="s">
        <v>380</v>
      </c>
      <c r="B408" s="72" t="s">
        <v>698</v>
      </c>
      <c r="C408" s="72" t="s">
        <v>493</v>
      </c>
      <c r="D408" s="72"/>
      <c r="E408" s="72"/>
      <c r="F408" s="73"/>
      <c r="G408" s="74">
        <v>200</v>
      </c>
      <c r="H408" s="74"/>
      <c r="I408" s="75">
        <f ca="1">SUMIF($A$3:OFFSET(A408,0,0),A408,$G$3:OFFSET(G408,0,0))-SUMIF($A$3:OFFSET(A408,0,0),A408,$H$3:OFFSET(H408,0,0))</f>
        <v>5061</v>
      </c>
      <c r="J408" s="76" t="str">
        <f t="shared" ca="1" si="14"/>
        <v xml:space="preserve"> - </v>
      </c>
    </row>
    <row r="409" spans="1:10" ht="20.25" x14ac:dyDescent="0.3">
      <c r="A409" s="72" t="s">
        <v>45</v>
      </c>
      <c r="B409" s="72" t="s">
        <v>699</v>
      </c>
      <c r="C409" s="72" t="s">
        <v>331</v>
      </c>
      <c r="D409" s="72"/>
      <c r="E409" s="72"/>
      <c r="F409" s="73"/>
      <c r="G409" s="74">
        <v>100</v>
      </c>
      <c r="H409" s="74"/>
      <c r="I409" s="75">
        <f ca="1">SUMIF($A$3:OFFSET(A409,0,0),A409,$G$3:OFFSET(G409,0,0))-SUMIF($A$3:OFFSET(A409,0,0),A409,$H$3:OFFSET(H409,0,0))</f>
        <v>16651</v>
      </c>
      <c r="J409" s="76" t="str">
        <f t="shared" ca="1" si="14"/>
        <v xml:space="preserve"> - </v>
      </c>
    </row>
    <row r="410" spans="1:10" ht="20.25" x14ac:dyDescent="0.3">
      <c r="A410" s="72" t="s">
        <v>135</v>
      </c>
      <c r="B410" s="72" t="s">
        <v>700</v>
      </c>
      <c r="C410" s="72" t="s">
        <v>114</v>
      </c>
      <c r="D410" s="72"/>
      <c r="E410" s="72"/>
      <c r="F410" s="73"/>
      <c r="G410" s="74">
        <v>100</v>
      </c>
      <c r="H410" s="74"/>
      <c r="I410" s="75">
        <f ca="1">SUMIF($A$3:OFFSET(A410,0,0),A410,$G$3:OFFSET(G410,0,0))-SUMIF($A$3:OFFSET(A410,0,0),A410,$H$3:OFFSET(H410,0,0))</f>
        <v>900</v>
      </c>
      <c r="J410" s="76" t="str">
        <f t="shared" ca="1" si="14"/>
        <v xml:space="preserve"> - </v>
      </c>
    </row>
    <row r="411" spans="1:10" ht="20.25" x14ac:dyDescent="0.3">
      <c r="A411" s="72" t="s">
        <v>702</v>
      </c>
      <c r="B411" s="72" t="s">
        <v>701</v>
      </c>
      <c r="C411" s="72"/>
      <c r="D411" s="72"/>
      <c r="E411" s="72"/>
      <c r="F411" s="73"/>
      <c r="G411" s="74">
        <v>200</v>
      </c>
      <c r="H411" s="74"/>
      <c r="I411" s="75">
        <f ca="1">SUMIF($A$3:OFFSET(A411,0,0),A411,$G$3:OFFSET(G411,0,0))-SUMIF($A$3:OFFSET(A411,0,0),A411,$H$3:OFFSET(H411,0,0))</f>
        <v>200</v>
      </c>
      <c r="J411" s="76" t="str">
        <f t="shared" ca="1" si="14"/>
        <v xml:space="preserve"> - </v>
      </c>
    </row>
    <row r="412" spans="1:10" ht="20.25" x14ac:dyDescent="0.3">
      <c r="A412" s="72" t="s">
        <v>45</v>
      </c>
      <c r="B412" s="72" t="s">
        <v>703</v>
      </c>
      <c r="C412" s="72" t="s">
        <v>704</v>
      </c>
      <c r="D412" s="72"/>
      <c r="E412" s="72"/>
      <c r="F412" s="73"/>
      <c r="G412" s="74">
        <v>200</v>
      </c>
      <c r="H412" s="74"/>
      <c r="I412" s="75">
        <f ca="1">SUMIF($A$3:OFFSET(A412,0,0),A412,$G$3:OFFSET(G412,0,0))-SUMIF($A$3:OFFSET(A412,0,0),A412,$H$3:OFFSET(H412,0,0))</f>
        <v>16851</v>
      </c>
      <c r="J412" s="76" t="str">
        <f t="shared" ca="1" si="14"/>
        <v xml:space="preserve"> - </v>
      </c>
    </row>
    <row r="413" spans="1:10" ht="20.25" x14ac:dyDescent="0.3">
      <c r="A413" s="72" t="s">
        <v>380</v>
      </c>
      <c r="B413" s="72" t="s">
        <v>705</v>
      </c>
      <c r="C413" s="72" t="s">
        <v>706</v>
      </c>
      <c r="D413" s="72"/>
      <c r="E413" s="72"/>
      <c r="F413" s="73"/>
      <c r="G413" s="74">
        <v>100</v>
      </c>
      <c r="H413" s="74"/>
      <c r="I413" s="75">
        <f ca="1">SUMIF($A$3:OFFSET(A413,0,0),A413,$G$3:OFFSET(G413,0,0))-SUMIF($A$3:OFFSET(A413,0,0),A413,$H$3:OFFSET(H413,0,0))</f>
        <v>5161</v>
      </c>
      <c r="J413" s="76" t="str">
        <f t="shared" ca="1" si="14"/>
        <v xml:space="preserve"> - </v>
      </c>
    </row>
    <row r="414" spans="1:10" ht="20.25" x14ac:dyDescent="0.3">
      <c r="A414" s="72" t="s">
        <v>707</v>
      </c>
      <c r="B414" s="72" t="s">
        <v>708</v>
      </c>
      <c r="C414" s="72" t="s">
        <v>709</v>
      </c>
      <c r="D414" s="72"/>
      <c r="E414" s="72"/>
      <c r="F414" s="73"/>
      <c r="G414" s="74">
        <v>2000</v>
      </c>
      <c r="H414" s="74"/>
      <c r="I414" s="75">
        <f ca="1">SUMIF($A$3:OFFSET(A414,0,0),A414,$G$3:OFFSET(G414,0,0))-SUMIF($A$3:OFFSET(A414,0,0),A414,$H$3:OFFSET(H414,0,0))</f>
        <v>2000</v>
      </c>
      <c r="J414" s="76" t="str">
        <f t="shared" ca="1" si="14"/>
        <v xml:space="preserve"> - </v>
      </c>
    </row>
    <row r="415" spans="1:10" ht="20.25" x14ac:dyDescent="0.3">
      <c r="A415" s="72" t="s">
        <v>710</v>
      </c>
      <c r="B415" s="72" t="s">
        <v>711</v>
      </c>
      <c r="C415" s="72" t="s">
        <v>97</v>
      </c>
      <c r="D415" s="72"/>
      <c r="E415" s="72"/>
      <c r="F415" s="73"/>
      <c r="G415" s="74">
        <v>500</v>
      </c>
      <c r="H415" s="74"/>
      <c r="I415" s="75">
        <f ca="1">SUMIF($A$3:OFFSET(A415,0,0),A415,$G$3:OFFSET(G415,0,0))-SUMIF($A$3:OFFSET(A415,0,0),A415,$H$3:OFFSET(H415,0,0))</f>
        <v>500</v>
      </c>
      <c r="J415" s="76" t="str">
        <f t="shared" ca="1" si="14"/>
        <v xml:space="preserve"> - </v>
      </c>
    </row>
    <row r="416" spans="1:10" ht="20.25" x14ac:dyDescent="0.3">
      <c r="A416" s="72" t="s">
        <v>712</v>
      </c>
      <c r="B416" s="72" t="s">
        <v>713</v>
      </c>
      <c r="C416" s="72" t="s">
        <v>714</v>
      </c>
      <c r="D416" s="72"/>
      <c r="E416" s="72"/>
      <c r="F416" s="73"/>
      <c r="G416" s="74">
        <v>2000</v>
      </c>
      <c r="H416" s="74"/>
      <c r="I416" s="75">
        <f ca="1">SUMIF($A$3:OFFSET(A416,0,0),A416,$G$3:OFFSET(G416,0,0))-SUMIF($A$3:OFFSET(A416,0,0),A416,$H$3:OFFSET(H416,0,0))</f>
        <v>2000</v>
      </c>
      <c r="J416" s="76" t="str">
        <f t="shared" ca="1" si="14"/>
        <v xml:space="preserve"> - </v>
      </c>
    </row>
    <row r="417" spans="1:10" ht="20.25" x14ac:dyDescent="0.3">
      <c r="A417" s="72" t="s">
        <v>455</v>
      </c>
      <c r="B417" s="72" t="s">
        <v>715</v>
      </c>
      <c r="C417" s="72"/>
      <c r="D417" s="72"/>
      <c r="E417" s="72"/>
      <c r="F417" s="73"/>
      <c r="G417" s="74">
        <v>1000</v>
      </c>
      <c r="H417" s="74"/>
      <c r="I417" s="75">
        <f ca="1">SUMIF($A$3:OFFSET(A417,0,0),A417,$G$3:OFFSET(G417,0,0))-SUMIF($A$3:OFFSET(A417,0,0),A417,$H$3:OFFSET(H417,0,0))</f>
        <v>1200</v>
      </c>
      <c r="J417" s="76" t="str">
        <f t="shared" ca="1" si="14"/>
        <v xml:space="preserve"> - </v>
      </c>
    </row>
    <row r="418" spans="1:10" ht="20.25" x14ac:dyDescent="0.3">
      <c r="A418" s="72" t="s">
        <v>716</v>
      </c>
      <c r="B418" s="72" t="s">
        <v>717</v>
      </c>
      <c r="C418" s="72"/>
      <c r="D418" s="72"/>
      <c r="E418" s="72"/>
      <c r="F418" s="73"/>
      <c r="G418" s="74">
        <v>500</v>
      </c>
      <c r="H418" s="74"/>
      <c r="I418" s="75">
        <f ca="1">SUMIF($A$3:OFFSET(A418,0,0),A418,$G$3:OFFSET(G418,0,0))-SUMIF($A$3:OFFSET(A418,0,0),A418,$H$3:OFFSET(H418,0,0))</f>
        <v>500</v>
      </c>
      <c r="J418" s="76" t="str">
        <f t="shared" ca="1" si="14"/>
        <v xml:space="preserve"> - </v>
      </c>
    </row>
    <row r="419" spans="1:10" ht="20.25" x14ac:dyDescent="0.3">
      <c r="A419" s="72" t="s">
        <v>718</v>
      </c>
      <c r="B419" s="72" t="s">
        <v>720</v>
      </c>
      <c r="C419" s="72" t="s">
        <v>719</v>
      </c>
      <c r="D419" s="72"/>
      <c r="E419" s="72"/>
      <c r="F419" s="73"/>
      <c r="G419" s="74">
        <v>500</v>
      </c>
      <c r="H419" s="74"/>
      <c r="I419" s="75">
        <f ca="1">SUMIF($A$3:OFFSET(A419,0,0),A419,$G$3:OFFSET(G419,0,0))-SUMIF($A$3:OFFSET(A419,0,0),A419,$H$3:OFFSET(H419,0,0))</f>
        <v>500</v>
      </c>
      <c r="J419" s="76" t="str">
        <f t="shared" ca="1" si="14"/>
        <v xml:space="preserve"> - </v>
      </c>
    </row>
    <row r="420" spans="1:10" ht="20.25" x14ac:dyDescent="0.3">
      <c r="A420" s="72" t="s">
        <v>721</v>
      </c>
      <c r="B420" s="72" t="s">
        <v>722</v>
      </c>
      <c r="C420" s="72" t="s">
        <v>723</v>
      </c>
      <c r="D420" s="72"/>
      <c r="E420" s="72"/>
      <c r="F420" s="73"/>
      <c r="G420" s="74">
        <v>200</v>
      </c>
      <c r="H420" s="74"/>
      <c r="I420" s="75">
        <f ca="1">SUMIF($A$3:OFFSET(A420,0,0),A420,$G$3:OFFSET(G420,0,0))-SUMIF($A$3:OFFSET(A420,0,0),A420,$H$3:OFFSET(H420,0,0))</f>
        <v>200</v>
      </c>
      <c r="J420" s="76" t="str">
        <f t="shared" ca="1" si="14"/>
        <v xml:space="preserve"> - </v>
      </c>
    </row>
    <row r="421" spans="1:10" ht="20.25" x14ac:dyDescent="0.3">
      <c r="A421" s="72" t="s">
        <v>135</v>
      </c>
      <c r="B421" s="72" t="s">
        <v>724</v>
      </c>
      <c r="C421" s="72" t="s">
        <v>493</v>
      </c>
      <c r="D421" s="72"/>
      <c r="E421" s="72"/>
      <c r="F421" s="73"/>
      <c r="G421" s="74">
        <v>100</v>
      </c>
      <c r="H421" s="74"/>
      <c r="I421" s="75">
        <f ca="1">SUMIF($A$3:OFFSET(A421,0,0),A421,$G$3:OFFSET(G421,0,0))-SUMIF($A$3:OFFSET(A421,0,0),A421,$H$3:OFFSET(H421,0,0))</f>
        <v>1000</v>
      </c>
      <c r="J421" s="76" t="str">
        <f t="shared" ca="1" si="14"/>
        <v xml:space="preserve"> - </v>
      </c>
    </row>
    <row r="422" spans="1:10" ht="20.25" x14ac:dyDescent="0.3">
      <c r="A422" s="72" t="s">
        <v>135</v>
      </c>
      <c r="B422" s="72" t="s">
        <v>725</v>
      </c>
      <c r="C422" s="72" t="s">
        <v>559</v>
      </c>
      <c r="D422" s="72"/>
      <c r="E422" s="72"/>
      <c r="F422" s="73"/>
      <c r="G422" s="74">
        <v>150</v>
      </c>
      <c r="H422" s="74"/>
      <c r="I422" s="75">
        <f ca="1">SUMIF($A$3:OFFSET(A422,0,0),A422,$G$3:OFFSET(G422,0,0))-SUMIF($A$3:OFFSET(A422,0,0),A422,$H$3:OFFSET(H422,0,0))</f>
        <v>1150</v>
      </c>
      <c r="J422" s="76" t="str">
        <f t="shared" ca="1" si="14"/>
        <v xml:space="preserve"> - </v>
      </c>
    </row>
    <row r="423" spans="1:10" ht="20.25" x14ac:dyDescent="0.3">
      <c r="A423" s="72" t="s">
        <v>510</v>
      </c>
      <c r="B423" s="72" t="s">
        <v>726</v>
      </c>
      <c r="C423" s="72" t="s">
        <v>727</v>
      </c>
      <c r="D423" s="72"/>
      <c r="E423" s="72"/>
      <c r="F423" s="73"/>
      <c r="G423" s="74">
        <v>200</v>
      </c>
      <c r="H423" s="74"/>
      <c r="I423" s="75">
        <f ca="1">SUMIF($A$3:OFFSET(A423,0,0),A423,$G$3:OFFSET(G423,0,0))-SUMIF($A$3:OFFSET(A423,0,0),A423,$H$3:OFFSET(H423,0,0))</f>
        <v>500</v>
      </c>
      <c r="J423" s="76" t="str">
        <f t="shared" ca="1" si="14"/>
        <v xml:space="preserve"> - </v>
      </c>
    </row>
    <row r="424" spans="1:10" ht="20.25" x14ac:dyDescent="0.3">
      <c r="A424" s="72" t="s">
        <v>456</v>
      </c>
      <c r="B424" s="72" t="s">
        <v>728</v>
      </c>
      <c r="C424" s="72" t="s">
        <v>729</v>
      </c>
      <c r="D424" s="72"/>
      <c r="E424" s="72"/>
      <c r="F424" s="73"/>
      <c r="G424" s="74">
        <v>700</v>
      </c>
      <c r="H424" s="74"/>
      <c r="I424" s="75">
        <f ca="1">SUMIF($A$3:OFFSET(A424,0,0),A424,$G$3:OFFSET(G424,0,0))-SUMIF($A$3:OFFSET(A424,0,0),A424,$H$3:OFFSET(H424,0,0))</f>
        <v>4350</v>
      </c>
      <c r="J424" s="76" t="str">
        <f t="shared" ca="1" si="14"/>
        <v xml:space="preserve"> - </v>
      </c>
    </row>
    <row r="425" spans="1:10" ht="20.25" x14ac:dyDescent="0.3">
      <c r="A425" s="72" t="s">
        <v>730</v>
      </c>
      <c r="B425" s="72" t="s">
        <v>521</v>
      </c>
      <c r="C425" s="72" t="s">
        <v>731</v>
      </c>
      <c r="D425" s="72"/>
      <c r="E425" s="72"/>
      <c r="F425" s="73"/>
      <c r="G425" s="74">
        <v>150</v>
      </c>
      <c r="H425" s="74"/>
      <c r="I425" s="75">
        <f ca="1">SUMIF($A$3:OFFSET(A425,0,0),A425,$G$3:OFFSET(G425,0,0))-SUMIF($A$3:OFFSET(A425,0,0),A425,$H$3:OFFSET(H425,0,0))</f>
        <v>150</v>
      </c>
      <c r="J425" s="76" t="str">
        <f t="shared" ref="J425:J443" ca="1" si="15">IF(ISBLANK(D425)," - ",IFERROR(OFFSET(J425,-1,0,1,1)+G425-H425,G425-H425))</f>
        <v xml:space="preserve"> - </v>
      </c>
    </row>
    <row r="426" spans="1:10" ht="20.25" x14ac:dyDescent="0.3">
      <c r="A426" s="72" t="s">
        <v>732</v>
      </c>
      <c r="B426" s="72" t="s">
        <v>733</v>
      </c>
      <c r="C426" s="72" t="s">
        <v>302</v>
      </c>
      <c r="D426" s="72"/>
      <c r="E426" s="72"/>
      <c r="F426" s="73"/>
      <c r="G426" s="74">
        <v>200</v>
      </c>
      <c r="H426" s="74"/>
      <c r="I426" s="75">
        <f ca="1">SUMIF($A$3:OFFSET(A426,0,0),A426,$G$3:OFFSET(G426,0,0))-SUMIF($A$3:OFFSET(A426,0,0),A426,$H$3:OFFSET(H426,0,0))</f>
        <v>200</v>
      </c>
      <c r="J426" s="76" t="str">
        <f t="shared" ca="1" si="15"/>
        <v xml:space="preserve"> - </v>
      </c>
    </row>
    <row r="427" spans="1:10" ht="20.25" x14ac:dyDescent="0.3">
      <c r="A427" s="72" t="s">
        <v>671</v>
      </c>
      <c r="B427" s="72" t="s">
        <v>734</v>
      </c>
      <c r="C427" s="72" t="s">
        <v>735</v>
      </c>
      <c r="D427" s="72"/>
      <c r="E427" s="72"/>
      <c r="F427" s="73"/>
      <c r="G427" s="74">
        <v>200</v>
      </c>
      <c r="H427" s="74"/>
      <c r="I427" s="75">
        <f ca="1">SUMIF($A$3:OFFSET(A427,0,0),A427,$G$3:OFFSET(G427,0,0))-SUMIF($A$3:OFFSET(A427,0,0),A427,$H$3:OFFSET(H427,0,0))</f>
        <v>400</v>
      </c>
      <c r="J427" s="76" t="str">
        <f t="shared" ca="1" si="15"/>
        <v xml:space="preserve"> - </v>
      </c>
    </row>
    <row r="428" spans="1:10" ht="20.25" x14ac:dyDescent="0.3">
      <c r="A428" s="72" t="s">
        <v>736</v>
      </c>
      <c r="B428" s="72" t="s">
        <v>737</v>
      </c>
      <c r="C428" s="72"/>
      <c r="D428" s="72"/>
      <c r="E428" s="72"/>
      <c r="F428" s="73"/>
      <c r="G428" s="74">
        <v>100</v>
      </c>
      <c r="H428" s="74"/>
      <c r="I428" s="75">
        <f ca="1">SUMIF($A$3:OFFSET(A428,0,0),A428,$G$3:OFFSET(G428,0,0))-SUMIF($A$3:OFFSET(A428,0,0),A428,$H$3:OFFSET(H428,0,0))</f>
        <v>100</v>
      </c>
      <c r="J428" s="76" t="str">
        <f t="shared" ca="1" si="15"/>
        <v xml:space="preserve"> - </v>
      </c>
    </row>
    <row r="429" spans="1:10" ht="20.25" x14ac:dyDescent="0.3">
      <c r="A429" s="72" t="s">
        <v>738</v>
      </c>
      <c r="B429" s="72" t="s">
        <v>159</v>
      </c>
      <c r="C429" s="72" t="s">
        <v>739</v>
      </c>
      <c r="D429" s="72"/>
      <c r="E429" s="72"/>
      <c r="F429" s="73"/>
      <c r="G429" s="74">
        <v>1500</v>
      </c>
      <c r="H429" s="74"/>
      <c r="I429" s="75">
        <f ca="1">SUMIF($A$3:OFFSET(A429,0,0),A429,$G$3:OFFSET(G429,0,0))-SUMIF($A$3:OFFSET(A429,0,0),A429,$H$3:OFFSET(H429,0,0))</f>
        <v>1500</v>
      </c>
      <c r="J429" s="76" t="str">
        <f t="shared" ca="1" si="15"/>
        <v xml:space="preserve"> - </v>
      </c>
    </row>
    <row r="430" spans="1:10" ht="20.25" x14ac:dyDescent="0.3">
      <c r="A430" s="72" t="s">
        <v>740</v>
      </c>
      <c r="B430" s="72" t="s">
        <v>741</v>
      </c>
      <c r="C430" s="72" t="s">
        <v>742</v>
      </c>
      <c r="D430" s="72"/>
      <c r="E430" s="72"/>
      <c r="F430" s="73"/>
      <c r="G430" s="74">
        <v>2000</v>
      </c>
      <c r="H430" s="74"/>
      <c r="I430" s="75">
        <f ca="1">SUMIF($A$3:OFFSET(A430,0,0),A430,$G$3:OFFSET(G430,0,0))-SUMIF($A$3:OFFSET(A430,0,0),A430,$H$3:OFFSET(H430,0,0))</f>
        <v>2000</v>
      </c>
      <c r="J430" s="76" t="str">
        <f t="shared" ca="1" si="15"/>
        <v xml:space="preserve"> - </v>
      </c>
    </row>
    <row r="431" spans="1:10" ht="20.25" x14ac:dyDescent="0.3">
      <c r="A431" s="72" t="s">
        <v>743</v>
      </c>
      <c r="B431" s="72" t="s">
        <v>744</v>
      </c>
      <c r="C431" s="72" t="s">
        <v>115</v>
      </c>
      <c r="D431" s="72"/>
      <c r="E431" s="72"/>
      <c r="F431" s="73"/>
      <c r="G431" s="74">
        <v>1000</v>
      </c>
      <c r="H431" s="74"/>
      <c r="I431" s="75">
        <f ca="1">SUMIF($A$3:OFFSET(A431,0,0),A431,$G$3:OFFSET(G431,0,0))-SUMIF($A$3:OFFSET(A431,0,0),A431,$H$3:OFFSET(H431,0,0))</f>
        <v>1000</v>
      </c>
      <c r="J431" s="76" t="str">
        <f t="shared" ca="1" si="15"/>
        <v xml:space="preserve"> - </v>
      </c>
    </row>
    <row r="432" spans="1:10" ht="20.25" x14ac:dyDescent="0.3">
      <c r="A432" s="72" t="s">
        <v>457</v>
      </c>
      <c r="B432" s="72" t="s">
        <v>745</v>
      </c>
      <c r="C432" s="72"/>
      <c r="D432" s="72"/>
      <c r="E432" s="72"/>
      <c r="F432" s="73"/>
      <c r="G432" s="74">
        <v>200</v>
      </c>
      <c r="H432" s="74"/>
      <c r="I432" s="75">
        <f ca="1">SUMIF($A$3:OFFSET(A432,0,0),A432,$G$3:OFFSET(G432,0,0))-SUMIF($A$3:OFFSET(A432,0,0),A432,$H$3:OFFSET(H432,0,0))</f>
        <v>2500</v>
      </c>
      <c r="J432" s="76" t="str">
        <f t="shared" ca="1" si="15"/>
        <v xml:space="preserve"> - </v>
      </c>
    </row>
    <row r="433" spans="1:10" ht="20.25" x14ac:dyDescent="0.3">
      <c r="A433" s="72" t="s">
        <v>746</v>
      </c>
      <c r="B433" s="72" t="s">
        <v>747</v>
      </c>
      <c r="C433" s="72" t="s">
        <v>123</v>
      </c>
      <c r="D433" s="72"/>
      <c r="E433" s="72"/>
      <c r="F433" s="73"/>
      <c r="G433" s="74">
        <v>300</v>
      </c>
      <c r="H433" s="74"/>
      <c r="I433" s="75">
        <f ca="1">SUMIF($A$3:OFFSET(A433,0,0),A433,$G$3:OFFSET(G433,0,0))-SUMIF($A$3:OFFSET(A433,0,0),A433,$H$3:OFFSET(H433,0,0))</f>
        <v>300</v>
      </c>
      <c r="J433" s="76" t="str">
        <f t="shared" ca="1" si="15"/>
        <v xml:space="preserve"> - </v>
      </c>
    </row>
    <row r="434" spans="1:10" ht="20.25" x14ac:dyDescent="0.3">
      <c r="A434" s="72" t="s">
        <v>746</v>
      </c>
      <c r="B434" s="72" t="s">
        <v>748</v>
      </c>
      <c r="C434" s="72"/>
      <c r="D434" s="72"/>
      <c r="E434" s="72"/>
      <c r="F434" s="73"/>
      <c r="G434" s="74">
        <v>501</v>
      </c>
      <c r="H434" s="74"/>
      <c r="I434" s="75">
        <f ca="1">SUMIF($A$3:OFFSET(A434,0,0),A434,$G$3:OFFSET(G434,0,0))-SUMIF($A$3:OFFSET(A434,0,0),A434,$H$3:OFFSET(H434,0,0))</f>
        <v>801</v>
      </c>
      <c r="J434" s="76" t="str">
        <f t="shared" ca="1" si="15"/>
        <v xml:space="preserve"> - </v>
      </c>
    </row>
    <row r="435" spans="1:10" ht="20.25" x14ac:dyDescent="0.3">
      <c r="A435" s="72" t="s">
        <v>743</v>
      </c>
      <c r="B435" s="72" t="s">
        <v>749</v>
      </c>
      <c r="C435" s="72"/>
      <c r="D435" s="72"/>
      <c r="E435" s="72"/>
      <c r="F435" s="73"/>
      <c r="G435" s="74">
        <v>500</v>
      </c>
      <c r="H435" s="74"/>
      <c r="I435" s="75">
        <f ca="1">SUMIF($A$3:OFFSET(A435,0,0),A435,$G$3:OFFSET(G435,0,0))-SUMIF($A$3:OFFSET(A435,0,0),A435,$H$3:OFFSET(H435,0,0))</f>
        <v>1500</v>
      </c>
      <c r="J435" s="76" t="str">
        <f t="shared" ca="1" si="15"/>
        <v xml:space="preserve"> - </v>
      </c>
    </row>
    <row r="436" spans="1:10" ht="20.25" x14ac:dyDescent="0.3">
      <c r="A436" s="72" t="s">
        <v>750</v>
      </c>
      <c r="B436" s="72" t="s">
        <v>751</v>
      </c>
      <c r="C436" s="72"/>
      <c r="D436" s="72"/>
      <c r="E436" s="72"/>
      <c r="F436" s="73"/>
      <c r="G436" s="74">
        <v>1000</v>
      </c>
      <c r="H436" s="74"/>
      <c r="I436" s="75">
        <f ca="1">SUMIF($A$3:OFFSET(A436,0,0),A436,$G$3:OFFSET(G436,0,0))-SUMIF($A$3:OFFSET(A436,0,0),A436,$H$3:OFFSET(H436,0,0))</f>
        <v>1000</v>
      </c>
      <c r="J436" s="76" t="str">
        <f t="shared" ca="1" si="15"/>
        <v xml:space="preserve"> - </v>
      </c>
    </row>
    <row r="437" spans="1:10" ht="20.25" x14ac:dyDescent="0.3">
      <c r="A437" s="72" t="s">
        <v>752</v>
      </c>
      <c r="B437" s="72" t="s">
        <v>753</v>
      </c>
      <c r="C437" s="72" t="s">
        <v>754</v>
      </c>
      <c r="D437" s="72"/>
      <c r="E437" s="72"/>
      <c r="F437" s="73"/>
      <c r="G437" s="74">
        <v>1000</v>
      </c>
      <c r="H437" s="74"/>
      <c r="I437" s="75">
        <f ca="1">SUMIF($A$3:OFFSET(A437,0,0),A437,$G$3:OFFSET(G437,0,0))-SUMIF($A$3:OFFSET(A437,0,0),A437,$H$3:OFFSET(H437,0,0))</f>
        <v>1000</v>
      </c>
      <c r="J437" s="76" t="str">
        <f t="shared" ca="1" si="15"/>
        <v xml:space="preserve"> - </v>
      </c>
    </row>
    <row r="438" spans="1:10" ht="20.25" x14ac:dyDescent="0.3">
      <c r="A438" s="72" t="s">
        <v>755</v>
      </c>
      <c r="B438" s="72" t="s">
        <v>505</v>
      </c>
      <c r="C438" s="72"/>
      <c r="D438" s="72"/>
      <c r="E438" s="72"/>
      <c r="F438" s="73"/>
      <c r="G438" s="74">
        <v>500</v>
      </c>
      <c r="H438" s="74"/>
      <c r="I438" s="75">
        <f ca="1">SUMIF($A$3:OFFSET(A438,0,0),A438,$G$3:OFFSET(G438,0,0))-SUMIF($A$3:OFFSET(A438,0,0),A438,$H$3:OFFSET(H438,0,0))</f>
        <v>500</v>
      </c>
      <c r="J438" s="76" t="str">
        <f t="shared" ca="1" si="15"/>
        <v xml:space="preserve"> - </v>
      </c>
    </row>
    <row r="439" spans="1:10" ht="20.25" x14ac:dyDescent="0.3">
      <c r="A439" s="72" t="s">
        <v>756</v>
      </c>
      <c r="B439" s="72" t="s">
        <v>757</v>
      </c>
      <c r="C439" s="72"/>
      <c r="D439" s="72"/>
      <c r="E439" s="72"/>
      <c r="F439" s="73"/>
      <c r="G439" s="74">
        <v>500</v>
      </c>
      <c r="H439" s="74"/>
      <c r="I439" s="75">
        <f ca="1">SUMIF($A$3:OFFSET(A439,0,0),A439,$G$3:OFFSET(G439,0,0))-SUMIF($A$3:OFFSET(A439,0,0),A439,$H$3:OFFSET(H439,0,0))</f>
        <v>500</v>
      </c>
      <c r="J439" s="76" t="str">
        <f t="shared" ca="1" si="15"/>
        <v xml:space="preserve"> - </v>
      </c>
    </row>
    <row r="440" spans="1:10" ht="20.25" x14ac:dyDescent="0.3">
      <c r="A440" s="72" t="s">
        <v>758</v>
      </c>
      <c r="B440" s="72" t="s">
        <v>759</v>
      </c>
      <c r="C440" s="72" t="s">
        <v>115</v>
      </c>
      <c r="D440" s="72"/>
      <c r="E440" s="72"/>
      <c r="F440" s="73"/>
      <c r="G440" s="74">
        <v>200</v>
      </c>
      <c r="H440" s="74"/>
      <c r="I440" s="75">
        <f ca="1">SUMIF($A$3:OFFSET(A440,0,0),A440,$G$3:OFFSET(G440,0,0))-SUMIF($A$3:OFFSET(A440,0,0),A440,$H$3:OFFSET(H440,0,0))</f>
        <v>200</v>
      </c>
      <c r="J440" s="76" t="str">
        <f t="shared" ca="1" si="15"/>
        <v xml:space="preserve"> - </v>
      </c>
    </row>
    <row r="441" spans="1:10" ht="20.25" x14ac:dyDescent="0.3">
      <c r="A441" s="72" t="s">
        <v>402</v>
      </c>
      <c r="B441" s="72" t="s">
        <v>760</v>
      </c>
      <c r="C441" s="72" t="s">
        <v>761</v>
      </c>
      <c r="D441" s="72"/>
      <c r="E441" s="72"/>
      <c r="F441" s="73"/>
      <c r="G441" s="74">
        <v>200</v>
      </c>
      <c r="H441" s="74"/>
      <c r="I441" s="75">
        <f ca="1">SUMIF($A$3:OFFSET(A441,0,0),A441,$G$3:OFFSET(G441,0,0))-SUMIF($A$3:OFFSET(A441,0,0),A441,$H$3:OFFSET(H441,0,0))</f>
        <v>200</v>
      </c>
      <c r="J441" s="76" t="str">
        <f t="shared" ca="1" si="15"/>
        <v xml:space="preserve"> - </v>
      </c>
    </row>
    <row r="442" spans="1:10" ht="20.25" x14ac:dyDescent="0.3">
      <c r="A442" s="72" t="s">
        <v>532</v>
      </c>
      <c r="B442" s="72" t="s">
        <v>762</v>
      </c>
      <c r="C442" s="72"/>
      <c r="D442" s="72"/>
      <c r="E442" s="72"/>
      <c r="F442" s="73"/>
      <c r="G442" s="74">
        <v>500</v>
      </c>
      <c r="H442" s="74"/>
      <c r="I442" s="75">
        <f ca="1">SUMIF($A$3:OFFSET(A442,0,0),A442,$G$3:OFFSET(G442,0,0))-SUMIF($A$3:OFFSET(A442,0,0),A442,$H$3:OFFSET(H442,0,0))</f>
        <v>1000</v>
      </c>
      <c r="J442" s="76" t="str">
        <f t="shared" ca="1" si="15"/>
        <v xml:space="preserve"> - </v>
      </c>
    </row>
    <row r="443" spans="1:10" ht="20.25" x14ac:dyDescent="0.3">
      <c r="A443" s="72" t="s">
        <v>532</v>
      </c>
      <c r="B443" s="72" t="s">
        <v>763</v>
      </c>
      <c r="C443" s="72"/>
      <c r="D443" s="72"/>
      <c r="E443" s="72"/>
      <c r="F443" s="73"/>
      <c r="G443" s="74">
        <v>100</v>
      </c>
      <c r="H443" s="74"/>
      <c r="I443" s="75">
        <f ca="1">SUMIF($A$3:OFFSET(A443,0,0),A443,$G$3:OFFSET(G443,0,0))-SUMIF($A$3:OFFSET(A443,0,0),A443,$H$3:OFFSET(H443,0,0))</f>
        <v>1100</v>
      </c>
      <c r="J443" s="76" t="str">
        <f t="shared" ca="1" si="15"/>
        <v xml:space="preserve"> - </v>
      </c>
    </row>
    <row r="444" spans="1:10" ht="20.25" x14ac:dyDescent="0.3">
      <c r="A444" s="72" t="s">
        <v>380</v>
      </c>
      <c r="B444" s="72" t="s">
        <v>764</v>
      </c>
      <c r="C444" s="72" t="s">
        <v>349</v>
      </c>
      <c r="D444" s="72"/>
      <c r="E444" s="72"/>
      <c r="F444" s="73"/>
      <c r="G444" s="74">
        <v>1000</v>
      </c>
      <c r="H444" s="74"/>
      <c r="I444" s="75">
        <f ca="1">SUMIF($A$3:OFFSET(A444,0,0),A444,$G$3:OFFSET(G444,0,0))-SUMIF($A$3:OFFSET(A444,0,0),A444,$H$3:OFFSET(H444,0,0))</f>
        <v>6161</v>
      </c>
      <c r="J444" s="76" t="str">
        <f t="shared" ref="J444:J475" ca="1" si="16">IF(ISBLANK(D444)," - ",IFERROR(OFFSET(J444,-1,0,1,1)+G444-H444,G444-H444))</f>
        <v xml:space="preserve"> - </v>
      </c>
    </row>
    <row r="445" spans="1:10" ht="20.25" x14ac:dyDescent="0.3">
      <c r="A445" s="72" t="s">
        <v>765</v>
      </c>
      <c r="B445" s="72" t="s">
        <v>204</v>
      </c>
      <c r="C445" s="72" t="s">
        <v>766</v>
      </c>
      <c r="D445" s="72"/>
      <c r="E445" s="72"/>
      <c r="F445" s="73"/>
      <c r="G445" s="74">
        <v>600</v>
      </c>
      <c r="H445" s="74"/>
      <c r="I445" s="75">
        <f ca="1">SUMIF($A$3:OFFSET(A445,0,0),A445,$G$3:OFFSET(G445,0,0))-SUMIF($A$3:OFFSET(A445,0,0),A445,$H$3:OFFSET(H445,0,0))</f>
        <v>600</v>
      </c>
      <c r="J445" s="76" t="str">
        <f t="shared" ca="1" si="16"/>
        <v xml:space="preserve"> - </v>
      </c>
    </row>
    <row r="446" spans="1:10" ht="20.25" x14ac:dyDescent="0.3">
      <c r="A446" s="72" t="s">
        <v>541</v>
      </c>
      <c r="B446" s="72" t="s">
        <v>509</v>
      </c>
      <c r="C446" s="72" t="s">
        <v>767</v>
      </c>
      <c r="D446" s="72"/>
      <c r="E446" s="72"/>
      <c r="F446" s="73"/>
      <c r="G446" s="74">
        <v>300</v>
      </c>
      <c r="H446" s="74"/>
      <c r="I446" s="75">
        <f ca="1">SUMIF($A$3:OFFSET(A446,0,0),A446,$G$3:OFFSET(G446,0,0))-SUMIF($A$3:OFFSET(A446,0,0),A446,$H$3:OFFSET(H446,0,0))</f>
        <v>1800</v>
      </c>
      <c r="J446" s="76" t="str">
        <f t="shared" ca="1" si="16"/>
        <v xml:space="preserve"> - </v>
      </c>
    </row>
    <row r="447" spans="1:10" ht="20.25" x14ac:dyDescent="0.3">
      <c r="A447" s="72" t="s">
        <v>459</v>
      </c>
      <c r="B447" s="72" t="s">
        <v>768</v>
      </c>
      <c r="C447" s="72" t="s">
        <v>769</v>
      </c>
      <c r="D447" s="72"/>
      <c r="E447" s="72"/>
      <c r="F447" s="73"/>
      <c r="G447" s="74">
        <v>500</v>
      </c>
      <c r="H447" s="74"/>
      <c r="I447" s="75">
        <f ca="1">SUMIF($A$3:OFFSET(A447,0,0),A447,$G$3:OFFSET(G447,0,0))-SUMIF($A$3:OFFSET(A447,0,0),A447,$H$3:OFFSET(H447,0,0))</f>
        <v>2900</v>
      </c>
      <c r="J447" s="76" t="str">
        <f t="shared" ca="1" si="16"/>
        <v xml:space="preserve"> - </v>
      </c>
    </row>
    <row r="448" spans="1:10" ht="20.25" x14ac:dyDescent="0.3">
      <c r="A448" s="72" t="s">
        <v>695</v>
      </c>
      <c r="B448" s="72" t="s">
        <v>770</v>
      </c>
      <c r="C448" s="72" t="s">
        <v>188</v>
      </c>
      <c r="D448" s="72"/>
      <c r="E448" s="72"/>
      <c r="F448" s="73"/>
      <c r="G448" s="74">
        <v>501</v>
      </c>
      <c r="H448" s="74"/>
      <c r="I448" s="75">
        <f ca="1">SUMIF($A$3:OFFSET(A448,0,0),A448,$G$3:OFFSET(G448,0,0))-SUMIF($A$3:OFFSET(A448,0,0),A448,$H$3:OFFSET(H448,0,0))</f>
        <v>1516</v>
      </c>
      <c r="J448" s="76" t="str">
        <f t="shared" ca="1" si="16"/>
        <v xml:space="preserve"> - </v>
      </c>
    </row>
    <row r="449" spans="1:10" ht="20.25" x14ac:dyDescent="0.3">
      <c r="A449" s="72" t="s">
        <v>771</v>
      </c>
      <c r="B449" s="72" t="s">
        <v>350</v>
      </c>
      <c r="C449" s="72" t="s">
        <v>772</v>
      </c>
      <c r="D449" s="72"/>
      <c r="E449" s="72"/>
      <c r="F449" s="73"/>
      <c r="G449" s="74">
        <v>200</v>
      </c>
      <c r="H449" s="74"/>
      <c r="I449" s="75">
        <f ca="1">SUMIF($A$3:OFFSET(A449,0,0),A449,$G$3:OFFSET(G449,0,0))-SUMIF($A$3:OFFSET(A449,0,0),A449,$H$3:OFFSET(H449,0,0))</f>
        <v>200</v>
      </c>
      <c r="J449" s="76" t="str">
        <f t="shared" ca="1" si="16"/>
        <v xml:space="preserve"> - </v>
      </c>
    </row>
    <row r="450" spans="1:10" ht="20.25" x14ac:dyDescent="0.3">
      <c r="A450" s="72" t="s">
        <v>573</v>
      </c>
      <c r="B450" s="72" t="s">
        <v>773</v>
      </c>
      <c r="C450" s="72"/>
      <c r="D450" s="72"/>
      <c r="E450" s="72"/>
      <c r="F450" s="73"/>
      <c r="G450" s="74">
        <v>1000</v>
      </c>
      <c r="H450" s="74"/>
      <c r="I450" s="75">
        <f ca="1">SUMIF($A$3:OFFSET(A450,0,0),A450,$G$3:OFFSET(G450,0,0))-SUMIF($A$3:OFFSET(A450,0,0),A450,$H$3:OFFSET(H450,0,0))</f>
        <v>1400</v>
      </c>
      <c r="J450" s="76" t="str">
        <f t="shared" ca="1" si="16"/>
        <v xml:space="preserve"> - </v>
      </c>
    </row>
    <row r="451" spans="1:10" ht="20.25" x14ac:dyDescent="0.3">
      <c r="A451" s="72" t="s">
        <v>566</v>
      </c>
      <c r="B451" s="72" t="s">
        <v>774</v>
      </c>
      <c r="C451" s="72" t="s">
        <v>80</v>
      </c>
      <c r="D451" s="72"/>
      <c r="E451" s="72"/>
      <c r="F451" s="73"/>
      <c r="G451" s="74">
        <v>500</v>
      </c>
      <c r="H451" s="74"/>
      <c r="I451" s="75">
        <f ca="1">SUMIF($A$3:OFFSET(A451,0,0),A451,$G$3:OFFSET(G451,0,0))-SUMIF($A$3:OFFSET(A451,0,0),A451,$H$3:OFFSET(H451,0,0))</f>
        <v>1500</v>
      </c>
      <c r="J451" s="76" t="str">
        <f t="shared" ca="1" si="16"/>
        <v xml:space="preserve"> - </v>
      </c>
    </row>
    <row r="452" spans="1:10" ht="20.25" x14ac:dyDescent="0.3">
      <c r="A452" s="72" t="s">
        <v>775</v>
      </c>
      <c r="B452" s="72" t="s">
        <v>776</v>
      </c>
      <c r="C452" s="72" t="s">
        <v>777</v>
      </c>
      <c r="D452" s="72"/>
      <c r="E452" s="72"/>
      <c r="F452" s="73"/>
      <c r="G452" s="74">
        <v>500</v>
      </c>
      <c r="H452" s="74"/>
      <c r="I452" s="75">
        <f ca="1">SUMIF($A$3:OFFSET(A452,0,0),A452,$G$3:OFFSET(G452,0,0))-SUMIF($A$3:OFFSET(A452,0,0),A452,$H$3:OFFSET(H452,0,0))</f>
        <v>500</v>
      </c>
      <c r="J452" s="76" t="str">
        <f t="shared" ca="1" si="16"/>
        <v xml:space="preserve"> - </v>
      </c>
    </row>
    <row r="453" spans="1:10" ht="20.25" x14ac:dyDescent="0.3">
      <c r="A453" s="72" t="s">
        <v>778</v>
      </c>
      <c r="B453" s="72" t="s">
        <v>187</v>
      </c>
      <c r="C453" s="72" t="s">
        <v>302</v>
      </c>
      <c r="D453" s="72"/>
      <c r="E453" s="72"/>
      <c r="F453" s="73"/>
      <c r="G453" s="74">
        <v>300</v>
      </c>
      <c r="H453" s="74"/>
      <c r="I453" s="75">
        <f ca="1">SUMIF($A$3:OFFSET(A453,0,0),A453,$G$3:OFFSET(G453,0,0))-SUMIF($A$3:OFFSET(A453,0,0),A453,$H$3:OFFSET(H453,0,0))</f>
        <v>300</v>
      </c>
      <c r="J453" s="76" t="str">
        <f t="shared" ca="1" si="16"/>
        <v xml:space="preserve"> - </v>
      </c>
    </row>
    <row r="454" spans="1:10" ht="20.25" x14ac:dyDescent="0.3">
      <c r="A454" s="72" t="s">
        <v>463</v>
      </c>
      <c r="B454" s="72" t="s">
        <v>779</v>
      </c>
      <c r="C454" s="72"/>
      <c r="D454" s="72"/>
      <c r="E454" s="72"/>
      <c r="F454" s="73"/>
      <c r="G454" s="74">
        <v>500</v>
      </c>
      <c r="H454" s="74"/>
      <c r="I454" s="75">
        <f ca="1">SUMIF($A$3:OFFSET(A454,0,0),A454,$G$3:OFFSET(G454,0,0))-SUMIF($A$3:OFFSET(A454,0,0),A454,$H$3:OFFSET(H454,0,0))</f>
        <v>3100</v>
      </c>
      <c r="J454" s="76" t="str">
        <f t="shared" ca="1" si="16"/>
        <v xml:space="preserve"> - </v>
      </c>
    </row>
    <row r="455" spans="1:10" ht="20.25" x14ac:dyDescent="0.3">
      <c r="A455" s="72" t="s">
        <v>463</v>
      </c>
      <c r="B455" s="72" t="s">
        <v>159</v>
      </c>
      <c r="C455" s="72" t="s">
        <v>780</v>
      </c>
      <c r="D455" s="72"/>
      <c r="E455" s="72"/>
      <c r="F455" s="73"/>
      <c r="G455" s="74">
        <v>10000</v>
      </c>
      <c r="H455" s="74"/>
      <c r="I455" s="75">
        <f ca="1">SUMIF($A$3:OFFSET(A455,0,0),A455,$G$3:OFFSET(G455,0,0))-SUMIF($A$3:OFFSET(A455,0,0),A455,$H$3:OFFSET(H455,0,0))</f>
        <v>13100</v>
      </c>
      <c r="J455" s="76" t="str">
        <f t="shared" ca="1" si="16"/>
        <v xml:space="preserve"> - </v>
      </c>
    </row>
    <row r="456" spans="1:10" ht="20.25" x14ac:dyDescent="0.3">
      <c r="A456" s="72" t="s">
        <v>707</v>
      </c>
      <c r="B456" s="72" t="s">
        <v>781</v>
      </c>
      <c r="C456" s="72" t="s">
        <v>782</v>
      </c>
      <c r="D456" s="72"/>
      <c r="E456" s="72"/>
      <c r="F456" s="73"/>
      <c r="G456" s="74">
        <v>250</v>
      </c>
      <c r="H456" s="74"/>
      <c r="I456" s="75">
        <f ca="1">SUMIF($A$3:OFFSET(A456,0,0),A456,$G$3:OFFSET(G456,0,0))-SUMIF($A$3:OFFSET(A456,0,0),A456,$H$3:OFFSET(H456,0,0))</f>
        <v>2250</v>
      </c>
      <c r="J456" s="76" t="str">
        <f t="shared" ca="1" si="16"/>
        <v xml:space="preserve"> - </v>
      </c>
    </row>
    <row r="457" spans="1:10" ht="20.25" x14ac:dyDescent="0.3">
      <c r="A457" s="72" t="s">
        <v>784</v>
      </c>
      <c r="B457" s="72" t="s">
        <v>786</v>
      </c>
      <c r="C457" s="72" t="s">
        <v>787</v>
      </c>
      <c r="D457" s="72"/>
      <c r="E457" s="72"/>
      <c r="F457" s="73"/>
      <c r="G457" s="74">
        <v>2000</v>
      </c>
      <c r="H457" s="74"/>
      <c r="I457" s="75">
        <f ca="1">SUMIF($A$3:OFFSET(A457,0,0),A457,$G$3:OFFSET(G457,0,0))-SUMIF($A$3:OFFSET(A457,0,0),A457,$H$3:OFFSET(H457,0,0))</f>
        <v>2000</v>
      </c>
      <c r="J457" s="76" t="str">
        <f t="shared" ca="1" si="16"/>
        <v xml:space="preserve"> - </v>
      </c>
    </row>
    <row r="458" spans="1:10" ht="20.25" x14ac:dyDescent="0.3">
      <c r="A458" s="72" t="s">
        <v>785</v>
      </c>
      <c r="B458" s="72" t="s">
        <v>788</v>
      </c>
      <c r="C458" s="72" t="s">
        <v>787</v>
      </c>
      <c r="D458" s="72"/>
      <c r="E458" s="72"/>
      <c r="F458" s="73"/>
      <c r="G458" s="74">
        <v>2000</v>
      </c>
      <c r="H458" s="74"/>
      <c r="I458" s="75">
        <f ca="1">SUMIF($A$3:OFFSET(A458,0,0),A458,$G$3:OFFSET(G458,0,0))-SUMIF($A$3:OFFSET(A458,0,0),A458,$H$3:OFFSET(H458,0,0))</f>
        <v>2000</v>
      </c>
      <c r="J458" s="76" t="str">
        <f t="shared" ca="1" si="16"/>
        <v xml:space="preserve"> - </v>
      </c>
    </row>
    <row r="459" spans="1:10" ht="20.25" x14ac:dyDescent="0.3">
      <c r="A459" s="72" t="s">
        <v>783</v>
      </c>
      <c r="B459" s="72" t="s">
        <v>791</v>
      </c>
      <c r="C459" s="72" t="s">
        <v>792</v>
      </c>
      <c r="D459" s="72"/>
      <c r="E459" s="72"/>
      <c r="F459" s="73"/>
      <c r="G459" s="74">
        <v>500</v>
      </c>
      <c r="H459" s="74"/>
      <c r="I459" s="75">
        <f ca="1">SUMIF($A$3:OFFSET(A459,0,0),A459,$G$3:OFFSET(G459,0,0))-SUMIF($A$3:OFFSET(A459,0,0),A459,$H$3:OFFSET(H459,0,0))</f>
        <v>500</v>
      </c>
      <c r="J459" s="76" t="str">
        <f t="shared" ca="1" si="16"/>
        <v xml:space="preserve"> - </v>
      </c>
    </row>
    <row r="460" spans="1:10" ht="20.25" x14ac:dyDescent="0.3">
      <c r="A460" s="72" t="s">
        <v>380</v>
      </c>
      <c r="B460" s="72" t="s">
        <v>789</v>
      </c>
      <c r="C460" s="72" t="s">
        <v>787</v>
      </c>
      <c r="D460" s="72"/>
      <c r="E460" s="72"/>
      <c r="F460" s="73"/>
      <c r="G460" s="74">
        <v>500</v>
      </c>
      <c r="H460" s="74"/>
      <c r="I460" s="75">
        <f ca="1">SUMIF($A$3:OFFSET(A460,0,0),A460,$G$3:OFFSET(G460,0,0))-SUMIF($A$3:OFFSET(A460,0,0),A460,$H$3:OFFSET(H460,0,0))</f>
        <v>6661</v>
      </c>
      <c r="J460" s="76" t="str">
        <f t="shared" ca="1" si="16"/>
        <v xml:space="preserve"> - </v>
      </c>
    </row>
    <row r="461" spans="1:10" ht="20.25" x14ac:dyDescent="0.3">
      <c r="A461" s="72" t="s">
        <v>795</v>
      </c>
      <c r="B461" s="72" t="s">
        <v>790</v>
      </c>
      <c r="C461" s="72" t="s">
        <v>793</v>
      </c>
      <c r="D461" s="72"/>
      <c r="E461" s="72"/>
      <c r="F461" s="73"/>
      <c r="G461" s="74">
        <v>500</v>
      </c>
      <c r="H461" s="74"/>
      <c r="I461" s="75">
        <f ca="1">SUMIF($A$3:OFFSET(A461,0,0),A461,$G$3:OFFSET(G461,0,0))-SUMIF($A$3:OFFSET(A461,0,0),A461,$H$3:OFFSET(H461,0,0))</f>
        <v>500</v>
      </c>
      <c r="J461" s="76" t="str">
        <f t="shared" ca="1" si="16"/>
        <v xml:space="preserve"> - </v>
      </c>
    </row>
    <row r="462" spans="1:10" ht="20.25" x14ac:dyDescent="0.3">
      <c r="A462" s="72" t="s">
        <v>796</v>
      </c>
      <c r="B462" s="72" t="s">
        <v>503</v>
      </c>
      <c r="C462" s="72" t="s">
        <v>794</v>
      </c>
      <c r="D462" s="72"/>
      <c r="E462" s="72"/>
      <c r="F462" s="73"/>
      <c r="G462" s="74">
        <v>500</v>
      </c>
      <c r="H462" s="74"/>
      <c r="I462" s="75">
        <f ca="1">SUMIF($A$3:OFFSET(A462,0,0),A462,$G$3:OFFSET(G462,0,0))-SUMIF($A$3:OFFSET(A462,0,0),A462,$H$3:OFFSET(H462,0,0))</f>
        <v>500</v>
      </c>
      <c r="J462" s="76" t="str">
        <f t="shared" ca="1" si="16"/>
        <v xml:space="preserve"> - </v>
      </c>
    </row>
    <row r="463" spans="1:10" ht="20.25" x14ac:dyDescent="0.3">
      <c r="A463" s="72" t="s">
        <v>783</v>
      </c>
      <c r="B463" s="72" t="s">
        <v>797</v>
      </c>
      <c r="C463" s="72" t="s">
        <v>798</v>
      </c>
      <c r="D463" s="72"/>
      <c r="E463" s="72"/>
      <c r="F463" s="73"/>
      <c r="G463" s="74">
        <v>200</v>
      </c>
      <c r="H463" s="74"/>
      <c r="I463" s="75">
        <f ca="1">SUMIF($A$3:OFFSET(A463,0,0),A463,$G$3:OFFSET(G463,0,0))-SUMIF($A$3:OFFSET(A463,0,0),A463,$H$3:OFFSET(H463,0,0))</f>
        <v>700</v>
      </c>
      <c r="J463" s="76" t="str">
        <f t="shared" ca="1" si="16"/>
        <v xml:space="preserve"> - </v>
      </c>
    </row>
    <row r="464" spans="1:10" ht="20.25" x14ac:dyDescent="0.3">
      <c r="A464" s="72" t="s">
        <v>783</v>
      </c>
      <c r="B464" s="72" t="s">
        <v>799</v>
      </c>
      <c r="C464" s="72" t="s">
        <v>798</v>
      </c>
      <c r="D464" s="72"/>
      <c r="E464" s="72"/>
      <c r="F464" s="73"/>
      <c r="G464" s="74">
        <v>200</v>
      </c>
      <c r="H464" s="74"/>
      <c r="I464" s="75">
        <f ca="1">SUMIF($A$3:OFFSET(A464,0,0),A464,$G$3:OFFSET(G464,0,0))-SUMIF($A$3:OFFSET(A464,0,0),A464,$H$3:OFFSET(H464,0,0))</f>
        <v>900</v>
      </c>
      <c r="J464" s="76" t="str">
        <f t="shared" ca="1" si="16"/>
        <v xml:space="preserve"> - </v>
      </c>
    </row>
    <row r="465" spans="1:10" ht="20.25" x14ac:dyDescent="0.3">
      <c r="A465" s="72" t="s">
        <v>783</v>
      </c>
      <c r="B465" s="72" t="s">
        <v>800</v>
      </c>
      <c r="C465" s="72" t="s">
        <v>798</v>
      </c>
      <c r="D465" s="72"/>
      <c r="E465" s="72"/>
      <c r="F465" s="73"/>
      <c r="G465" s="74">
        <v>200</v>
      </c>
      <c r="H465" s="74"/>
      <c r="I465" s="75">
        <f ca="1">SUMIF($A$3:OFFSET(A465,0,0),A465,$G$3:OFFSET(G465,0,0))-SUMIF($A$3:OFFSET(A465,0,0),A465,$H$3:OFFSET(H465,0,0))</f>
        <v>1100</v>
      </c>
      <c r="J465" s="76" t="str">
        <f t="shared" ca="1" si="16"/>
        <v xml:space="preserve"> - </v>
      </c>
    </row>
    <row r="466" spans="1:10" ht="20.25" x14ac:dyDescent="0.3">
      <c r="A466" s="72" t="s">
        <v>783</v>
      </c>
      <c r="B466" s="72" t="s">
        <v>801</v>
      </c>
      <c r="C466" s="72" t="s">
        <v>798</v>
      </c>
      <c r="D466" s="72"/>
      <c r="E466" s="72"/>
      <c r="F466" s="73"/>
      <c r="G466" s="74">
        <v>300</v>
      </c>
      <c r="H466" s="74"/>
      <c r="I466" s="75">
        <f ca="1">SUMIF($A$3:OFFSET(A466,0,0),A466,$G$3:OFFSET(G466,0,0))-SUMIF($A$3:OFFSET(A466,0,0),A466,$H$3:OFFSET(H466,0,0))</f>
        <v>1400</v>
      </c>
      <c r="J466" s="76" t="str">
        <f t="shared" ca="1" si="16"/>
        <v xml:space="preserve"> - </v>
      </c>
    </row>
    <row r="467" spans="1:10" ht="20.25" x14ac:dyDescent="0.3">
      <c r="A467" s="72" t="s">
        <v>783</v>
      </c>
      <c r="B467" s="72" t="s">
        <v>802</v>
      </c>
      <c r="C467" s="72" t="s">
        <v>798</v>
      </c>
      <c r="D467" s="72"/>
      <c r="E467" s="72"/>
      <c r="F467" s="73"/>
      <c r="G467" s="74">
        <v>300</v>
      </c>
      <c r="H467" s="74"/>
      <c r="I467" s="75">
        <f ca="1">SUMIF($A$3:OFFSET(A467,0,0),A467,$G$3:OFFSET(G467,0,0))-SUMIF($A$3:OFFSET(A467,0,0),A467,$H$3:OFFSET(H467,0,0))</f>
        <v>1700</v>
      </c>
      <c r="J467" s="76" t="str">
        <f t="shared" ca="1" si="16"/>
        <v xml:space="preserve"> - </v>
      </c>
    </row>
    <row r="468" spans="1:10" ht="20.25" x14ac:dyDescent="0.3">
      <c r="A468" s="72" t="s">
        <v>783</v>
      </c>
      <c r="B468" s="72" t="s">
        <v>803</v>
      </c>
      <c r="C468" s="72" t="s">
        <v>804</v>
      </c>
      <c r="D468" s="72"/>
      <c r="E468" s="72"/>
      <c r="F468" s="73"/>
      <c r="G468" s="74">
        <v>500</v>
      </c>
      <c r="H468" s="74"/>
      <c r="I468" s="75">
        <f ca="1">SUMIF($A$3:OFFSET(A468,0,0),A468,$G$3:OFFSET(G468,0,0))-SUMIF($A$3:OFFSET(A468,0,0),A468,$H$3:OFFSET(H468,0,0))</f>
        <v>2200</v>
      </c>
      <c r="J468" s="76" t="str">
        <f t="shared" ca="1" si="16"/>
        <v xml:space="preserve"> - </v>
      </c>
    </row>
    <row r="469" spans="1:10" ht="20.25" x14ac:dyDescent="0.3">
      <c r="A469" s="72" t="s">
        <v>783</v>
      </c>
      <c r="B469" s="72" t="s">
        <v>805</v>
      </c>
      <c r="C469" s="72"/>
      <c r="D469" s="72"/>
      <c r="E469" s="72"/>
      <c r="F469" s="73"/>
      <c r="G469" s="74">
        <v>1000</v>
      </c>
      <c r="H469" s="74"/>
      <c r="I469" s="75">
        <f ca="1">SUMIF($A$3:OFFSET(A469,0,0),A469,$G$3:OFFSET(G469,0,0))-SUMIF($A$3:OFFSET(A469,0,0),A469,$H$3:OFFSET(H469,0,0))</f>
        <v>3200</v>
      </c>
      <c r="J469" s="76" t="str">
        <f t="shared" ca="1" si="16"/>
        <v xml:space="preserve"> - </v>
      </c>
    </row>
    <row r="470" spans="1:10" ht="20.25" x14ac:dyDescent="0.3">
      <c r="A470" s="72" t="s">
        <v>671</v>
      </c>
      <c r="B470" s="72" t="s">
        <v>674</v>
      </c>
      <c r="C470" s="72" t="s">
        <v>806</v>
      </c>
      <c r="D470" s="72"/>
      <c r="E470" s="72"/>
      <c r="F470" s="73"/>
      <c r="G470" s="74">
        <v>500</v>
      </c>
      <c r="H470" s="74"/>
      <c r="I470" s="75">
        <f ca="1">SUMIF($A$3:OFFSET(A470,0,0),A470,$G$3:OFFSET(G470,0,0))-SUMIF($A$3:OFFSET(A470,0,0),A470,$H$3:OFFSET(H470,0,0))</f>
        <v>900</v>
      </c>
      <c r="J470" s="76" t="str">
        <f t="shared" ca="1" si="16"/>
        <v xml:space="preserve"> - </v>
      </c>
    </row>
    <row r="471" spans="1:10" ht="20.25" x14ac:dyDescent="0.3">
      <c r="A471" s="72" t="s">
        <v>671</v>
      </c>
      <c r="B471" s="72" t="s">
        <v>278</v>
      </c>
      <c r="C471" s="72"/>
      <c r="D471" s="72"/>
      <c r="E471" s="72"/>
      <c r="F471" s="73"/>
      <c r="G471" s="74">
        <v>200</v>
      </c>
      <c r="H471" s="74"/>
      <c r="I471" s="75">
        <f ca="1">SUMIF($A$3:OFFSET(A471,0,0),A471,$G$3:OFFSET(G471,0,0))-SUMIF($A$3:OFFSET(A471,0,0),A471,$H$3:OFFSET(H471,0,0))</f>
        <v>1100</v>
      </c>
      <c r="J471" s="76" t="str">
        <f t="shared" ca="1" si="16"/>
        <v xml:space="preserve"> - </v>
      </c>
    </row>
    <row r="472" spans="1:10" ht="20.25" x14ac:dyDescent="0.3">
      <c r="A472" s="72" t="s">
        <v>461</v>
      </c>
      <c r="B472" s="72" t="s">
        <v>807</v>
      </c>
      <c r="C472" s="72" t="s">
        <v>808</v>
      </c>
      <c r="D472" s="72"/>
      <c r="E472" s="72"/>
      <c r="F472" s="73"/>
      <c r="G472" s="74">
        <v>1001</v>
      </c>
      <c r="H472" s="74"/>
      <c r="I472" s="75">
        <f ca="1">SUMIF($A$3:OFFSET(A472,0,0),A472,$G$3:OFFSET(G472,0,0))-SUMIF($A$3:OFFSET(A472,0,0),A472,$H$3:OFFSET(H472,0,0))</f>
        <v>1151</v>
      </c>
      <c r="J472" s="76" t="str">
        <f t="shared" ca="1" si="16"/>
        <v xml:space="preserve"> - </v>
      </c>
    </row>
    <row r="473" spans="1:10" ht="20.25" x14ac:dyDescent="0.3">
      <c r="A473" s="72" t="s">
        <v>461</v>
      </c>
      <c r="B473" s="72" t="s">
        <v>242</v>
      </c>
      <c r="C473" s="72" t="s">
        <v>580</v>
      </c>
      <c r="D473" s="72"/>
      <c r="E473" s="72"/>
      <c r="F473" s="73"/>
      <c r="G473" s="74">
        <v>201</v>
      </c>
      <c r="H473" s="74"/>
      <c r="I473" s="75">
        <f ca="1">SUMIF($A$3:OFFSET(A473,0,0),A473,$G$3:OFFSET(G473,0,0))-SUMIF($A$3:OFFSET(A473,0,0),A473,$H$3:OFFSET(H473,0,0))</f>
        <v>1352</v>
      </c>
      <c r="J473" s="76" t="str">
        <f t="shared" ca="1" si="16"/>
        <v xml:space="preserve"> - </v>
      </c>
    </row>
    <row r="474" spans="1:10" ht="20.25" x14ac:dyDescent="0.3">
      <c r="A474" s="72" t="s">
        <v>809</v>
      </c>
      <c r="B474" s="72" t="s">
        <v>810</v>
      </c>
      <c r="C474" s="72"/>
      <c r="D474" s="72"/>
      <c r="E474" s="72"/>
      <c r="F474" s="73"/>
      <c r="G474" s="74">
        <v>100</v>
      </c>
      <c r="H474" s="74"/>
      <c r="I474" s="75">
        <f ca="1">SUMIF($A$3:OFFSET(A474,0,0),A474,$G$3:OFFSET(G474,0,0))-SUMIF($A$3:OFFSET(A474,0,0),A474,$H$3:OFFSET(H474,0,0))</f>
        <v>100</v>
      </c>
      <c r="J474" s="76" t="str">
        <f t="shared" ca="1" si="16"/>
        <v xml:space="preserve"> - </v>
      </c>
    </row>
    <row r="475" spans="1:10" ht="20.25" x14ac:dyDescent="0.3">
      <c r="A475" s="72" t="s">
        <v>479</v>
      </c>
      <c r="B475" s="72" t="s">
        <v>811</v>
      </c>
      <c r="C475" s="72" t="s">
        <v>812</v>
      </c>
      <c r="D475" s="72"/>
      <c r="E475" s="72"/>
      <c r="F475" s="73"/>
      <c r="G475" s="74">
        <v>300</v>
      </c>
      <c r="H475" s="74"/>
      <c r="I475" s="75">
        <f ca="1">SUMIF($A$3:OFFSET(A475,0,0),A475,$G$3:OFFSET(G475,0,0))-SUMIF($A$3:OFFSET(A475,0,0),A475,$H$3:OFFSET(H475,0,0))</f>
        <v>400</v>
      </c>
      <c r="J475" s="76" t="str">
        <f t="shared" ca="1" si="16"/>
        <v xml:space="preserve"> - </v>
      </c>
    </row>
    <row r="476" spans="1:10" ht="20.25" x14ac:dyDescent="0.3">
      <c r="A476" s="72" t="s">
        <v>813</v>
      </c>
      <c r="B476" s="72" t="s">
        <v>814</v>
      </c>
      <c r="C476" s="72" t="s">
        <v>815</v>
      </c>
      <c r="D476" s="72"/>
      <c r="E476" s="72"/>
      <c r="F476" s="73"/>
      <c r="G476" s="74">
        <v>1000</v>
      </c>
      <c r="H476" s="74"/>
      <c r="I476" s="75">
        <f ca="1">SUMIF($A$3:OFFSET(A476,0,0),A476,$G$3:OFFSET(G476,0,0))-SUMIF($A$3:OFFSET(A476,0,0),A476,$H$3:OFFSET(H476,0,0))</f>
        <v>1000</v>
      </c>
      <c r="J476" s="76" t="str">
        <f t="shared" ref="J476:J496" ca="1" si="17">IF(ISBLANK(D476)," - ",IFERROR(OFFSET(J476,-1,0,1,1)+G476-H476,G476-H476))</f>
        <v xml:space="preserve"> - </v>
      </c>
    </row>
    <row r="477" spans="1:10" ht="20.25" x14ac:dyDescent="0.3">
      <c r="A477" s="72" t="s">
        <v>707</v>
      </c>
      <c r="B477" s="72" t="s">
        <v>816</v>
      </c>
      <c r="C477" s="72" t="s">
        <v>817</v>
      </c>
      <c r="D477" s="72"/>
      <c r="E477" s="72"/>
      <c r="F477" s="73"/>
      <c r="G477" s="74">
        <v>1000</v>
      </c>
      <c r="H477" s="74"/>
      <c r="I477" s="75">
        <f ca="1">SUMIF($A$3:OFFSET(A477,0,0),A477,$G$3:OFFSET(G477,0,0))-SUMIF($A$3:OFFSET(A477,0,0),A477,$H$3:OFFSET(H477,0,0))</f>
        <v>3250</v>
      </c>
      <c r="J477" s="76" t="str">
        <f t="shared" ca="1" si="17"/>
        <v xml:space="preserve"> - </v>
      </c>
    </row>
    <row r="478" spans="1:10" ht="20.25" x14ac:dyDescent="0.3">
      <c r="A478" s="72" t="s">
        <v>818</v>
      </c>
      <c r="B478" s="72" t="s">
        <v>819</v>
      </c>
      <c r="C478" s="72" t="s">
        <v>820</v>
      </c>
      <c r="D478" s="72"/>
      <c r="E478" s="72"/>
      <c r="F478" s="73"/>
      <c r="G478" s="74">
        <v>500</v>
      </c>
      <c r="H478" s="74"/>
      <c r="I478" s="75">
        <f ca="1">SUMIF($A$3:OFFSET(A478,0,0),A478,$G$3:OFFSET(G478,0,0))-SUMIF($A$3:OFFSET(A478,0,0),A478,$H$3:OFFSET(H478,0,0))</f>
        <v>500</v>
      </c>
      <c r="J478" s="76" t="str">
        <f t="shared" ca="1" si="17"/>
        <v xml:space="preserve"> - </v>
      </c>
    </row>
    <row r="479" spans="1:10" ht="20.25" x14ac:dyDescent="0.3">
      <c r="A479" s="72" t="s">
        <v>507</v>
      </c>
      <c r="B479" s="72" t="s">
        <v>821</v>
      </c>
      <c r="C479" s="72"/>
      <c r="D479" s="72"/>
      <c r="E479" s="72"/>
      <c r="F479" s="73"/>
      <c r="G479" s="74">
        <v>200</v>
      </c>
      <c r="H479" s="74"/>
      <c r="I479" s="75">
        <f ca="1">SUMIF($A$3:OFFSET(A479,0,0),A479,$G$3:OFFSET(G479,0,0))-SUMIF($A$3:OFFSET(A479,0,0),A479,$H$3:OFFSET(H479,0,0))</f>
        <v>500</v>
      </c>
      <c r="J479" s="76" t="str">
        <f t="shared" ca="1" si="17"/>
        <v xml:space="preserve"> - </v>
      </c>
    </row>
    <row r="480" spans="1:10" ht="20.25" x14ac:dyDescent="0.3">
      <c r="A480" s="72" t="s">
        <v>783</v>
      </c>
      <c r="B480" s="72" t="s">
        <v>822</v>
      </c>
      <c r="C480" s="72" t="s">
        <v>823</v>
      </c>
      <c r="D480" s="72"/>
      <c r="E480" s="72"/>
      <c r="F480" s="73"/>
      <c r="G480" s="74">
        <v>1000</v>
      </c>
      <c r="H480" s="74"/>
      <c r="I480" s="75">
        <f ca="1">SUMIF($A$3:OFFSET(A480,0,0),A480,$G$3:OFFSET(G480,0,0))-SUMIF($A$3:OFFSET(A480,0,0),A480,$H$3:OFFSET(H480,0,0))</f>
        <v>4200</v>
      </c>
      <c r="J480" s="76" t="str">
        <f t="shared" ca="1" si="17"/>
        <v xml:space="preserve"> - </v>
      </c>
    </row>
    <row r="481" spans="1:10" ht="20.25" x14ac:dyDescent="0.3">
      <c r="A481" s="72" t="s">
        <v>44</v>
      </c>
      <c r="B481" s="72" t="s">
        <v>824</v>
      </c>
      <c r="C481" s="72" t="s">
        <v>825</v>
      </c>
      <c r="D481" s="72"/>
      <c r="E481" s="72"/>
      <c r="F481" s="73"/>
      <c r="G481" s="74">
        <v>501</v>
      </c>
      <c r="H481" s="74"/>
      <c r="I481" s="75">
        <f ca="1">SUMIF($A$3:OFFSET(A481,0,0),A481,$G$3:OFFSET(G481,0,0))-SUMIF($A$3:OFFSET(A481,0,0),A481,$H$3:OFFSET(H481,0,0))</f>
        <v>65765</v>
      </c>
      <c r="J481" s="76" t="str">
        <f t="shared" ca="1" si="17"/>
        <v xml:space="preserve"> - </v>
      </c>
    </row>
    <row r="482" spans="1:10" ht="20.25" x14ac:dyDescent="0.3">
      <c r="A482" s="72" t="s">
        <v>380</v>
      </c>
      <c r="B482" s="72" t="s">
        <v>430</v>
      </c>
      <c r="C482" s="72" t="s">
        <v>826</v>
      </c>
      <c r="D482" s="72"/>
      <c r="E482" s="72"/>
      <c r="F482" s="73"/>
      <c r="G482" s="74">
        <v>100</v>
      </c>
      <c r="H482" s="74"/>
      <c r="I482" s="75">
        <f ca="1">SUMIF($A$3:OFFSET(A482,0,0),A482,$G$3:OFFSET(G482,0,0))-SUMIF($A$3:OFFSET(A482,0,0),A482,$H$3:OFFSET(H482,0,0))</f>
        <v>6761</v>
      </c>
      <c r="J482" s="76" t="str">
        <f t="shared" ca="1" si="17"/>
        <v xml:space="preserve"> - </v>
      </c>
    </row>
    <row r="483" spans="1:10" ht="20.25" x14ac:dyDescent="0.3">
      <c r="A483" s="72" t="s">
        <v>380</v>
      </c>
      <c r="B483" s="72" t="s">
        <v>827</v>
      </c>
      <c r="C483" s="72" t="s">
        <v>828</v>
      </c>
      <c r="D483" s="72"/>
      <c r="E483" s="72"/>
      <c r="F483" s="73"/>
      <c r="G483" s="74">
        <v>200</v>
      </c>
      <c r="H483" s="74"/>
      <c r="I483" s="75">
        <f ca="1">SUMIF($A$3:OFFSET(A483,0,0),A483,$G$3:OFFSET(G483,0,0))-SUMIF($A$3:OFFSET(A483,0,0),A483,$H$3:OFFSET(H483,0,0))</f>
        <v>6961</v>
      </c>
      <c r="J483" s="76" t="str">
        <f t="shared" ca="1" si="17"/>
        <v xml:space="preserve"> - </v>
      </c>
    </row>
    <row r="484" spans="1:10" ht="20.25" x14ac:dyDescent="0.3">
      <c r="A484" s="72" t="s">
        <v>707</v>
      </c>
      <c r="B484" s="72" t="s">
        <v>313</v>
      </c>
      <c r="C484" s="72" t="s">
        <v>829</v>
      </c>
      <c r="D484" s="72"/>
      <c r="E484" s="72"/>
      <c r="F484" s="73"/>
      <c r="G484" s="74">
        <v>1000</v>
      </c>
      <c r="H484" s="74"/>
      <c r="I484" s="75">
        <f ca="1">SUMIF($A$3:OFFSET(A484,0,0),A484,$G$3:OFFSET(G484,0,0))-SUMIF($A$3:OFFSET(A484,0,0),A484,$H$3:OFFSET(H484,0,0))</f>
        <v>4250</v>
      </c>
      <c r="J484" s="76" t="str">
        <f t="shared" ca="1" si="17"/>
        <v xml:space="preserve"> - </v>
      </c>
    </row>
    <row r="485" spans="1:10" ht="20.25" x14ac:dyDescent="0.3">
      <c r="A485" s="72" t="s">
        <v>740</v>
      </c>
      <c r="B485" s="72" t="s">
        <v>830</v>
      </c>
      <c r="C485" s="72" t="s">
        <v>831</v>
      </c>
      <c r="D485" s="72"/>
      <c r="E485" s="72"/>
      <c r="F485" s="73"/>
      <c r="G485" s="74">
        <v>500</v>
      </c>
      <c r="H485" s="74"/>
      <c r="I485" s="75">
        <f ca="1">SUMIF($A$3:OFFSET(A485,0,0),A485,$G$3:OFFSET(G485,0,0))-SUMIF($A$3:OFFSET(A485,0,0),A485,$H$3:OFFSET(H485,0,0))</f>
        <v>2500</v>
      </c>
      <c r="J485" s="76" t="str">
        <f t="shared" ca="1" si="17"/>
        <v xml:space="preserve"> - </v>
      </c>
    </row>
    <row r="486" spans="1:10" ht="20.25" x14ac:dyDescent="0.3">
      <c r="A486" s="72" t="s">
        <v>514</v>
      </c>
      <c r="B486" s="72" t="s">
        <v>832</v>
      </c>
      <c r="C486" s="72" t="s">
        <v>833</v>
      </c>
      <c r="D486" s="72"/>
      <c r="E486" s="72"/>
      <c r="F486" s="73"/>
      <c r="G486" s="74">
        <v>300</v>
      </c>
      <c r="H486" s="74"/>
      <c r="I486" s="75">
        <f ca="1">SUMIF($A$3:OFFSET(A486,0,0),A486,$G$3:OFFSET(G486,0,0))-SUMIF($A$3:OFFSET(A486,0,0),A486,$H$3:OFFSET(H486,0,0))</f>
        <v>500</v>
      </c>
      <c r="J486" s="76" t="str">
        <f t="shared" ca="1" si="17"/>
        <v xml:space="preserve"> - </v>
      </c>
    </row>
    <row r="487" spans="1:10" ht="20.25" x14ac:dyDescent="0.3">
      <c r="A487" s="72" t="s">
        <v>718</v>
      </c>
      <c r="B487" s="72" t="s">
        <v>834</v>
      </c>
      <c r="C487" s="72"/>
      <c r="D487" s="72"/>
      <c r="E487" s="72"/>
      <c r="F487" s="73"/>
      <c r="G487" s="74">
        <v>500</v>
      </c>
      <c r="H487" s="74"/>
      <c r="I487" s="75">
        <f ca="1">SUMIF($A$3:OFFSET(A487,0,0),A487,$G$3:OFFSET(G487,0,0))-SUMIF($A$3:OFFSET(A487,0,0),A487,$H$3:OFFSET(H487,0,0))</f>
        <v>1000</v>
      </c>
      <c r="J487" s="76" t="str">
        <f t="shared" ca="1" si="17"/>
        <v xml:space="preserve"> - </v>
      </c>
    </row>
    <row r="488" spans="1:10" ht="20.25" x14ac:dyDescent="0.3">
      <c r="A488" s="72" t="s">
        <v>835</v>
      </c>
      <c r="B488" s="72" t="s">
        <v>836</v>
      </c>
      <c r="C488" s="72" t="s">
        <v>837</v>
      </c>
      <c r="D488" s="72"/>
      <c r="E488" s="72"/>
      <c r="F488" s="73"/>
      <c r="G488" s="74">
        <v>200</v>
      </c>
      <c r="H488" s="74"/>
      <c r="I488" s="75">
        <f ca="1">SUMIF($A$3:OFFSET(A488,0,0),A488,$G$3:OFFSET(G488,0,0))-SUMIF($A$3:OFFSET(A488,0,0),A488,$H$3:OFFSET(H488,0,0))</f>
        <v>200</v>
      </c>
      <c r="J488" s="76" t="str">
        <f t="shared" ca="1" si="17"/>
        <v xml:space="preserve"> - </v>
      </c>
    </row>
    <row r="489" spans="1:10" ht="20.25" x14ac:dyDescent="0.3">
      <c r="A489" s="72" t="s">
        <v>838</v>
      </c>
      <c r="B489" s="72" t="s">
        <v>840</v>
      </c>
      <c r="C489" s="72" t="s">
        <v>841</v>
      </c>
      <c r="D489" s="72"/>
      <c r="E489" s="72"/>
      <c r="F489" s="73"/>
      <c r="G489" s="74">
        <v>500</v>
      </c>
      <c r="H489" s="74"/>
      <c r="I489" s="75">
        <f ca="1">SUMIF($A$3:OFFSET(A489,0,0),A489,$G$3:OFFSET(G489,0,0))-SUMIF($A$3:OFFSET(A489,0,0),A489,$H$3:OFFSET(H489,0,0))</f>
        <v>500</v>
      </c>
      <c r="J489" s="76" t="str">
        <f t="shared" ca="1" si="17"/>
        <v xml:space="preserve"> - </v>
      </c>
    </row>
    <row r="490" spans="1:10" ht="20.25" x14ac:dyDescent="0.3">
      <c r="A490" s="72" t="s">
        <v>839</v>
      </c>
      <c r="B490" s="72" t="s">
        <v>781</v>
      </c>
      <c r="C490" s="72"/>
      <c r="D490" s="72"/>
      <c r="E490" s="72"/>
      <c r="F490" s="73"/>
      <c r="G490" s="74">
        <v>501</v>
      </c>
      <c r="H490" s="74"/>
      <c r="I490" s="75">
        <f ca="1">SUMIF($A$3:OFFSET(A490,0,0),A490,$G$3:OFFSET(G490,0,0))-SUMIF($A$3:OFFSET(A490,0,0),A490,$H$3:OFFSET(H490,0,0))</f>
        <v>501</v>
      </c>
      <c r="J490" s="76" t="str">
        <f t="shared" ca="1" si="17"/>
        <v xml:space="preserve"> - </v>
      </c>
    </row>
    <row r="491" spans="1:10" ht="20.25" x14ac:dyDescent="0.3">
      <c r="A491" s="72" t="s">
        <v>459</v>
      </c>
      <c r="B491" s="72" t="s">
        <v>842</v>
      </c>
      <c r="C491" s="72"/>
      <c r="D491" s="72"/>
      <c r="E491" s="72"/>
      <c r="F491" s="73"/>
      <c r="G491" s="74">
        <v>200</v>
      </c>
      <c r="H491" s="74"/>
      <c r="I491" s="75">
        <f ca="1">SUMIF($A$3:OFFSET(A491,0,0),A491,$G$3:OFFSET(G491,0,0))-SUMIF($A$3:OFFSET(A491,0,0),A491,$H$3:OFFSET(H491,0,0))</f>
        <v>3100</v>
      </c>
      <c r="J491" s="76" t="str">
        <f t="shared" ca="1" si="17"/>
        <v xml:space="preserve"> - </v>
      </c>
    </row>
    <row r="492" spans="1:10" ht="20.25" x14ac:dyDescent="0.3">
      <c r="A492" s="72" t="s">
        <v>488</v>
      </c>
      <c r="B492" s="72" t="s">
        <v>843</v>
      </c>
      <c r="C492" s="72" t="s">
        <v>332</v>
      </c>
      <c r="D492" s="72"/>
      <c r="E492" s="72"/>
      <c r="F492" s="73"/>
      <c r="G492" s="74">
        <v>600</v>
      </c>
      <c r="H492" s="74"/>
      <c r="I492" s="75">
        <f ca="1">SUMIF($A$3:OFFSET(A492,0,0),A492,$G$3:OFFSET(G492,0,0))-SUMIF($A$3:OFFSET(A492,0,0),A492,$H$3:OFFSET(H492,0,0))</f>
        <v>700</v>
      </c>
      <c r="J492" s="76" t="str">
        <f t="shared" ca="1" si="17"/>
        <v xml:space="preserve"> - </v>
      </c>
    </row>
    <row r="493" spans="1:10" ht="20.25" x14ac:dyDescent="0.3">
      <c r="A493" s="72" t="s">
        <v>457</v>
      </c>
      <c r="B493" s="72" t="s">
        <v>844</v>
      </c>
      <c r="C493" s="72"/>
      <c r="D493" s="72"/>
      <c r="E493" s="72" t="s">
        <v>846</v>
      </c>
      <c r="F493" s="73"/>
      <c r="G493" s="74">
        <v>500</v>
      </c>
      <c r="H493" s="74"/>
      <c r="I493" s="75">
        <f ca="1">SUMIF($A$3:OFFSET(A493,0,0),A493,$G$3:OFFSET(G493,0,0))-SUMIF($A$3:OFFSET(A493,0,0),A493,$H$3:OFFSET(H493,0,0))</f>
        <v>3000</v>
      </c>
      <c r="J493" s="76" t="str">
        <f t="shared" ca="1" si="17"/>
        <v xml:space="preserve"> - </v>
      </c>
    </row>
    <row r="494" spans="1:10" ht="20.25" x14ac:dyDescent="0.3">
      <c r="A494" s="72" t="s">
        <v>740</v>
      </c>
      <c r="B494" s="72" t="s">
        <v>845</v>
      </c>
      <c r="C494" s="72" t="s">
        <v>742</v>
      </c>
      <c r="D494" s="72"/>
      <c r="E494" s="72" t="s">
        <v>846</v>
      </c>
      <c r="F494" s="73"/>
      <c r="G494" s="74">
        <v>2000</v>
      </c>
      <c r="H494" s="74"/>
      <c r="I494" s="75">
        <f ca="1">SUMIF($A$3:OFFSET(A494,0,0),A494,$G$3:OFFSET(G494,0,0))-SUMIF($A$3:OFFSET(A494,0,0),A494,$H$3:OFFSET(H494,0,0))</f>
        <v>4500</v>
      </c>
      <c r="J494" s="76" t="str">
        <f t="shared" ca="1" si="17"/>
        <v xml:space="preserve"> - </v>
      </c>
    </row>
    <row r="495" spans="1:10" ht="20.25" x14ac:dyDescent="0.3">
      <c r="A495" s="72" t="s">
        <v>499</v>
      </c>
      <c r="B495" s="72" t="s">
        <v>194</v>
      </c>
      <c r="C495" s="72" t="s">
        <v>654</v>
      </c>
      <c r="D495" s="72"/>
      <c r="E495" s="72" t="s">
        <v>846</v>
      </c>
      <c r="F495" s="73"/>
      <c r="G495" s="74">
        <v>1500</v>
      </c>
      <c r="H495" s="74"/>
      <c r="I495" s="75">
        <f ca="1">SUMIF($A$3:OFFSET(A495,0,0),A495,$G$3:OFFSET(G495,0,0))-SUMIF($A$3:OFFSET(A495,0,0),A495,$H$3:OFFSET(H495,0,0))</f>
        <v>3000</v>
      </c>
      <c r="J495" s="76" t="str">
        <f t="shared" ca="1" si="17"/>
        <v xml:space="preserve"> - </v>
      </c>
    </row>
    <row r="496" spans="1:10" ht="20.25" x14ac:dyDescent="0.3">
      <c r="A496" s="72" t="s">
        <v>459</v>
      </c>
      <c r="B496" s="72" t="s">
        <v>657</v>
      </c>
      <c r="C496" s="72" t="s">
        <v>658</v>
      </c>
      <c r="D496" s="72"/>
      <c r="E496" s="72" t="s">
        <v>846</v>
      </c>
      <c r="F496" s="73"/>
      <c r="G496" s="74">
        <v>1500</v>
      </c>
      <c r="H496" s="74"/>
      <c r="I496" s="75">
        <f ca="1">SUMIF($A$3:OFFSET(A496,0,0),A496,$G$3:OFFSET(G496,0,0))-SUMIF($A$3:OFFSET(A496,0,0),A496,$H$3:OFFSET(H496,0,0))</f>
        <v>4600</v>
      </c>
      <c r="J496" s="76" t="str">
        <f t="shared" ca="1" si="17"/>
        <v xml:space="preserve"> - </v>
      </c>
    </row>
    <row r="497" spans="1:10" ht="20.25" x14ac:dyDescent="0.2">
      <c r="A497" s="71" t="s">
        <v>19</v>
      </c>
      <c r="B497" s="71"/>
      <c r="C497" s="71"/>
      <c r="D497" s="71"/>
      <c r="E497" s="77"/>
      <c r="F497" s="78"/>
      <c r="G497" s="79">
        <f>SUBTOTAL(109,Table42[Income Money IN])</f>
        <v>234390</v>
      </c>
      <c r="H497" s="79">
        <f>SUBTOTAL(109,Table42[Expense Money OUT])</f>
        <v>540</v>
      </c>
      <c r="I497" s="79"/>
      <c r="J497" s="80">
        <f>Table42[[#Totals],[Income Money IN]]-Table42[[#Totals],[Expense Money OUT]]</f>
        <v>233850</v>
      </c>
    </row>
  </sheetData>
  <conditionalFormatting sqref="I4:J496">
    <cfRule type="cellIs" dxfId="23" priority="8" stopIfTrue="1" operator="lessThan">
      <formula>0</formula>
    </cfRule>
  </conditionalFormatting>
  <dataValidations count="4">
    <dataValidation type="list" allowBlank="1" sqref="D4:D496">
      <formula1>dateList</formula1>
    </dataValidation>
    <dataValidation type="list" allowBlank="1" sqref="E4:E496">
      <formula1>categoryList</formula1>
    </dataValidation>
    <dataValidation type="list" allowBlank="1" sqref="A4:C496">
      <formula1>accountList</formula1>
    </dataValidation>
    <dataValidation type="list" allowBlank="1" sqref="F4:F496">
      <formula1>"✓"</formula1>
    </dataValidation>
  </dataValidations>
  <hyperlinks>
    <hyperlink ref="L3" location="Help!A1" display="HELP"/>
    <hyperlink ref="L7" r:id="rId1" display="Money Tracker by Vertex42.com"/>
  </hyperlinks>
  <printOptions horizontalCentered="1"/>
  <pageMargins left="0.5" right="0.5" top="0.5" bottom="0.5" header="0.25" footer="0.25"/>
  <pageSetup fitToHeight="0" orientation="portrait" r:id="rId2"/>
  <headerFooter>
    <oddFooter>&amp;L&amp;8&amp;K01+047© 2017 by Vertex42.com&amp;R&amp;8&amp;K01+047https://www.vertex42.com/ExcelTemplates/income-and-expense-worksheet.html</oddFooter>
  </headerFooter>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37" id="{151EE546-3D66-4750-8FB9-69BC249B4219}">
            <x14:iconSet custom="1">
              <x14:cfvo type="percent">
                <xm:f>0</xm:f>
              </x14:cfvo>
              <x14:cfvo type="num">
                <xm:f>0</xm:f>
              </x14:cfvo>
              <x14:cfvo type="formula">
                <xm:f>#REF!</xm:f>
              </x14:cfvo>
              <x14:cfIcon iconSet="3TrafficLights1" iconId="0"/>
              <x14:cfIcon iconSet="3TrafficLights1" iconId="1"/>
              <x14:cfIcon iconSet="NoIcons" iconId="0"/>
            </x14:iconSet>
          </x14:cfRule>
          <xm:sqref>J4</xm:sqref>
        </x14:conditionalFormatting>
        <x14:conditionalFormatting xmlns:xm="http://schemas.microsoft.com/office/excel/2006/main">
          <x14:cfRule type="iconSet" priority="39" id="{3EDAC618-1A39-4409-857A-B0108F554E58}">
            <x14:iconSet custom="1">
              <x14:cfvo type="percent">
                <xm:f>0</xm:f>
              </x14:cfvo>
              <x14:cfvo type="num">
                <xm:f>0</xm:f>
              </x14:cfvo>
              <x14:cfvo type="formula">
                <xm:f>#REF!</xm:f>
              </x14:cfvo>
              <x14:cfIcon iconSet="3TrafficLights1" iconId="0"/>
              <x14:cfIcon iconSet="3TrafficLights1" iconId="1"/>
              <x14:cfIcon iconSet="NoIcons" iconId="0"/>
            </x14:iconSet>
          </x14:cfRule>
          <xm:sqref>I4</xm:sqref>
        </x14:conditionalFormatting>
        <x14:conditionalFormatting xmlns:xm="http://schemas.microsoft.com/office/excel/2006/main">
          <x14:cfRule type="iconSet" priority="57" id="{273CAF39-4346-4AC0-9BFE-D9B7159FEFCB}">
            <x14:iconSet custom="1">
              <x14:cfvo type="percent">
                <xm:f>0</xm:f>
              </x14:cfvo>
              <x14:cfvo type="num">
                <xm:f>0</xm:f>
              </x14:cfvo>
              <x14:cfvo type="formula">
                <xm:f>#REF!</xm:f>
              </x14:cfvo>
              <x14:cfIcon iconSet="3TrafficLights1" iconId="0"/>
              <x14:cfIcon iconSet="3TrafficLights1" iconId="1"/>
              <x14:cfIcon iconSet="NoIcons" iconId="0"/>
            </x14:iconSet>
          </x14:cfRule>
          <xm:sqref>J5:J18</xm:sqref>
        </x14:conditionalFormatting>
        <x14:conditionalFormatting xmlns:xm="http://schemas.microsoft.com/office/excel/2006/main">
          <x14:cfRule type="iconSet" priority="59" id="{65BD8617-7C44-4D3F-B90B-A0424604B5A7}">
            <x14:iconSet custom="1">
              <x14:cfvo type="percent">
                <xm:f>0</xm:f>
              </x14:cfvo>
              <x14:cfvo type="num">
                <xm:f>0</xm:f>
              </x14:cfvo>
              <x14:cfvo type="formula">
                <xm:f>#REF!</xm:f>
              </x14:cfvo>
              <x14:cfIcon iconSet="3TrafficLights1" iconId="0"/>
              <x14:cfIcon iconSet="3TrafficLights1" iconId="1"/>
              <x14:cfIcon iconSet="NoIcons" iconId="0"/>
            </x14:iconSet>
          </x14:cfRule>
          <xm:sqref>I5:I18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91"/>
  <sheetViews>
    <sheetView showGridLines="0" topLeftCell="A74" zoomScaleNormal="100" workbookViewId="0">
      <selection activeCell="A91" sqref="A91"/>
    </sheetView>
  </sheetViews>
  <sheetFormatPr defaultRowHeight="14.25" x14ac:dyDescent="0.2"/>
  <cols>
    <col min="1" max="1" width="20.625" style="10" customWidth="1"/>
    <col min="2" max="2" width="2.75" style="10" customWidth="1"/>
    <col min="3" max="3" width="25" customWidth="1"/>
    <col min="4" max="5" width="2.75" style="10" customWidth="1"/>
    <col min="6" max="6" width="12.75" customWidth="1"/>
    <col min="7" max="7" width="2.75" style="10" customWidth="1"/>
  </cols>
  <sheetData>
    <row r="1" spans="1:8" s="4" customFormat="1" ht="19.5" customHeight="1" x14ac:dyDescent="0.2">
      <c r="A1" s="20" t="s">
        <v>18</v>
      </c>
      <c r="C1" s="20" t="s">
        <v>51</v>
      </c>
      <c r="F1" s="20"/>
    </row>
    <row r="2" spans="1:8" s="4" customFormat="1" x14ac:dyDescent="0.2">
      <c r="A2" s="19" t="s">
        <v>560</v>
      </c>
      <c r="C2" s="19"/>
      <c r="F2" s="23"/>
    </row>
    <row r="3" spans="1:8" x14ac:dyDescent="0.2">
      <c r="A3" s="19" t="s">
        <v>818</v>
      </c>
      <c r="C3" s="19" t="s">
        <v>48</v>
      </c>
      <c r="F3" s="24" t="s">
        <v>50</v>
      </c>
      <c r="H3" s="21" t="s">
        <v>12</v>
      </c>
    </row>
    <row r="4" spans="1:8" x14ac:dyDescent="0.2">
      <c r="A4" s="19" t="s">
        <v>617</v>
      </c>
      <c r="C4" s="19" t="s">
        <v>49</v>
      </c>
      <c r="F4" s="24">
        <v>40270</v>
      </c>
      <c r="H4" s="21" t="s">
        <v>13</v>
      </c>
    </row>
    <row r="5" spans="1:8" x14ac:dyDescent="0.2">
      <c r="A5" s="19" t="s">
        <v>671</v>
      </c>
      <c r="C5" s="19" t="s">
        <v>846</v>
      </c>
      <c r="F5" s="24"/>
    </row>
    <row r="6" spans="1:8" x14ac:dyDescent="0.2">
      <c r="A6" s="19" t="s">
        <v>514</v>
      </c>
      <c r="C6" s="19"/>
      <c r="F6" s="24"/>
      <c r="H6" s="21" t="s">
        <v>9</v>
      </c>
    </row>
    <row r="7" spans="1:8" x14ac:dyDescent="0.2">
      <c r="A7" s="19" t="s">
        <v>380</v>
      </c>
      <c r="C7" s="19"/>
      <c r="F7" s="24"/>
    </row>
    <row r="8" spans="1:8" x14ac:dyDescent="0.2">
      <c r="A8" s="19" t="s">
        <v>45</v>
      </c>
      <c r="C8" s="19"/>
      <c r="F8" s="24"/>
      <c r="H8" s="21"/>
    </row>
    <row r="9" spans="1:8" x14ac:dyDescent="0.2">
      <c r="A9" s="19" t="s">
        <v>750</v>
      </c>
      <c r="C9" s="19"/>
      <c r="F9" s="24"/>
      <c r="H9" s="21"/>
    </row>
    <row r="10" spans="1:8" x14ac:dyDescent="0.2">
      <c r="A10" s="19" t="s">
        <v>502</v>
      </c>
      <c r="C10" s="19"/>
      <c r="F10" s="24"/>
    </row>
    <row r="11" spans="1:8" x14ac:dyDescent="0.2">
      <c r="A11" s="19" t="s">
        <v>707</v>
      </c>
      <c r="C11" s="19"/>
      <c r="F11" s="24"/>
    </row>
    <row r="12" spans="1:8" x14ac:dyDescent="0.2">
      <c r="A12" s="19" t="s">
        <v>673</v>
      </c>
      <c r="C12" s="19"/>
      <c r="F12" s="24"/>
    </row>
    <row r="13" spans="1:8" x14ac:dyDescent="0.2">
      <c r="A13" s="19" t="s">
        <v>676</v>
      </c>
      <c r="C13" s="19"/>
      <c r="F13" s="24"/>
    </row>
    <row r="14" spans="1:8" x14ac:dyDescent="0.2">
      <c r="A14" s="19" t="s">
        <v>712</v>
      </c>
      <c r="C14" s="19"/>
      <c r="F14" s="24"/>
    </row>
    <row r="15" spans="1:8" x14ac:dyDescent="0.2">
      <c r="A15" s="19" t="s">
        <v>785</v>
      </c>
      <c r="C15" s="19"/>
      <c r="F15" s="24"/>
    </row>
    <row r="16" spans="1:8" x14ac:dyDescent="0.2">
      <c r="A16" s="19" t="s">
        <v>784</v>
      </c>
      <c r="C16" s="19"/>
      <c r="F16" s="24"/>
    </row>
    <row r="17" spans="1:6" x14ac:dyDescent="0.2">
      <c r="A17" s="19" t="s">
        <v>740</v>
      </c>
      <c r="C17" s="19"/>
      <c r="F17" s="24"/>
    </row>
    <row r="18" spans="1:6" x14ac:dyDescent="0.2">
      <c r="A18" s="19" t="s">
        <v>454</v>
      </c>
      <c r="C18" s="19"/>
      <c r="F18" s="23"/>
    </row>
    <row r="19" spans="1:6" x14ac:dyDescent="0.2">
      <c r="A19" s="19" t="s">
        <v>732</v>
      </c>
      <c r="C19" s="19"/>
      <c r="F19" s="23"/>
    </row>
    <row r="20" spans="1:6" x14ac:dyDescent="0.2">
      <c r="A20" s="19" t="s">
        <v>532</v>
      </c>
      <c r="C20" s="19"/>
      <c r="F20" s="23"/>
    </row>
    <row r="21" spans="1:6" x14ac:dyDescent="0.2">
      <c r="A21" s="19" t="s">
        <v>459</v>
      </c>
      <c r="C21" s="19"/>
      <c r="F21" s="23"/>
    </row>
    <row r="22" spans="1:6" x14ac:dyDescent="0.2">
      <c r="A22" s="19" t="s">
        <v>451</v>
      </c>
      <c r="C22" s="19"/>
      <c r="F22" s="23"/>
    </row>
    <row r="23" spans="1:6" x14ac:dyDescent="0.2">
      <c r="A23" s="19" t="s">
        <v>809</v>
      </c>
      <c r="C23" s="19"/>
      <c r="F23" s="10"/>
    </row>
    <row r="24" spans="1:6" x14ac:dyDescent="0.2">
      <c r="A24" s="19" t="s">
        <v>507</v>
      </c>
      <c r="C24" s="19"/>
      <c r="F24" s="10"/>
    </row>
    <row r="25" spans="1:6" x14ac:dyDescent="0.2">
      <c r="A25" s="19" t="s">
        <v>632</v>
      </c>
      <c r="C25" s="19"/>
    </row>
    <row r="26" spans="1:6" x14ac:dyDescent="0.2">
      <c r="A26" s="19" t="s">
        <v>570</v>
      </c>
      <c r="C26" s="19"/>
    </row>
    <row r="27" spans="1:6" x14ac:dyDescent="0.2">
      <c r="A27" s="19" t="s">
        <v>455</v>
      </c>
      <c r="C27" s="19"/>
    </row>
    <row r="28" spans="1:6" x14ac:dyDescent="0.2">
      <c r="A28" s="19" t="s">
        <v>460</v>
      </c>
      <c r="C28" s="19"/>
    </row>
    <row r="29" spans="1:6" x14ac:dyDescent="0.2">
      <c r="A29" s="19" t="s">
        <v>721</v>
      </c>
      <c r="C29" s="19"/>
    </row>
    <row r="30" spans="1:6" x14ac:dyDescent="0.2">
      <c r="A30" s="19" t="s">
        <v>456</v>
      </c>
      <c r="C30" s="19"/>
    </row>
    <row r="31" spans="1:6" x14ac:dyDescent="0.2">
      <c r="A31" s="19" t="s">
        <v>136</v>
      </c>
      <c r="C31" s="19"/>
    </row>
    <row r="32" spans="1:6" x14ac:dyDescent="0.2">
      <c r="A32" s="19" t="s">
        <v>488</v>
      </c>
      <c r="C32" s="19"/>
    </row>
    <row r="33" spans="1:3" x14ac:dyDescent="0.2">
      <c r="A33" s="19" t="s">
        <v>730</v>
      </c>
      <c r="C33" s="19"/>
    </row>
    <row r="34" spans="1:3" x14ac:dyDescent="0.2">
      <c r="A34" s="19" t="s">
        <v>573</v>
      </c>
      <c r="C34" s="19"/>
    </row>
    <row r="35" spans="1:3" x14ac:dyDescent="0.2">
      <c r="A35" s="19" t="s">
        <v>463</v>
      </c>
      <c r="C35" s="19"/>
    </row>
    <row r="36" spans="1:3" x14ac:dyDescent="0.2">
      <c r="A36" s="19" t="s">
        <v>640</v>
      </c>
      <c r="C36" s="19"/>
    </row>
    <row r="37" spans="1:3" x14ac:dyDescent="0.2">
      <c r="A37" s="19" t="s">
        <v>743</v>
      </c>
      <c r="C37" s="19"/>
    </row>
    <row r="38" spans="1:3" x14ac:dyDescent="0.2">
      <c r="A38" s="19" t="s">
        <v>755</v>
      </c>
    </row>
    <row r="39" spans="1:3" x14ac:dyDescent="0.2">
      <c r="A39" s="19" t="s">
        <v>541</v>
      </c>
    </row>
    <row r="40" spans="1:3" x14ac:dyDescent="0.2">
      <c r="A40" s="19" t="s">
        <v>813</v>
      </c>
    </row>
    <row r="41" spans="1:3" x14ac:dyDescent="0.2">
      <c r="A41" s="19" t="s">
        <v>695</v>
      </c>
    </row>
    <row r="42" spans="1:3" x14ac:dyDescent="0.2">
      <c r="A42" s="19" t="s">
        <v>649</v>
      </c>
    </row>
    <row r="43" spans="1:3" x14ac:dyDescent="0.2">
      <c r="A43" s="19" t="s">
        <v>778</v>
      </c>
    </row>
    <row r="44" spans="1:3" x14ac:dyDescent="0.2">
      <c r="A44" s="19" t="s">
        <v>659</v>
      </c>
    </row>
    <row r="45" spans="1:3" x14ac:dyDescent="0.2">
      <c r="A45" s="19" t="s">
        <v>765</v>
      </c>
    </row>
    <row r="46" spans="1:3" x14ac:dyDescent="0.2">
      <c r="A46" s="19" t="s">
        <v>461</v>
      </c>
    </row>
    <row r="47" spans="1:3" x14ac:dyDescent="0.2">
      <c r="A47" s="19" t="s">
        <v>718</v>
      </c>
    </row>
    <row r="48" spans="1:3" x14ac:dyDescent="0.2">
      <c r="A48" s="19" t="s">
        <v>605</v>
      </c>
    </row>
    <row r="49" spans="1:1" x14ac:dyDescent="0.2">
      <c r="A49" s="19" t="s">
        <v>516</v>
      </c>
    </row>
    <row r="50" spans="1:1" x14ac:dyDescent="0.2">
      <c r="A50" s="19" t="s">
        <v>419</v>
      </c>
    </row>
    <row r="51" spans="1:1" x14ac:dyDescent="0.2">
      <c r="A51" s="19" t="s">
        <v>92</v>
      </c>
    </row>
    <row r="52" spans="1:1" x14ac:dyDescent="0.2">
      <c r="A52" s="19" t="s">
        <v>462</v>
      </c>
    </row>
    <row r="53" spans="1:1" x14ac:dyDescent="0.2">
      <c r="A53" s="19" t="s">
        <v>135</v>
      </c>
    </row>
    <row r="54" spans="1:1" x14ac:dyDescent="0.2">
      <c r="A54" s="19" t="s">
        <v>135</v>
      </c>
    </row>
    <row r="55" spans="1:1" x14ac:dyDescent="0.2">
      <c r="A55" s="19" t="s">
        <v>510</v>
      </c>
    </row>
    <row r="56" spans="1:1" x14ac:dyDescent="0.2">
      <c r="A56" s="19" t="s">
        <v>835</v>
      </c>
    </row>
    <row r="57" spans="1:1" x14ac:dyDescent="0.2">
      <c r="A57" s="19" t="s">
        <v>838</v>
      </c>
    </row>
    <row r="58" spans="1:1" x14ac:dyDescent="0.2">
      <c r="A58" s="19" t="s">
        <v>368</v>
      </c>
    </row>
    <row r="59" spans="1:1" x14ac:dyDescent="0.2">
      <c r="A59" s="19" t="s">
        <v>603</v>
      </c>
    </row>
    <row r="60" spans="1:1" x14ac:dyDescent="0.2">
      <c r="A60" s="19" t="s">
        <v>458</v>
      </c>
    </row>
    <row r="61" spans="1:1" x14ac:dyDescent="0.2">
      <c r="A61" s="19" t="s">
        <v>771</v>
      </c>
    </row>
    <row r="62" spans="1:1" x14ac:dyDescent="0.2">
      <c r="A62" s="19" t="s">
        <v>613</v>
      </c>
    </row>
    <row r="63" spans="1:1" x14ac:dyDescent="0.2">
      <c r="A63" s="19" t="s">
        <v>452</v>
      </c>
    </row>
    <row r="64" spans="1:1" x14ac:dyDescent="0.2">
      <c r="A64" s="19" t="s">
        <v>746</v>
      </c>
    </row>
    <row r="65" spans="1:1" x14ac:dyDescent="0.2">
      <c r="A65" s="19" t="s">
        <v>457</v>
      </c>
    </row>
    <row r="66" spans="1:1" x14ac:dyDescent="0.2">
      <c r="A66" s="19" t="s">
        <v>629</v>
      </c>
    </row>
    <row r="67" spans="1:1" x14ac:dyDescent="0.2">
      <c r="A67" s="19" t="s">
        <v>738</v>
      </c>
    </row>
    <row r="68" spans="1:1" x14ac:dyDescent="0.2">
      <c r="A68" s="19" t="s">
        <v>795</v>
      </c>
    </row>
    <row r="69" spans="1:1" x14ac:dyDescent="0.2">
      <c r="A69" s="19" t="s">
        <v>402</v>
      </c>
    </row>
    <row r="70" spans="1:1" x14ac:dyDescent="0.2">
      <c r="A70" s="19" t="s">
        <v>587</v>
      </c>
    </row>
    <row r="71" spans="1:1" x14ac:dyDescent="0.2">
      <c r="A71" s="19" t="s">
        <v>479</v>
      </c>
    </row>
    <row r="72" spans="1:1" x14ac:dyDescent="0.2">
      <c r="A72" s="19" t="s">
        <v>469</v>
      </c>
    </row>
    <row r="73" spans="1:1" x14ac:dyDescent="0.2">
      <c r="A73" s="19" t="s">
        <v>756</v>
      </c>
    </row>
    <row r="74" spans="1:1" x14ac:dyDescent="0.2">
      <c r="A74" s="19" t="s">
        <v>47</v>
      </c>
    </row>
    <row r="75" spans="1:1" x14ac:dyDescent="0.2">
      <c r="A75" s="19" t="s">
        <v>564</v>
      </c>
    </row>
    <row r="76" spans="1:1" x14ac:dyDescent="0.2">
      <c r="A76" s="19" t="s">
        <v>44</v>
      </c>
    </row>
    <row r="77" spans="1:1" x14ac:dyDescent="0.2">
      <c r="A77" s="19" t="s">
        <v>496</v>
      </c>
    </row>
    <row r="78" spans="1:1" x14ac:dyDescent="0.2">
      <c r="A78" s="19" t="s">
        <v>736</v>
      </c>
    </row>
    <row r="79" spans="1:1" x14ac:dyDescent="0.2">
      <c r="A79" s="19" t="s">
        <v>796</v>
      </c>
    </row>
    <row r="80" spans="1:1" x14ac:dyDescent="0.2">
      <c r="A80" s="19" t="s">
        <v>585</v>
      </c>
    </row>
    <row r="81" spans="1:1" x14ac:dyDescent="0.2">
      <c r="A81" s="19" t="s">
        <v>783</v>
      </c>
    </row>
    <row r="82" spans="1:1" x14ac:dyDescent="0.2">
      <c r="A82" s="19" t="s">
        <v>689</v>
      </c>
    </row>
    <row r="83" spans="1:1" x14ac:dyDescent="0.2">
      <c r="A83" s="19" t="s">
        <v>716</v>
      </c>
    </row>
    <row r="84" spans="1:1" x14ac:dyDescent="0.2">
      <c r="A84" s="19" t="s">
        <v>752</v>
      </c>
    </row>
    <row r="85" spans="1:1" x14ac:dyDescent="0.2">
      <c r="A85" s="19" t="s">
        <v>839</v>
      </c>
    </row>
    <row r="86" spans="1:1" x14ac:dyDescent="0.2">
      <c r="A86" s="19" t="s">
        <v>453</v>
      </c>
    </row>
    <row r="87" spans="1:1" x14ac:dyDescent="0.2">
      <c r="A87" s="19" t="s">
        <v>566</v>
      </c>
    </row>
    <row r="88" spans="1:1" x14ac:dyDescent="0.2">
      <c r="A88" s="19" t="s">
        <v>46</v>
      </c>
    </row>
    <row r="89" spans="1:1" x14ac:dyDescent="0.2">
      <c r="A89" s="19" t="s">
        <v>758</v>
      </c>
    </row>
    <row r="90" spans="1:1" x14ac:dyDescent="0.2">
      <c r="A90" s="19" t="s">
        <v>409</v>
      </c>
    </row>
    <row r="91" spans="1:1" x14ac:dyDescent="0.2">
      <c r="A91" s="19" t="s">
        <v>499</v>
      </c>
    </row>
  </sheetData>
  <sortState ref="A2:A90">
    <sortCondition ref="A3"/>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C45"/>
  <sheetViews>
    <sheetView showGridLines="0" workbookViewId="0">
      <selection activeCell="A4" sqref="A4"/>
    </sheetView>
  </sheetViews>
  <sheetFormatPr defaultRowHeight="14.25" x14ac:dyDescent="0.2"/>
  <cols>
    <col min="1" max="1" width="9.125" customWidth="1"/>
    <col min="2" max="2" width="63.625" style="16" customWidth="1"/>
    <col min="3" max="3" width="16.75" customWidth="1"/>
  </cols>
  <sheetData>
    <row r="1" spans="1:3" s="4" customFormat="1" ht="29.25" customHeight="1" x14ac:dyDescent="0.2">
      <c r="A1" s="64" t="s">
        <v>3</v>
      </c>
      <c r="B1" s="64"/>
      <c r="C1" s="64"/>
    </row>
    <row r="2" spans="1:3" x14ac:dyDescent="0.2">
      <c r="A2" s="65" t="s">
        <v>22</v>
      </c>
      <c r="B2" s="5"/>
      <c r="C2" s="66" t="s">
        <v>35</v>
      </c>
    </row>
    <row r="3" spans="1:3" x14ac:dyDescent="0.2">
      <c r="A3" s="2"/>
      <c r="B3" s="2"/>
      <c r="C3" s="8"/>
    </row>
    <row r="4" spans="1:3" s="5" customFormat="1" ht="18" x14ac:dyDescent="0.2">
      <c r="A4" s="67" t="s">
        <v>41</v>
      </c>
      <c r="B4" s="68"/>
      <c r="C4" s="69"/>
    </row>
    <row r="5" spans="1:3" s="5" customFormat="1" ht="42.75" x14ac:dyDescent="0.2">
      <c r="B5" s="15" t="s">
        <v>42</v>
      </c>
      <c r="C5" s="6"/>
    </row>
    <row r="6" spans="1:3" s="5" customFormat="1" x14ac:dyDescent="0.2">
      <c r="B6" s="14"/>
      <c r="C6" s="6"/>
    </row>
    <row r="7" spans="1:3" s="5" customFormat="1" ht="28.5" x14ac:dyDescent="0.2">
      <c r="B7" s="15" t="s">
        <v>23</v>
      </c>
      <c r="C7" s="6"/>
    </row>
    <row r="8" spans="1:3" s="5" customFormat="1" x14ac:dyDescent="0.2">
      <c r="B8" s="14"/>
      <c r="C8" s="6"/>
    </row>
    <row r="9" spans="1:3" s="5" customFormat="1" ht="28.5" x14ac:dyDescent="0.2">
      <c r="B9" s="15" t="s">
        <v>30</v>
      </c>
      <c r="C9" s="6"/>
    </row>
    <row r="10" spans="1:3" s="5" customFormat="1" x14ac:dyDescent="0.2">
      <c r="B10" s="15"/>
      <c r="C10" s="6"/>
    </row>
    <row r="11" spans="1:3" s="5" customFormat="1" x14ac:dyDescent="0.2">
      <c r="B11" s="25" t="str">
        <f>HYPERLINK("https://www.vertex42.com/blog/excel-tips/using-pivot-tables-to-analyze-income-and-expenses.html","Vertex42 Blog: Using Pivot Tables to Analyze Income and Expenses")</f>
        <v>Vertex42 Blog: Using Pivot Tables to Analyze Income and Expenses</v>
      </c>
      <c r="C11" s="6"/>
    </row>
    <row r="12" spans="1:3" s="5" customFormat="1" x14ac:dyDescent="0.2">
      <c r="B12" s="14"/>
      <c r="C12" s="6"/>
    </row>
    <row r="13" spans="1:3" s="5" customFormat="1" ht="18" x14ac:dyDescent="0.2">
      <c r="A13" s="67" t="s">
        <v>2</v>
      </c>
      <c r="B13" s="68"/>
      <c r="C13" s="69"/>
    </row>
    <row r="14" spans="1:3" s="5" customFormat="1" ht="71.25" x14ac:dyDescent="0.2">
      <c r="B14" s="15" t="s">
        <v>24</v>
      </c>
      <c r="C14" s="6"/>
    </row>
    <row r="15" spans="1:3" s="5" customFormat="1" x14ac:dyDescent="0.2">
      <c r="B15" s="16"/>
    </row>
    <row r="16" spans="1:3" s="5" customFormat="1" ht="57" x14ac:dyDescent="0.2">
      <c r="B16" s="15" t="s">
        <v>10</v>
      </c>
      <c r="C16" s="6"/>
    </row>
    <row r="17" spans="1:3" s="5" customFormat="1" x14ac:dyDescent="0.2">
      <c r="B17" s="14"/>
      <c r="C17" s="6"/>
    </row>
    <row r="18" spans="1:3" s="5" customFormat="1" ht="28.5" x14ac:dyDescent="0.2">
      <c r="B18" s="15" t="s">
        <v>25</v>
      </c>
      <c r="C18" s="6"/>
    </row>
    <row r="19" spans="1:3" s="5" customFormat="1" x14ac:dyDescent="0.2">
      <c r="B19" s="16"/>
    </row>
    <row r="20" spans="1:3" s="5" customFormat="1" ht="15" x14ac:dyDescent="0.25">
      <c r="A20" s="9" t="s">
        <v>16</v>
      </c>
      <c r="B20" s="16"/>
    </row>
    <row r="21" spans="1:3" s="5" customFormat="1" ht="57" x14ac:dyDescent="0.2">
      <c r="B21" s="15" t="s">
        <v>17</v>
      </c>
    </row>
    <row r="22" spans="1:3" s="5" customFormat="1" x14ac:dyDescent="0.2">
      <c r="B22" s="16"/>
    </row>
    <row r="23" spans="1:3" s="5" customFormat="1" ht="15" x14ac:dyDescent="0.25">
      <c r="A23" s="9" t="s">
        <v>15</v>
      </c>
      <c r="B23" s="16"/>
    </row>
    <row r="24" spans="1:3" s="5" customFormat="1" ht="28.5" x14ac:dyDescent="0.2">
      <c r="B24" s="15" t="s">
        <v>20</v>
      </c>
    </row>
    <row r="25" spans="1:3" s="5" customFormat="1" x14ac:dyDescent="0.2">
      <c r="B25" s="16"/>
    </row>
    <row r="26" spans="1:3" s="5" customFormat="1" ht="15" x14ac:dyDescent="0.25">
      <c r="A26" s="7" t="s">
        <v>1</v>
      </c>
      <c r="B26" s="9"/>
      <c r="C26" s="7"/>
    </row>
    <row r="27" spans="1:3" s="5" customFormat="1" ht="42.75" x14ac:dyDescent="0.2">
      <c r="B27" s="15" t="s">
        <v>6</v>
      </c>
      <c r="C27" s="6"/>
    </row>
    <row r="28" spans="1:3" x14ac:dyDescent="0.2">
      <c r="A28" s="10"/>
    </row>
    <row r="29" spans="1:3" ht="15" x14ac:dyDescent="0.25">
      <c r="A29" s="17" t="s">
        <v>7</v>
      </c>
      <c r="B29" s="18"/>
    </row>
    <row r="30" spans="1:3" ht="28.5" x14ac:dyDescent="0.2">
      <c r="A30" s="1"/>
      <c r="B30" s="18" t="s">
        <v>8</v>
      </c>
    </row>
    <row r="31" spans="1:3" s="10" customFormat="1" x14ac:dyDescent="0.2">
      <c r="B31" s="18"/>
    </row>
    <row r="32" spans="1:3" ht="18" x14ac:dyDescent="0.2">
      <c r="A32" s="67" t="s">
        <v>43</v>
      </c>
      <c r="B32" s="68"/>
      <c r="C32" s="69"/>
    </row>
    <row r="33" spans="1:2" x14ac:dyDescent="0.2">
      <c r="A33" s="1"/>
      <c r="B33" s="1"/>
    </row>
    <row r="34" spans="1:2" s="22" customFormat="1" x14ac:dyDescent="0.2">
      <c r="A34" s="10"/>
      <c r="B34" s="25" t="str">
        <f>HYPERLINK("https://www.vertex42.com/ExcelTemplates/money-tracker.html","► Money Tracker for Mobile Excel")</f>
        <v>► Money Tracker for Mobile Excel</v>
      </c>
    </row>
    <row r="35" spans="1:2" s="22" customFormat="1" x14ac:dyDescent="0.2">
      <c r="A35" s="10"/>
      <c r="B35" s="5"/>
    </row>
    <row r="36" spans="1:2" s="22" customFormat="1" x14ac:dyDescent="0.2">
      <c r="A36" s="10"/>
      <c r="B36" s="70" t="str">
        <f>HYPERLINK("https://www.vertex42.com/ExcelTemplates/money-management-template.html","► Money Management Template")</f>
        <v>► Money Management Template</v>
      </c>
    </row>
    <row r="37" spans="1:2" s="22" customFormat="1" x14ac:dyDescent="0.2">
      <c r="A37" s="10"/>
      <c r="B37" s="5"/>
    </row>
    <row r="38" spans="1:2" x14ac:dyDescent="0.2">
      <c r="A38" s="10"/>
      <c r="B38" s="25" t="str">
        <f>HYPERLINK("https://www.vertex42.com/ExcelTemplates/account-register.html","► Account Register Template")</f>
        <v>► Account Register Template</v>
      </c>
    </row>
    <row r="39" spans="1:2" x14ac:dyDescent="0.2">
      <c r="A39" s="10"/>
      <c r="B39" s="5"/>
    </row>
    <row r="40" spans="1:2" x14ac:dyDescent="0.2">
      <c r="A40" s="10"/>
      <c r="B40" s="70" t="str">
        <f>HYPERLINK("https://www.vertex42.com/ExcelArticles/how-to-make-a-budget.html","► How to Make a Budget with a Spreadsheet")</f>
        <v>► How to Make a Budget with a Spreadsheet</v>
      </c>
    </row>
    <row r="41" spans="1:2" x14ac:dyDescent="0.2">
      <c r="A41" s="10"/>
      <c r="B41" s="5"/>
    </row>
    <row r="42" spans="1:2" x14ac:dyDescent="0.2">
      <c r="A42" s="10"/>
      <c r="B42" s="25" t="str">
        <f>HYPERLINK("https://www.vertex42.com/blog/money/principles-of-personal-finance.html","► 12 Principles of Personal Finance")</f>
        <v>► 12 Principles of Personal Finance</v>
      </c>
    </row>
    <row r="43" spans="1:2" x14ac:dyDescent="0.2">
      <c r="A43" s="10"/>
    </row>
    <row r="44" spans="1:2" x14ac:dyDescent="0.2">
      <c r="A44" s="10"/>
      <c r="B44" s="25" t="str">
        <f>HYPERLINK("https://www.vertex42.com/ExcelTemplates/budgets.html","► More Budget Templates")</f>
        <v>► More Budget Templates</v>
      </c>
    </row>
    <row r="45" spans="1:2" x14ac:dyDescent="0.2">
      <c r="A45" s="10"/>
    </row>
  </sheetData>
  <phoneticPr fontId="2" type="noConversion"/>
  <hyperlinks>
    <hyperlink ref="A2" r:id="rId1"/>
  </hyperlinks>
  <printOptions horizontalCentered="1"/>
  <pageMargins left="0.5" right="0.5" top="0.5" bottom="0.5" header="0.25" footer="0.25"/>
  <pageSetup scale="98" fitToHeight="0"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election activeCell="A2" sqref="A2"/>
    </sheetView>
  </sheetViews>
  <sheetFormatPr defaultRowHeight="14.25" x14ac:dyDescent="0.2"/>
  <cols>
    <col min="1" max="1" width="2.5" style="50" customWidth="1"/>
    <col min="2" max="2" width="62.625" style="50" customWidth="1"/>
    <col min="3" max="3" width="19.5" style="49" customWidth="1"/>
    <col min="4" max="16384" width="9" style="49"/>
  </cols>
  <sheetData>
    <row r="1" spans="1:3" ht="32.1" customHeight="1" x14ac:dyDescent="0.2">
      <c r="A1" s="63"/>
      <c r="B1" s="62" t="s">
        <v>39</v>
      </c>
      <c r="C1" s="61"/>
    </row>
    <row r="2" spans="1:3" ht="15" x14ac:dyDescent="0.2">
      <c r="A2" s="52"/>
      <c r="B2" s="60"/>
      <c r="C2" s="51"/>
    </row>
    <row r="3" spans="1:3" ht="15" x14ac:dyDescent="0.2">
      <c r="A3" s="52"/>
      <c r="B3" s="59" t="s">
        <v>38</v>
      </c>
      <c r="C3" s="51"/>
    </row>
    <row r="4" spans="1:3" x14ac:dyDescent="0.2">
      <c r="A4" s="52"/>
      <c r="B4" s="58" t="s">
        <v>22</v>
      </c>
      <c r="C4" s="51"/>
    </row>
    <row r="5" spans="1:3" ht="15" x14ac:dyDescent="0.2">
      <c r="A5" s="52"/>
      <c r="B5" s="57"/>
      <c r="C5" s="51"/>
    </row>
    <row r="6" spans="1:3" ht="15.75" x14ac:dyDescent="0.25">
      <c r="A6" s="52"/>
      <c r="B6" s="56" t="s">
        <v>40</v>
      </c>
      <c r="C6" s="51"/>
    </row>
    <row r="7" spans="1:3" ht="15" x14ac:dyDescent="0.2">
      <c r="A7" s="52"/>
      <c r="B7" s="57"/>
      <c r="C7" s="51"/>
    </row>
    <row r="8" spans="1:3" ht="30" x14ac:dyDescent="0.2">
      <c r="A8" s="52"/>
      <c r="B8" s="57" t="s">
        <v>14</v>
      </c>
      <c r="C8" s="51"/>
    </row>
    <row r="9" spans="1:3" ht="15" x14ac:dyDescent="0.2">
      <c r="A9" s="52"/>
      <c r="B9" s="57"/>
      <c r="C9" s="51"/>
    </row>
    <row r="10" spans="1:3" ht="30" x14ac:dyDescent="0.2">
      <c r="A10" s="52"/>
      <c r="B10" s="57" t="s">
        <v>4</v>
      </c>
      <c r="C10" s="51"/>
    </row>
    <row r="11" spans="1:3" ht="15" x14ac:dyDescent="0.2">
      <c r="A11" s="52"/>
      <c r="B11" s="57"/>
      <c r="C11" s="51"/>
    </row>
    <row r="12" spans="1:3" ht="30" x14ac:dyDescent="0.2">
      <c r="A12" s="52"/>
      <c r="B12" s="57" t="s">
        <v>5</v>
      </c>
      <c r="C12" s="51"/>
    </row>
    <row r="13" spans="1:3" ht="15" x14ac:dyDescent="0.2">
      <c r="A13" s="52"/>
      <c r="B13" s="57"/>
      <c r="C13" s="51"/>
    </row>
    <row r="14" spans="1:3" ht="15.75" x14ac:dyDescent="0.25">
      <c r="A14" s="52"/>
      <c r="B14" s="56" t="s">
        <v>37</v>
      </c>
      <c r="C14" s="51"/>
    </row>
    <row r="15" spans="1:3" ht="15" x14ac:dyDescent="0.2">
      <c r="A15" s="52"/>
      <c r="B15" s="55" t="s">
        <v>11</v>
      </c>
      <c r="C15" s="51"/>
    </row>
    <row r="16" spans="1:3" ht="15" x14ac:dyDescent="0.2">
      <c r="A16" s="52"/>
      <c r="B16" s="54"/>
      <c r="C16" s="51"/>
    </row>
    <row r="17" spans="1:3" ht="15" x14ac:dyDescent="0.2">
      <c r="A17" s="52"/>
      <c r="B17" s="53" t="s">
        <v>36</v>
      </c>
      <c r="C17" s="51"/>
    </row>
    <row r="18" spans="1:3" x14ac:dyDescent="0.2">
      <c r="A18" s="52"/>
      <c r="B18" s="52"/>
      <c r="C18" s="51"/>
    </row>
    <row r="19" spans="1:3" x14ac:dyDescent="0.2">
      <c r="A19" s="52"/>
      <c r="B19" s="52"/>
      <c r="C19" s="51"/>
    </row>
  </sheetData>
  <hyperlinks>
    <hyperlink ref="B15" r:id="rId1"/>
    <hyperlink ref="B4" r:id="rId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Register</vt:lpstr>
      <vt:lpstr>Settings</vt:lpstr>
      <vt:lpstr>Help</vt:lpstr>
      <vt:lpstr>©</vt:lpstr>
      <vt:lpstr>Help!Print_Area</vt:lpstr>
      <vt:lpstr>Register!Print_Area</vt:lpstr>
      <vt:lpstr>Register!Print_Titles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and Expense Worksheet</dc:title>
  <dc:creator>Vertex42.com</dc:creator>
  <dc:description>(c) 2017-2019 Vertex42 LLC. All Rights Reserved.</dc:description>
  <cp:lastModifiedBy>Arputharaj Raja</cp:lastModifiedBy>
  <cp:lastPrinted>2017-09-25T20:06:25Z</cp:lastPrinted>
  <dcterms:created xsi:type="dcterms:W3CDTF">2007-12-24T15:22:31Z</dcterms:created>
  <dcterms:modified xsi:type="dcterms:W3CDTF">2020-06-02T07:38:15Z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2017-2019 Vertex42 LLC</vt:lpwstr>
  </property>
  <property fmtid="{D5CDD505-2E9C-101B-9397-08002B2CF9AE}" pid="3" name="Version">
    <vt:lpwstr>1.0.2</vt:lpwstr>
  </property>
  <property fmtid="{D5CDD505-2E9C-101B-9397-08002B2CF9AE}" pid="4" name="Source">
    <vt:lpwstr>https://www.vertex42.com/ExcelTemplates/income-and-expense-worksheet.html</vt:lpwstr>
  </property>
</Properties>
</file>