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E:\gv\pmo\material\"/>
    </mc:Choice>
  </mc:AlternateContent>
  <bookViews>
    <workbookView xWindow="0" yWindow="0" windowWidth="20400" windowHeight="7755"/>
  </bookViews>
  <sheets>
    <sheet name="Questões sobre maturidade" sheetId="3" r:id="rId1"/>
    <sheet name="Totalização" sheetId="1" r:id="rId2"/>
  </sheets>
  <externalReferences>
    <externalReference r:id="rId3"/>
  </externalReferences>
  <definedNames>
    <definedName name="_xlnm._FilterDatabase" localSheetId="0" hidden="1">'Questões sobre maturidade'!$A$2:$G$7</definedName>
    <definedName name="Altura">#REF!</definedName>
    <definedName name="asdadsasd">#REF!</definedName>
    <definedName name="DataAlvo">#REF!</definedName>
    <definedName name="DatadeInício">#REF!</definedName>
    <definedName name="Peso">#REF!</definedName>
    <definedName name="PesoAlvo">#REF!</definedName>
    <definedName name="Porcentagem">#REF!</definedName>
    <definedName name="TaxadeQuilometragem">#REF!</definedName>
    <definedName name="ÚltimoPeso">INDEX('[1]Entrada de dados'!$C:$C,MATCH(9.999E+307,'[1]Entrada de dados'!$C:$C),1)</definedName>
  </definedNames>
  <calcPr calcId="162913"/>
</workbook>
</file>

<file path=xl/calcChain.xml><?xml version="1.0" encoding="utf-8"?>
<calcChain xmlns="http://schemas.openxmlformats.org/spreadsheetml/2006/main">
  <c r="D4" i="1" l="1"/>
  <c r="G45" i="3" l="1"/>
  <c r="G47" i="3" s="1"/>
  <c r="F45" i="3"/>
  <c r="F47" i="3" s="1"/>
  <c r="E45" i="3"/>
  <c r="E47" i="3" s="1"/>
  <c r="D45" i="3"/>
  <c r="D47" i="3" s="1"/>
  <c r="C45" i="3"/>
  <c r="C47" i="3" s="1"/>
  <c r="B45" i="3"/>
  <c r="H47" i="3" l="1"/>
  <c r="H31" i="1" s="1"/>
  <c r="C49" i="3"/>
  <c r="C4" i="1" s="1"/>
  <c r="E50" i="3" l="1"/>
  <c r="E51" i="3" s="1"/>
  <c r="D50" i="3"/>
  <c r="D51" i="3" s="1"/>
  <c r="G50" i="3"/>
  <c r="G51" i="3" s="1"/>
  <c r="C50" i="3"/>
  <c r="F50" i="3"/>
  <c r="F51" i="3" s="1"/>
  <c r="C53" i="3" l="1"/>
  <c r="C51" i="3"/>
</calcChain>
</file>

<file path=xl/sharedStrings.xml><?xml version="1.0" encoding="utf-8"?>
<sst xmlns="http://schemas.openxmlformats.org/spreadsheetml/2006/main" count="158" uniqueCount="101">
  <si>
    <t>Total</t>
  </si>
  <si>
    <t xml:space="preserve">AVALIAÇÃO DO NÍVEL DE MATURIDADE DA EMPRESA </t>
  </si>
  <si>
    <t>Práticas de Gerência de Projetos</t>
  </si>
  <si>
    <t>Nível de Aceitação</t>
  </si>
  <si>
    <t>Não aplicável</t>
  </si>
  <si>
    <t>Quase nunca</t>
  </si>
  <si>
    <t>Às vezes</t>
  </si>
  <si>
    <t>Metade do tempo</t>
  </si>
  <si>
    <t>Maior parte do tempo</t>
  </si>
  <si>
    <t>Sempre</t>
  </si>
  <si>
    <t>9.  Existe um escritório de projetos na empresa</t>
  </si>
  <si>
    <t>15.Existe uma declaração de escopo formal para todos os projetos, aprovada pelo cliente</t>
  </si>
  <si>
    <t>16.Existe um controle formal de gerência de mudanças sendo utilizado e respeitado</t>
  </si>
  <si>
    <t>18.Os projetos utilizam um software para planejamento e controle de cronograma (ex.: MS Project, etc.)</t>
  </si>
  <si>
    <t>20.As estimativas de custos são planejadas pelo gerente do projeto (e não por outro departamento)</t>
  </si>
  <si>
    <t>21.É permitido o uso de reservas gerenciais e de contingência na estimativa de orçamento (e não são cortadas após revisão)</t>
  </si>
  <si>
    <t>24.Existe um plano de qualidade para cada projeto sendo administrado</t>
  </si>
  <si>
    <t>25.Medidas preventivas de garantia de qualidade são tomadas</t>
  </si>
  <si>
    <t>26.Existem mecanismos de controle de qualidade para todos os projetos</t>
  </si>
  <si>
    <t>27.Uma matriz de responsabilidades é preparada para todos os projetos</t>
  </si>
  <si>
    <t>28.Reuniões de revisão de projeto são feitas periodicamente com a equipe de projeto e também com o cliente</t>
  </si>
  <si>
    <t>29.Atas de reunião são feitas em 100% das reuniões realizadas</t>
  </si>
  <si>
    <t>33.Todos os riscos são devidamente revisitados ao longo do projeto</t>
  </si>
  <si>
    <t>35.São dados aceites também para fornecedores após conclusão do serviço prestado</t>
  </si>
  <si>
    <t>38.Os gerentes de projetos demonstram ter experiência suficiente para exercer seu papel</t>
  </si>
  <si>
    <t>39.Os gerentes de projetos possuem a autoridade suficiente para exercer seu papel</t>
  </si>
  <si>
    <r>
      <t>Ponderação (</t>
    </r>
    <r>
      <rPr>
        <i/>
        <sz val="10"/>
        <rFont val="Tahoma"/>
        <family val="2"/>
      </rPr>
      <t>Total x Nível de Aceitação</t>
    </r>
    <r>
      <rPr>
        <b/>
        <sz val="10"/>
        <rFont val="Tahoma"/>
        <family val="2"/>
      </rPr>
      <t>)</t>
    </r>
  </si>
  <si>
    <t>Total da avaliação</t>
  </si>
  <si>
    <t>Avaliação do Nível de Maturidade</t>
  </si>
  <si>
    <t>Dimensão da Maturidade</t>
  </si>
  <si>
    <t>Nível de Maturidade</t>
  </si>
  <si>
    <t>Inicial</t>
  </si>
  <si>
    <t>Conhecido</t>
  </si>
  <si>
    <t>Padronizado</t>
  </si>
  <si>
    <t>Gerenciado</t>
  </si>
  <si>
    <t>Otimizado</t>
  </si>
  <si>
    <t>1. Conhecimentos</t>
  </si>
  <si>
    <t>Dispersos</t>
  </si>
  <si>
    <t>Básicos</t>
  </si>
  <si>
    <t>Avançados</t>
  </si>
  <si>
    <t>2. Metodologia</t>
  </si>
  <si>
    <t>Não há</t>
  </si>
  <si>
    <t>Tentativas Isoladas</t>
  </si>
  <si>
    <t>Implantada e Padronizada</t>
  </si>
  <si>
    <t>Melhorada</t>
  </si>
  <si>
    <t>Estabilizada</t>
  </si>
  <si>
    <t>3. Informatização</t>
  </si>
  <si>
    <t>Implantada</t>
  </si>
  <si>
    <t>4. Estrutura Organizacional</t>
  </si>
  <si>
    <t>5. Relacionamentos Humanos</t>
  </si>
  <si>
    <t>Boa vontade</t>
  </si>
  <si>
    <t>Algum avanço</t>
  </si>
  <si>
    <t>Avanço substancial</t>
  </si>
  <si>
    <t>Maduros</t>
  </si>
  <si>
    <t>6. Alinhamento com estratégias</t>
  </si>
  <si>
    <t>Alinhado</t>
  </si>
  <si>
    <t>X</t>
  </si>
  <si>
    <t xml:space="preserve">Nome: </t>
  </si>
  <si>
    <t xml:space="preserve">Empresa: </t>
  </si>
  <si>
    <t>x</t>
  </si>
  <si>
    <t xml:space="preserve">Segmento: </t>
  </si>
  <si>
    <t>Avaliação:</t>
  </si>
  <si>
    <t>Importância de GP para empresa:</t>
  </si>
  <si>
    <t>Estrutura Organizacional:</t>
  </si>
  <si>
    <t xml:space="preserve">Resultado: </t>
  </si>
  <si>
    <t xml:space="preserve">Nível de Maturidade: </t>
  </si>
  <si>
    <t>Matricial Forte</t>
  </si>
  <si>
    <t>Turma:</t>
  </si>
  <si>
    <t xml:space="preserve"> </t>
  </si>
  <si>
    <t xml:space="preserve">Porte: </t>
  </si>
  <si>
    <t>AVALIAÇÃO MATURIDADE FGV - MBA</t>
  </si>
  <si>
    <t>8.  Todo o projeto tem um patrocinador associado, um comitê de escalação e estão conscientes de suas obrigações</t>
  </si>
  <si>
    <t>19.O baseline original de tempo não é alterado em função de qualquer modificação, só é alterado em casos de mudança drástica do planejamento do projeto</t>
  </si>
  <si>
    <t>22.Existe um controle de custos integrado baseado em técnicas de Earned Value (indicadores de previsibilidade)</t>
  </si>
  <si>
    <t>23.Toda alteração no baseline de custos é aprovada pelo gerente do projeto ou devidamente escalada ao comitê de escalação</t>
  </si>
  <si>
    <t>30.Existe um organograma de projeto divulgado para todos os projetos em andamento e o cliente sabe sempre a quem procurar. Papeis e responsabilidades bem definidos.</t>
  </si>
  <si>
    <t>31.Existe um procedimento documentado para identificação de riscos, que é utilizado por todos os gerentes de projeto. Em fase de execução as respostas a riscos são avaliados no que tange a sua eficiência, existe um processo de identificação de novos riscos em fase de execução.</t>
  </si>
  <si>
    <t>32.Existe um procedimento documentado para qualificação e quantificação de riscos, que é utilizado por todos os gerentes de projetos, que usa uma base de conhecimento para melhor responder aos riscos.</t>
  </si>
  <si>
    <t>34.O plano de subcontratações é gerado e acompanhado pelo gerente de projetos, como parte do seu plano de projeto. Empresas terceiras são avaliadas ao final do projeto.</t>
  </si>
  <si>
    <t>36. Os gerentes de projetos demonstram ter habilidades de escuta ativa e habilidade de negociar com clientes e recursos.</t>
  </si>
  <si>
    <t>1.  Projetos são completados conforme o plano habitualmente. Prazos, Custos, qualidade, satisfação dos stakeholders.</t>
  </si>
  <si>
    <t>2.  Existe uma carreira específica para gerência de projetos na empresa. Existe de plano de desenvolvimento de carreira na empresa.</t>
  </si>
  <si>
    <t>3.  O corpo executivo investe em treinamento para gerentes de projetos e procura bonificar recursos por bons resultados dos mesmos.</t>
  </si>
  <si>
    <t>5.  O gerente de projetos ou alguém com capacidade de gestão, participa desde a fase de iniciação do projeto (p.ex.: desde análise da  oportunidade)</t>
  </si>
  <si>
    <t>6.  O time de projeto juntamente com o gerente, desenvolve o plano de projeto. O planejamento é apresentado aos integrantes que participarão da execução do mesmo via reunião de Kick-Off</t>
  </si>
  <si>
    <r>
      <t>(0)</t>
    </r>
    <r>
      <rPr>
        <sz val="11"/>
        <color theme="1"/>
        <rFont val="Calibri"/>
        <family val="2"/>
        <scheme val="minor"/>
      </rPr>
      <t xml:space="preserve"> Questão sem marcação (não aplicável/usado)</t>
    </r>
  </si>
  <si>
    <r>
      <t>(1)</t>
    </r>
    <r>
      <rPr>
        <sz val="11"/>
        <color theme="1"/>
        <rFont val="Calibri"/>
        <family val="2"/>
        <scheme val="minor"/>
      </rPr>
      <t xml:space="preserve"> Quase nunca / raramente (até 10% das ocasiões)</t>
    </r>
  </si>
  <si>
    <r>
      <t>(2)</t>
    </r>
    <r>
      <rPr>
        <sz val="11"/>
        <color theme="1"/>
        <rFont val="Calibri"/>
        <family val="2"/>
        <scheme val="minor"/>
      </rPr>
      <t xml:space="preserve"> Às vezes (11% até 39%)</t>
    </r>
  </si>
  <si>
    <r>
      <t>(3)</t>
    </r>
    <r>
      <rPr>
        <sz val="11"/>
        <color theme="1"/>
        <rFont val="Calibri"/>
        <family val="2"/>
        <scheme val="minor"/>
      </rPr>
      <t xml:space="preserve"> Metade do tempo (40%-50%-60% das ocasiões)</t>
    </r>
  </si>
  <si>
    <r>
      <t>(4)</t>
    </r>
    <r>
      <rPr>
        <sz val="11"/>
        <color theme="1"/>
        <rFont val="Calibri"/>
        <family val="2"/>
        <scheme val="minor"/>
      </rPr>
      <t xml:space="preserve"> A maioria do tempo (entre 61% até 80% das ocasiões)</t>
    </r>
  </si>
  <si>
    <r>
      <t>(5)</t>
    </r>
    <r>
      <rPr>
        <sz val="11"/>
        <color theme="1"/>
        <rFont val="Calibri"/>
        <family val="2"/>
        <scheme val="minor"/>
      </rPr>
      <t xml:space="preserve"> Quase sempre (acima de 81%)</t>
    </r>
  </si>
  <si>
    <t>4.  Existe uma metodologia formal de gerência de projetos conhecida por todos e sendo efetivamente utilizada. Preditiva ou Adaptativa.</t>
  </si>
  <si>
    <t xml:space="preserve">11.Existe um plano de projeto para todos projetos aprovados/empreendidos. </t>
  </si>
  <si>
    <t>12.Para todo o projeto é construída uma WBS/EAP. Preditivo. Ou são definidas SPRINTS. Adaptativo.</t>
  </si>
  <si>
    <t>13.A WBS/EAP é usada como base para todas as estimativas de custos, tempo, risco, etc. Preditivo. Ou são definidas as durações das SPRINTS. Na definição dos objetivos</t>
  </si>
  <si>
    <t>7.  Revisões de projeto são feitas periodicamente com objetivo de prover informação gerencial e discutir o projeto e tomar ações corretivas quando necessário.</t>
  </si>
  <si>
    <t>14.Existe um project charter/termo de abertura formal que autoriza o projeto e concede pode ao gerente do projeto</t>
  </si>
  <si>
    <t>17.O cronograma é gerado a partir da WBS/EAP (e não ao contrário, por exemplo...) ou através de SPRINTS no caso de metodologias adaptativas</t>
  </si>
  <si>
    <t>37. Os gerentes de projetos demonstram ter conhecimento suficiente para exercer seu papel. Recebem treinamentos de aperfeiçoamento buscando aprimoramento de seus  conhecimentos</t>
  </si>
  <si>
    <t xml:space="preserve">40.Existe uma base de conhecimento sendo consultada para os projetos que estão em andamento </t>
  </si>
  <si>
    <t>10.Existe uma metodologia/software integrado para apoio a gestão de portfólio de projetos na empresa. Para avaliação se os mesmos estão alinhados ao plano estratégico da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</si>
</sst>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ahoma"/>
      <family val="2"/>
    </font>
    <font>
      <b/>
      <sz val="10"/>
      <color indexed="18"/>
      <name val="Arial Black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2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8"/>
      <name val="Arial Narrow"/>
      <family val="2"/>
    </font>
    <font>
      <sz val="10"/>
      <name val="Arial Narrow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9" fillId="0" borderId="0">
      <alignment vertical="center"/>
    </xf>
  </cellStyleXfs>
  <cellXfs count="74">
    <xf numFmtId="0" fontId="0" fillId="0" borderId="0" xfId="0"/>
    <xf numFmtId="0" fontId="3" fillId="0" borderId="0" xfId="2"/>
    <xf numFmtId="0" fontId="5" fillId="0" borderId="3" xfId="2" applyFont="1" applyBorder="1" applyAlignment="1">
      <alignment horizontal="center"/>
    </xf>
    <xf numFmtId="0" fontId="6" fillId="0" borderId="3" xfId="2" applyFont="1" applyBorder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3" fillId="0" borderId="3" xfId="2" applyBorder="1" applyAlignment="1">
      <alignment vertical="center" wrapText="1"/>
    </xf>
    <xf numFmtId="0" fontId="7" fillId="0" borderId="3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>
      <alignment vertical="center" wrapText="1"/>
    </xf>
    <xf numFmtId="0" fontId="8" fillId="0" borderId="3" xfId="2" applyFont="1" applyBorder="1"/>
    <xf numFmtId="0" fontId="8" fillId="0" borderId="0" xfId="2" applyFont="1" applyAlignment="1">
      <alignment vertical="center" wrapText="1"/>
    </xf>
    <xf numFmtId="0" fontId="8" fillId="0" borderId="0" xfId="2" applyFont="1"/>
    <xf numFmtId="0" fontId="8" fillId="3" borderId="3" xfId="2" applyFont="1" applyFill="1" applyBorder="1" applyAlignment="1">
      <alignment vertical="center" wrapText="1"/>
    </xf>
    <xf numFmtId="0" fontId="3" fillId="0" borderId="0" xfId="2" applyAlignment="1">
      <alignment vertical="center" wrapText="1"/>
    </xf>
    <xf numFmtId="0" fontId="10" fillId="0" borderId="3" xfId="2" applyFont="1" applyBorder="1"/>
    <xf numFmtId="0" fontId="8" fillId="0" borderId="3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8" fillId="2" borderId="3" xfId="2" applyFont="1" applyFill="1" applyBorder="1" applyAlignment="1">
      <alignment horizontal="center"/>
    </xf>
    <xf numFmtId="0" fontId="8" fillId="2" borderId="8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center"/>
    </xf>
    <xf numFmtId="0" fontId="11" fillId="0" borderId="3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2" fillId="0" borderId="1" xfId="0" applyFont="1" applyBorder="1"/>
    <xf numFmtId="164" fontId="13" fillId="0" borderId="1" xfId="1" applyFont="1" applyBorder="1"/>
    <xf numFmtId="0" fontId="14" fillId="0" borderId="0" xfId="0" applyFont="1"/>
    <xf numFmtId="0" fontId="2" fillId="0" borderId="0" xfId="0" applyFont="1"/>
    <xf numFmtId="1" fontId="18" fillId="0" borderId="0" xfId="0" applyNumberFormat="1" applyFont="1" applyAlignment="1">
      <alignment vertical="center"/>
    </xf>
    <xf numFmtId="0" fontId="19" fillId="0" borderId="0" xfId="0" applyFont="1"/>
    <xf numFmtId="0" fontId="17" fillId="0" borderId="0" xfId="0" applyFont="1"/>
    <xf numFmtId="0" fontId="17" fillId="0" borderId="0" xfId="0" applyFont="1" applyAlignment="1"/>
    <xf numFmtId="0" fontId="17" fillId="0" borderId="0" xfId="0" applyFont="1" applyFill="1" applyBorder="1"/>
    <xf numFmtId="0" fontId="17" fillId="0" borderId="0" xfId="0" applyFont="1" applyAlignment="1">
      <alignment horizontal="left" vertical="center" indent="1"/>
    </xf>
    <xf numFmtId="0" fontId="8" fillId="0" borderId="9" xfId="2" applyFont="1" applyBorder="1" applyAlignment="1">
      <alignment vertical="center" wrapText="1"/>
    </xf>
    <xf numFmtId="0" fontId="8" fillId="0" borderId="10" xfId="2" applyFont="1" applyBorder="1" applyAlignment="1">
      <alignment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vertical="center" wrapText="1"/>
    </xf>
    <xf numFmtId="0" fontId="5" fillId="0" borderId="3" xfId="2" applyFont="1" applyBorder="1" applyAlignment="1">
      <alignment horizontal="center"/>
    </xf>
    <xf numFmtId="0" fontId="8" fillId="3" borderId="3" xfId="2" applyFont="1" applyFill="1" applyBorder="1"/>
    <xf numFmtId="0" fontId="7" fillId="3" borderId="3" xfId="2" applyFont="1" applyFill="1" applyBorder="1" applyAlignment="1">
      <alignment horizontal="center"/>
    </xf>
    <xf numFmtId="0" fontId="8" fillId="2" borderId="4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/>
    </xf>
    <xf numFmtId="0" fontId="8" fillId="2" borderId="6" xfId="2" applyFont="1" applyFill="1" applyBorder="1" applyAlignment="1">
      <alignment horizontal="center"/>
    </xf>
    <xf numFmtId="0" fontId="8" fillId="0" borderId="7" xfId="2" applyFont="1" applyBorder="1" applyAlignment="1">
      <alignment vertical="center" wrapText="1"/>
    </xf>
    <xf numFmtId="0" fontId="8" fillId="0" borderId="3" xfId="2" applyFont="1" applyBorder="1" applyAlignment="1">
      <alignment vertical="center" wrapText="1"/>
    </xf>
    <xf numFmtId="0" fontId="20" fillId="4" borderId="23" xfId="0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Vírgula" xfId="1" builtinId="3"/>
  </cellStyles>
  <dxfs count="0"/>
  <tableStyles count="0" defaultTableStyle="TableStyleMedium2" defaultPivotStyle="PivotStyleLight16"/>
  <colors>
    <mruColors>
      <color rgb="FFFF5050"/>
      <color rgb="FF990000"/>
      <color rgb="FF800000"/>
      <color rgb="FFA33327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454164936009676"/>
          <c:y val="2.8266486220472439E-2"/>
          <c:w val="0.47615938719826323"/>
          <c:h val="0.7836881137521361"/>
        </c:manualLayout>
      </c:layout>
      <c:barChart>
        <c:barDir val="col"/>
        <c:grouping val="clustered"/>
        <c:varyColors val="1"/>
        <c:ser>
          <c:idx val="0"/>
          <c:order val="0"/>
          <c:spPr>
            <a:gradFill>
              <a:gsLst>
                <a:gs pos="76100">
                  <a:srgbClr val="A33327"/>
                </a:gs>
                <a:gs pos="0">
                  <a:schemeClr val="accent2">
                    <a:lumMod val="60000"/>
                    <a:lumOff val="40000"/>
                  </a:schemeClr>
                </a:gs>
                <a:gs pos="50000">
                  <a:schemeClr val="accent2">
                    <a:lumMod val="60000"/>
                    <a:lumOff val="40000"/>
                  </a:schemeClr>
                </a:gs>
                <a:gs pos="100000">
                  <a:srgbClr val="800000"/>
                </a:gs>
              </a:gsLst>
              <a:lin ang="5400000" scaled="0"/>
            </a:gradFill>
          </c:spPr>
          <c:invertIfNegative val="0"/>
          <c:val>
            <c:numRef>
              <c:f>Totalização!$C$4</c:f>
              <c:numCache>
                <c:formatCode>_(* #,##0.00_);_(* \(#,##0.00\);_(* "-"??_);_(@_)</c:formatCode>
                <c:ptCount val="1"/>
                <c:pt idx="0">
                  <c:v>127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Totalização!$I$7:$I$14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CA8-4DAB-9ED2-275EA33B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axId val="747464928"/>
        <c:axId val="747465320"/>
      </c:barChart>
      <c:catAx>
        <c:axId val="7474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465320"/>
        <c:crosses val="autoZero"/>
        <c:auto val="1"/>
        <c:lblAlgn val="ctr"/>
        <c:lblOffset val="100"/>
        <c:noMultiLvlLbl val="0"/>
      </c:catAx>
      <c:valAx>
        <c:axId val="747465320"/>
        <c:scaling>
          <c:orientation val="minMax"/>
          <c:max val="200"/>
          <c:min val="0"/>
        </c:scaling>
        <c:delete val="0"/>
        <c:axPos val="l"/>
        <c:numFmt formatCode="_(* #.##0_);_(* \(#.##0\);_(* &quot;-&quot;_);_(@_)" sourceLinked="0"/>
        <c:majorTickMark val="cross"/>
        <c:minorTickMark val="in"/>
        <c:tickLblPos val="nextTo"/>
        <c:spPr>
          <a:ln>
            <a:solidFill>
              <a:schemeClr val="accent1"/>
            </a:solidFill>
          </a:ln>
        </c:spPr>
        <c:crossAx val="747464928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65</xdr:row>
      <xdr:rowOff>0</xdr:rowOff>
    </xdr:from>
    <xdr:to>
      <xdr:col>11</xdr:col>
      <xdr:colOff>597600</xdr:colOff>
      <xdr:row>71</xdr:row>
      <xdr:rowOff>141825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2500" y="30540000"/>
          <a:ext cx="65151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5</xdr:row>
      <xdr:rowOff>9526</xdr:rowOff>
    </xdr:from>
    <xdr:to>
      <xdr:col>5</xdr:col>
      <xdr:colOff>447675</xdr:colOff>
      <xdr:row>43</xdr:row>
      <xdr:rowOff>9526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85724</xdr:colOff>
      <xdr:row>31</xdr:row>
      <xdr:rowOff>19053</xdr:rowOff>
    </xdr:from>
    <xdr:to>
      <xdr:col>5</xdr:col>
      <xdr:colOff>342899</xdr:colOff>
      <xdr:row>43</xdr:row>
      <xdr:rowOff>114305</xdr:rowOff>
    </xdr:to>
    <xdr:grpSp>
      <xdr:nvGrpSpPr>
        <xdr:cNvPr id="9" name="Grupo 8"/>
        <xdr:cNvGrpSpPr/>
      </xdr:nvGrpSpPr>
      <xdr:grpSpPr>
        <a:xfrm>
          <a:off x="1933574" y="5334003"/>
          <a:ext cx="1476375" cy="1924052"/>
          <a:chOff x="3113877" y="5886449"/>
          <a:chExt cx="1162050" cy="771526"/>
        </a:xfrm>
        <a:solidFill>
          <a:srgbClr val="A33327"/>
        </a:solidFill>
      </xdr:grpSpPr>
      <xdr:sp macro="" textlink="">
        <xdr:nvSpPr>
          <xdr:cNvPr id="7" name="Retângulo 6"/>
          <xdr:cNvSpPr/>
        </xdr:nvSpPr>
        <xdr:spPr>
          <a:xfrm>
            <a:off x="3338791" y="5886449"/>
            <a:ext cx="704727" cy="204519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/>
          <xdr:cNvSpPr/>
        </xdr:nvSpPr>
        <xdr:spPr>
          <a:xfrm>
            <a:off x="3113877" y="6019800"/>
            <a:ext cx="1162050" cy="638175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10</xdr:col>
      <xdr:colOff>0</xdr:colOff>
      <xdr:row>21</xdr:row>
      <xdr:rowOff>0</xdr:rowOff>
    </xdr:from>
    <xdr:to>
      <xdr:col>19</xdr:col>
      <xdr:colOff>533400</xdr:colOff>
      <xdr:row>29</xdr:row>
      <xdr:rowOff>47625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3619500"/>
          <a:ext cx="65151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trole%20de%20perda%20de%20pes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"/>
      <sheetName val="Entrada de dados"/>
      <sheetName val="Informações sobre BMI"/>
      <sheetName val="Plan1"/>
    </sheetNames>
    <sheetDataSet>
      <sheetData sheetId="0">
        <row r="18">
          <cell r="G18">
            <v>13.200000000000003</v>
          </cell>
        </row>
      </sheetData>
      <sheetData sheetId="1">
        <row r="6">
          <cell r="C6" t="str">
            <v>PESO</v>
          </cell>
        </row>
        <row r="7">
          <cell r="C7">
            <v>93</v>
          </cell>
        </row>
        <row r="8">
          <cell r="C8">
            <v>92</v>
          </cell>
        </row>
        <row r="9">
          <cell r="C9">
            <v>91.6</v>
          </cell>
        </row>
        <row r="10">
          <cell r="C10">
            <v>91.6</v>
          </cell>
        </row>
        <row r="11">
          <cell r="C11">
            <v>91.2</v>
          </cell>
        </row>
        <row r="12">
          <cell r="C12">
            <v>90.7</v>
          </cell>
        </row>
        <row r="13">
          <cell r="C13">
            <v>91.6</v>
          </cell>
        </row>
        <row r="14">
          <cell r="C14">
            <v>90.7</v>
          </cell>
        </row>
        <row r="15">
          <cell r="C15">
            <v>90.3</v>
          </cell>
        </row>
        <row r="16">
          <cell r="C16">
            <v>89.3</v>
          </cell>
        </row>
        <row r="17">
          <cell r="C17">
            <v>88.5</v>
          </cell>
        </row>
        <row r="18">
          <cell r="C18">
            <v>88.9</v>
          </cell>
        </row>
        <row r="19">
          <cell r="C19">
            <v>88</v>
          </cell>
        </row>
        <row r="20">
          <cell r="C20">
            <v>87</v>
          </cell>
        </row>
        <row r="21">
          <cell r="C21">
            <v>90.2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showGridLines="0" tabSelected="1" zoomScale="127" zoomScaleNormal="100" zoomScaleSheetLayoutView="100" workbookViewId="0">
      <pane ySplit="4" topLeftCell="A12" activePane="bottomLeft" state="frozen"/>
      <selection pane="bottomLeft" activeCell="A14" sqref="A14"/>
    </sheetView>
  </sheetViews>
  <sheetFormatPr defaultRowHeight="12.75" x14ac:dyDescent="0.2"/>
  <cols>
    <col min="1" max="1" width="45.7109375" style="12" customWidth="1"/>
    <col min="2" max="7" width="10.42578125" style="1" customWidth="1"/>
    <col min="8" max="256" width="9.140625" style="1"/>
    <col min="257" max="257" width="45.7109375" style="1" customWidth="1"/>
    <col min="258" max="263" width="10.42578125" style="1" customWidth="1"/>
    <col min="264" max="512" width="9.140625" style="1"/>
    <col min="513" max="513" width="45.7109375" style="1" customWidth="1"/>
    <col min="514" max="519" width="10.42578125" style="1" customWidth="1"/>
    <col min="520" max="768" width="9.140625" style="1"/>
    <col min="769" max="769" width="45.7109375" style="1" customWidth="1"/>
    <col min="770" max="775" width="10.42578125" style="1" customWidth="1"/>
    <col min="776" max="1024" width="9.140625" style="1"/>
    <col min="1025" max="1025" width="45.7109375" style="1" customWidth="1"/>
    <col min="1026" max="1031" width="10.42578125" style="1" customWidth="1"/>
    <col min="1032" max="1280" width="9.140625" style="1"/>
    <col min="1281" max="1281" width="45.7109375" style="1" customWidth="1"/>
    <col min="1282" max="1287" width="10.42578125" style="1" customWidth="1"/>
    <col min="1288" max="1536" width="9.140625" style="1"/>
    <col min="1537" max="1537" width="45.7109375" style="1" customWidth="1"/>
    <col min="1538" max="1543" width="10.42578125" style="1" customWidth="1"/>
    <col min="1544" max="1792" width="9.140625" style="1"/>
    <col min="1793" max="1793" width="45.7109375" style="1" customWidth="1"/>
    <col min="1794" max="1799" width="10.42578125" style="1" customWidth="1"/>
    <col min="1800" max="2048" width="9.140625" style="1"/>
    <col min="2049" max="2049" width="45.7109375" style="1" customWidth="1"/>
    <col min="2050" max="2055" width="10.42578125" style="1" customWidth="1"/>
    <col min="2056" max="2304" width="9.140625" style="1"/>
    <col min="2305" max="2305" width="45.7109375" style="1" customWidth="1"/>
    <col min="2306" max="2311" width="10.42578125" style="1" customWidth="1"/>
    <col min="2312" max="2560" width="9.140625" style="1"/>
    <col min="2561" max="2561" width="45.7109375" style="1" customWidth="1"/>
    <col min="2562" max="2567" width="10.42578125" style="1" customWidth="1"/>
    <col min="2568" max="2816" width="9.140625" style="1"/>
    <col min="2817" max="2817" width="45.7109375" style="1" customWidth="1"/>
    <col min="2818" max="2823" width="10.42578125" style="1" customWidth="1"/>
    <col min="2824" max="3072" width="9.140625" style="1"/>
    <col min="3073" max="3073" width="45.7109375" style="1" customWidth="1"/>
    <col min="3074" max="3079" width="10.42578125" style="1" customWidth="1"/>
    <col min="3080" max="3328" width="9.140625" style="1"/>
    <col min="3329" max="3329" width="45.7109375" style="1" customWidth="1"/>
    <col min="3330" max="3335" width="10.42578125" style="1" customWidth="1"/>
    <col min="3336" max="3584" width="9.140625" style="1"/>
    <col min="3585" max="3585" width="45.7109375" style="1" customWidth="1"/>
    <col min="3586" max="3591" width="10.42578125" style="1" customWidth="1"/>
    <col min="3592" max="3840" width="9.140625" style="1"/>
    <col min="3841" max="3841" width="45.7109375" style="1" customWidth="1"/>
    <col min="3842" max="3847" width="10.42578125" style="1" customWidth="1"/>
    <col min="3848" max="4096" width="9.140625" style="1"/>
    <col min="4097" max="4097" width="45.7109375" style="1" customWidth="1"/>
    <col min="4098" max="4103" width="10.42578125" style="1" customWidth="1"/>
    <col min="4104" max="4352" width="9.140625" style="1"/>
    <col min="4353" max="4353" width="45.7109375" style="1" customWidth="1"/>
    <col min="4354" max="4359" width="10.42578125" style="1" customWidth="1"/>
    <col min="4360" max="4608" width="9.140625" style="1"/>
    <col min="4609" max="4609" width="45.7109375" style="1" customWidth="1"/>
    <col min="4610" max="4615" width="10.42578125" style="1" customWidth="1"/>
    <col min="4616" max="4864" width="9.140625" style="1"/>
    <col min="4865" max="4865" width="45.7109375" style="1" customWidth="1"/>
    <col min="4866" max="4871" width="10.42578125" style="1" customWidth="1"/>
    <col min="4872" max="5120" width="9.140625" style="1"/>
    <col min="5121" max="5121" width="45.7109375" style="1" customWidth="1"/>
    <col min="5122" max="5127" width="10.42578125" style="1" customWidth="1"/>
    <col min="5128" max="5376" width="9.140625" style="1"/>
    <col min="5377" max="5377" width="45.7109375" style="1" customWidth="1"/>
    <col min="5378" max="5383" width="10.42578125" style="1" customWidth="1"/>
    <col min="5384" max="5632" width="9.140625" style="1"/>
    <col min="5633" max="5633" width="45.7109375" style="1" customWidth="1"/>
    <col min="5634" max="5639" width="10.42578125" style="1" customWidth="1"/>
    <col min="5640" max="5888" width="9.140625" style="1"/>
    <col min="5889" max="5889" width="45.7109375" style="1" customWidth="1"/>
    <col min="5890" max="5895" width="10.42578125" style="1" customWidth="1"/>
    <col min="5896" max="6144" width="9.140625" style="1"/>
    <col min="6145" max="6145" width="45.7109375" style="1" customWidth="1"/>
    <col min="6146" max="6151" width="10.42578125" style="1" customWidth="1"/>
    <col min="6152" max="6400" width="9.140625" style="1"/>
    <col min="6401" max="6401" width="45.7109375" style="1" customWidth="1"/>
    <col min="6402" max="6407" width="10.42578125" style="1" customWidth="1"/>
    <col min="6408" max="6656" width="9.140625" style="1"/>
    <col min="6657" max="6657" width="45.7109375" style="1" customWidth="1"/>
    <col min="6658" max="6663" width="10.42578125" style="1" customWidth="1"/>
    <col min="6664" max="6912" width="9.140625" style="1"/>
    <col min="6913" max="6913" width="45.7109375" style="1" customWidth="1"/>
    <col min="6914" max="6919" width="10.42578125" style="1" customWidth="1"/>
    <col min="6920" max="7168" width="9.140625" style="1"/>
    <col min="7169" max="7169" width="45.7109375" style="1" customWidth="1"/>
    <col min="7170" max="7175" width="10.42578125" style="1" customWidth="1"/>
    <col min="7176" max="7424" width="9.140625" style="1"/>
    <col min="7425" max="7425" width="45.7109375" style="1" customWidth="1"/>
    <col min="7426" max="7431" width="10.42578125" style="1" customWidth="1"/>
    <col min="7432" max="7680" width="9.140625" style="1"/>
    <col min="7681" max="7681" width="45.7109375" style="1" customWidth="1"/>
    <col min="7682" max="7687" width="10.42578125" style="1" customWidth="1"/>
    <col min="7688" max="7936" width="9.140625" style="1"/>
    <col min="7937" max="7937" width="45.7109375" style="1" customWidth="1"/>
    <col min="7938" max="7943" width="10.42578125" style="1" customWidth="1"/>
    <col min="7944" max="8192" width="9.140625" style="1"/>
    <col min="8193" max="8193" width="45.7109375" style="1" customWidth="1"/>
    <col min="8194" max="8199" width="10.42578125" style="1" customWidth="1"/>
    <col min="8200" max="8448" width="9.140625" style="1"/>
    <col min="8449" max="8449" width="45.7109375" style="1" customWidth="1"/>
    <col min="8450" max="8455" width="10.42578125" style="1" customWidth="1"/>
    <col min="8456" max="8704" width="9.140625" style="1"/>
    <col min="8705" max="8705" width="45.7109375" style="1" customWidth="1"/>
    <col min="8706" max="8711" width="10.42578125" style="1" customWidth="1"/>
    <col min="8712" max="8960" width="9.140625" style="1"/>
    <col min="8961" max="8961" width="45.7109375" style="1" customWidth="1"/>
    <col min="8962" max="8967" width="10.42578125" style="1" customWidth="1"/>
    <col min="8968" max="9216" width="9.140625" style="1"/>
    <col min="9217" max="9217" width="45.7109375" style="1" customWidth="1"/>
    <col min="9218" max="9223" width="10.42578125" style="1" customWidth="1"/>
    <col min="9224" max="9472" width="9.140625" style="1"/>
    <col min="9473" max="9473" width="45.7109375" style="1" customWidth="1"/>
    <col min="9474" max="9479" width="10.42578125" style="1" customWidth="1"/>
    <col min="9480" max="9728" width="9.140625" style="1"/>
    <col min="9729" max="9729" width="45.7109375" style="1" customWidth="1"/>
    <col min="9730" max="9735" width="10.42578125" style="1" customWidth="1"/>
    <col min="9736" max="9984" width="9.140625" style="1"/>
    <col min="9985" max="9985" width="45.7109375" style="1" customWidth="1"/>
    <col min="9986" max="9991" width="10.42578125" style="1" customWidth="1"/>
    <col min="9992" max="10240" width="9.140625" style="1"/>
    <col min="10241" max="10241" width="45.7109375" style="1" customWidth="1"/>
    <col min="10242" max="10247" width="10.42578125" style="1" customWidth="1"/>
    <col min="10248" max="10496" width="9.140625" style="1"/>
    <col min="10497" max="10497" width="45.7109375" style="1" customWidth="1"/>
    <col min="10498" max="10503" width="10.42578125" style="1" customWidth="1"/>
    <col min="10504" max="10752" width="9.140625" style="1"/>
    <col min="10753" max="10753" width="45.7109375" style="1" customWidth="1"/>
    <col min="10754" max="10759" width="10.42578125" style="1" customWidth="1"/>
    <col min="10760" max="11008" width="9.140625" style="1"/>
    <col min="11009" max="11009" width="45.7109375" style="1" customWidth="1"/>
    <col min="11010" max="11015" width="10.42578125" style="1" customWidth="1"/>
    <col min="11016" max="11264" width="9.140625" style="1"/>
    <col min="11265" max="11265" width="45.7109375" style="1" customWidth="1"/>
    <col min="11266" max="11271" width="10.42578125" style="1" customWidth="1"/>
    <col min="11272" max="11520" width="9.140625" style="1"/>
    <col min="11521" max="11521" width="45.7109375" style="1" customWidth="1"/>
    <col min="11522" max="11527" width="10.42578125" style="1" customWidth="1"/>
    <col min="11528" max="11776" width="9.140625" style="1"/>
    <col min="11777" max="11777" width="45.7109375" style="1" customWidth="1"/>
    <col min="11778" max="11783" width="10.42578125" style="1" customWidth="1"/>
    <col min="11784" max="12032" width="9.140625" style="1"/>
    <col min="12033" max="12033" width="45.7109375" style="1" customWidth="1"/>
    <col min="12034" max="12039" width="10.42578125" style="1" customWidth="1"/>
    <col min="12040" max="12288" width="9.140625" style="1"/>
    <col min="12289" max="12289" width="45.7109375" style="1" customWidth="1"/>
    <col min="12290" max="12295" width="10.42578125" style="1" customWidth="1"/>
    <col min="12296" max="12544" width="9.140625" style="1"/>
    <col min="12545" max="12545" width="45.7109375" style="1" customWidth="1"/>
    <col min="12546" max="12551" width="10.42578125" style="1" customWidth="1"/>
    <col min="12552" max="12800" width="9.140625" style="1"/>
    <col min="12801" max="12801" width="45.7109375" style="1" customWidth="1"/>
    <col min="12802" max="12807" width="10.42578125" style="1" customWidth="1"/>
    <col min="12808" max="13056" width="9.140625" style="1"/>
    <col min="13057" max="13057" width="45.7109375" style="1" customWidth="1"/>
    <col min="13058" max="13063" width="10.42578125" style="1" customWidth="1"/>
    <col min="13064" max="13312" width="9.140625" style="1"/>
    <col min="13313" max="13313" width="45.7109375" style="1" customWidth="1"/>
    <col min="13314" max="13319" width="10.42578125" style="1" customWidth="1"/>
    <col min="13320" max="13568" width="9.140625" style="1"/>
    <col min="13569" max="13569" width="45.7109375" style="1" customWidth="1"/>
    <col min="13570" max="13575" width="10.42578125" style="1" customWidth="1"/>
    <col min="13576" max="13824" width="9.140625" style="1"/>
    <col min="13825" max="13825" width="45.7109375" style="1" customWidth="1"/>
    <col min="13826" max="13831" width="10.42578125" style="1" customWidth="1"/>
    <col min="13832" max="14080" width="9.140625" style="1"/>
    <col min="14081" max="14081" width="45.7109375" style="1" customWidth="1"/>
    <col min="14082" max="14087" width="10.42578125" style="1" customWidth="1"/>
    <col min="14088" max="14336" width="9.140625" style="1"/>
    <col min="14337" max="14337" width="45.7109375" style="1" customWidth="1"/>
    <col min="14338" max="14343" width="10.42578125" style="1" customWidth="1"/>
    <col min="14344" max="14592" width="9.140625" style="1"/>
    <col min="14593" max="14593" width="45.7109375" style="1" customWidth="1"/>
    <col min="14594" max="14599" width="10.42578125" style="1" customWidth="1"/>
    <col min="14600" max="14848" width="9.140625" style="1"/>
    <col min="14849" max="14849" width="45.7109375" style="1" customWidth="1"/>
    <col min="14850" max="14855" width="10.42578125" style="1" customWidth="1"/>
    <col min="14856" max="15104" width="9.140625" style="1"/>
    <col min="15105" max="15105" width="45.7109375" style="1" customWidth="1"/>
    <col min="15106" max="15111" width="10.42578125" style="1" customWidth="1"/>
    <col min="15112" max="15360" width="9.140625" style="1"/>
    <col min="15361" max="15361" width="45.7109375" style="1" customWidth="1"/>
    <col min="15362" max="15367" width="10.42578125" style="1" customWidth="1"/>
    <col min="15368" max="15616" width="9.140625" style="1"/>
    <col min="15617" max="15617" width="45.7109375" style="1" customWidth="1"/>
    <col min="15618" max="15623" width="10.42578125" style="1" customWidth="1"/>
    <col min="15624" max="15872" width="9.140625" style="1"/>
    <col min="15873" max="15873" width="45.7109375" style="1" customWidth="1"/>
    <col min="15874" max="15879" width="10.42578125" style="1" customWidth="1"/>
    <col min="15880" max="16128" width="9.140625" style="1"/>
    <col min="16129" max="16129" width="45.7109375" style="1" customWidth="1"/>
    <col min="16130" max="16135" width="10.42578125" style="1" customWidth="1"/>
    <col min="16136" max="16384" width="9.140625" style="1"/>
  </cols>
  <sheetData>
    <row r="1" spans="1:7" ht="25.5" customHeight="1" x14ac:dyDescent="0.2">
      <c r="A1" s="36" t="s">
        <v>1</v>
      </c>
      <c r="B1" s="36"/>
      <c r="C1" s="36"/>
      <c r="D1" s="36"/>
      <c r="E1" s="36"/>
      <c r="F1" s="36"/>
      <c r="G1" s="36"/>
    </row>
    <row r="2" spans="1:7" x14ac:dyDescent="0.2">
      <c r="A2" s="37" t="s">
        <v>2</v>
      </c>
      <c r="B2" s="38" t="s">
        <v>3</v>
      </c>
      <c r="C2" s="38"/>
      <c r="D2" s="38"/>
      <c r="E2" s="38"/>
      <c r="F2" s="38"/>
      <c r="G2" s="38"/>
    </row>
    <row r="3" spans="1:7" x14ac:dyDescent="0.2">
      <c r="A3" s="37"/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4" spans="1:7" s="4" customFormat="1" ht="25.5" x14ac:dyDescent="0.25">
      <c r="A4" s="37"/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50.25" customHeight="1" x14ac:dyDescent="0.2">
      <c r="A5" s="5" t="s">
        <v>80</v>
      </c>
      <c r="B5" s="6"/>
      <c r="C5" s="6" t="s">
        <v>59</v>
      </c>
      <c r="D5" s="6"/>
      <c r="E5" s="6"/>
      <c r="F5" s="6"/>
      <c r="G5" s="6"/>
    </row>
    <row r="6" spans="1:7" ht="50.25" customHeight="1" x14ac:dyDescent="0.2">
      <c r="A6" s="5" t="s">
        <v>81</v>
      </c>
      <c r="B6" s="6"/>
      <c r="C6" s="6" t="s">
        <v>59</v>
      </c>
      <c r="D6" s="6"/>
      <c r="E6" s="6"/>
      <c r="F6" s="6"/>
      <c r="G6" s="6"/>
    </row>
    <row r="7" spans="1:7" ht="50.25" customHeight="1" x14ac:dyDescent="0.2">
      <c r="A7" s="5" t="s">
        <v>82</v>
      </c>
      <c r="B7" s="6"/>
      <c r="C7" s="6" t="s">
        <v>59</v>
      </c>
      <c r="D7" s="6"/>
      <c r="E7" s="6"/>
      <c r="F7" s="6"/>
      <c r="G7" s="6"/>
    </row>
    <row r="8" spans="1:7" ht="50.25" customHeight="1" x14ac:dyDescent="0.2">
      <c r="A8" s="5" t="s">
        <v>91</v>
      </c>
      <c r="B8" s="6"/>
      <c r="C8" s="6"/>
      <c r="D8" s="6"/>
      <c r="E8" s="6"/>
      <c r="F8" s="6"/>
      <c r="G8" s="6" t="s">
        <v>59</v>
      </c>
    </row>
    <row r="9" spans="1:7" ht="50.25" customHeight="1" x14ac:dyDescent="0.2">
      <c r="A9" s="5" t="s">
        <v>83</v>
      </c>
      <c r="B9" s="6"/>
      <c r="C9" s="6"/>
      <c r="D9" s="6"/>
      <c r="E9" s="6"/>
      <c r="F9" s="6"/>
      <c r="G9" s="6" t="s">
        <v>59</v>
      </c>
    </row>
    <row r="10" spans="1:7" ht="59.25" customHeight="1" x14ac:dyDescent="0.2">
      <c r="A10" s="5" t="s">
        <v>84</v>
      </c>
      <c r="B10" s="6"/>
      <c r="C10" s="6"/>
      <c r="D10" s="6"/>
      <c r="E10" s="6"/>
      <c r="F10" s="6"/>
      <c r="G10" s="6" t="s">
        <v>59</v>
      </c>
    </row>
    <row r="11" spans="1:7" ht="55.5" customHeight="1" x14ac:dyDescent="0.2">
      <c r="A11" s="5" t="s">
        <v>95</v>
      </c>
      <c r="B11" s="6"/>
      <c r="C11" s="6"/>
      <c r="D11" s="6"/>
      <c r="E11" s="6"/>
      <c r="F11" s="6"/>
      <c r="G11" s="6" t="s">
        <v>59</v>
      </c>
    </row>
    <row r="12" spans="1:7" ht="50.25" customHeight="1" x14ac:dyDescent="0.2">
      <c r="A12" s="5" t="s">
        <v>71</v>
      </c>
      <c r="B12" s="6"/>
      <c r="C12" s="6"/>
      <c r="D12" s="6"/>
      <c r="E12" s="6"/>
      <c r="F12" s="6"/>
      <c r="G12" s="6" t="s">
        <v>59</v>
      </c>
    </row>
    <row r="13" spans="1:7" ht="50.25" customHeight="1" x14ac:dyDescent="0.2">
      <c r="A13" s="5" t="s">
        <v>10</v>
      </c>
      <c r="B13" s="6"/>
      <c r="C13" s="6"/>
      <c r="D13" s="6"/>
      <c r="E13" s="6"/>
      <c r="F13" s="6"/>
      <c r="G13" s="6" t="s">
        <v>59</v>
      </c>
    </row>
    <row r="14" spans="1:7" ht="57.75" customHeight="1" x14ac:dyDescent="0.2">
      <c r="A14" s="5" t="s">
        <v>100</v>
      </c>
      <c r="B14" s="6"/>
      <c r="C14" s="6"/>
      <c r="D14" s="6"/>
      <c r="E14" s="6"/>
      <c r="F14" s="6"/>
      <c r="G14" s="6" t="s">
        <v>59</v>
      </c>
    </row>
    <row r="15" spans="1:7" ht="50.25" customHeight="1" x14ac:dyDescent="0.2">
      <c r="A15" s="5" t="s">
        <v>92</v>
      </c>
      <c r="B15" s="6"/>
      <c r="C15" s="6"/>
      <c r="D15" s="6"/>
      <c r="E15" s="6"/>
      <c r="F15" s="6"/>
      <c r="G15" s="6" t="s">
        <v>59</v>
      </c>
    </row>
    <row r="16" spans="1:7" ht="50.25" customHeight="1" x14ac:dyDescent="0.2">
      <c r="A16" s="5" t="s">
        <v>93</v>
      </c>
      <c r="B16" s="6"/>
      <c r="C16" s="6"/>
      <c r="D16" s="6"/>
      <c r="E16" s="6"/>
      <c r="F16" s="6"/>
      <c r="G16" s="6" t="s">
        <v>59</v>
      </c>
    </row>
    <row r="17" spans="1:7" ht="50.25" customHeight="1" x14ac:dyDescent="0.2">
      <c r="A17" s="5" t="s">
        <v>94</v>
      </c>
      <c r="B17" s="6"/>
      <c r="C17" s="6"/>
      <c r="D17" s="6"/>
      <c r="E17" s="6"/>
      <c r="F17" s="6"/>
      <c r="G17" s="6" t="s">
        <v>59</v>
      </c>
    </row>
    <row r="18" spans="1:7" ht="50.25" customHeight="1" x14ac:dyDescent="0.2">
      <c r="A18" s="5" t="s">
        <v>96</v>
      </c>
      <c r="B18" s="6"/>
      <c r="C18" s="6"/>
      <c r="D18" s="6"/>
      <c r="E18" s="6"/>
      <c r="F18" s="6"/>
      <c r="G18" s="6" t="s">
        <v>59</v>
      </c>
    </row>
    <row r="19" spans="1:7" ht="50.25" customHeight="1" x14ac:dyDescent="0.2">
      <c r="A19" s="5" t="s">
        <v>11</v>
      </c>
      <c r="B19" s="6"/>
      <c r="C19" s="6"/>
      <c r="D19" s="6"/>
      <c r="E19" s="6"/>
      <c r="F19" s="6"/>
      <c r="G19" s="6" t="s">
        <v>59</v>
      </c>
    </row>
    <row r="20" spans="1:7" ht="50.25" customHeight="1" x14ac:dyDescent="0.2">
      <c r="A20" s="5" t="s">
        <v>12</v>
      </c>
      <c r="B20" s="6"/>
      <c r="C20" s="6"/>
      <c r="D20" s="6"/>
      <c r="E20" s="6"/>
      <c r="F20" s="6"/>
      <c r="G20" s="6" t="s">
        <v>59</v>
      </c>
    </row>
    <row r="21" spans="1:7" ht="50.25" customHeight="1" x14ac:dyDescent="0.2">
      <c r="A21" s="5" t="s">
        <v>97</v>
      </c>
      <c r="B21" s="6"/>
      <c r="C21" s="6"/>
      <c r="D21" s="6"/>
      <c r="E21" s="6"/>
      <c r="F21" s="6"/>
      <c r="G21" s="6" t="s">
        <v>59</v>
      </c>
    </row>
    <row r="22" spans="1:7" ht="50.25" customHeight="1" x14ac:dyDescent="0.2">
      <c r="A22" s="5" t="s">
        <v>13</v>
      </c>
      <c r="B22" s="6"/>
      <c r="C22" s="6"/>
      <c r="D22" s="6" t="s">
        <v>56</v>
      </c>
      <c r="E22" s="6"/>
      <c r="F22" s="6"/>
      <c r="G22" s="6"/>
    </row>
    <row r="23" spans="1:7" ht="54" customHeight="1" x14ac:dyDescent="0.2">
      <c r="A23" s="5" t="s">
        <v>72</v>
      </c>
      <c r="B23" s="6"/>
      <c r="C23" s="6"/>
      <c r="D23" s="6" t="s">
        <v>56</v>
      </c>
      <c r="E23" s="6"/>
      <c r="F23" s="6"/>
      <c r="G23" s="6"/>
    </row>
    <row r="24" spans="1:7" ht="50.25" customHeight="1" x14ac:dyDescent="0.2">
      <c r="A24" s="5" t="s">
        <v>14</v>
      </c>
      <c r="B24" s="6"/>
      <c r="C24" s="6"/>
      <c r="D24" s="6" t="s">
        <v>56</v>
      </c>
      <c r="E24" s="6"/>
      <c r="F24" s="6"/>
      <c r="G24" s="6"/>
    </row>
    <row r="25" spans="1:7" ht="50.25" customHeight="1" x14ac:dyDescent="0.2">
      <c r="A25" s="5" t="s">
        <v>15</v>
      </c>
      <c r="B25" s="6"/>
      <c r="C25" s="6"/>
      <c r="D25" s="6" t="s">
        <v>56</v>
      </c>
      <c r="E25" s="6"/>
      <c r="F25" s="6"/>
      <c r="G25" s="6"/>
    </row>
    <row r="26" spans="1:7" ht="50.25" customHeight="1" x14ac:dyDescent="0.2">
      <c r="A26" s="5" t="s">
        <v>73</v>
      </c>
      <c r="B26" s="6"/>
      <c r="C26" s="6"/>
      <c r="D26" s="6" t="s">
        <v>56</v>
      </c>
      <c r="E26" s="6"/>
      <c r="F26" s="6"/>
      <c r="G26" s="6"/>
    </row>
    <row r="27" spans="1:7" ht="50.25" customHeight="1" x14ac:dyDescent="0.2">
      <c r="A27" s="5" t="s">
        <v>74</v>
      </c>
      <c r="B27" s="6"/>
      <c r="C27" s="6"/>
      <c r="D27" s="6" t="s">
        <v>68</v>
      </c>
      <c r="E27" s="6"/>
      <c r="F27" s="6"/>
      <c r="G27" s="6" t="s">
        <v>59</v>
      </c>
    </row>
    <row r="28" spans="1:7" ht="50.25" customHeight="1" x14ac:dyDescent="0.2">
      <c r="A28" s="5" t="s">
        <v>16</v>
      </c>
      <c r="B28" s="6"/>
      <c r="C28" s="6"/>
      <c r="D28" s="6" t="s">
        <v>68</v>
      </c>
      <c r="E28" s="6"/>
      <c r="F28" s="6" t="s">
        <v>59</v>
      </c>
      <c r="G28" s="6"/>
    </row>
    <row r="29" spans="1:7" ht="50.25" customHeight="1" x14ac:dyDescent="0.2">
      <c r="A29" s="5" t="s">
        <v>17</v>
      </c>
      <c r="B29" s="6"/>
      <c r="C29" s="6"/>
      <c r="D29" s="6" t="s">
        <v>68</v>
      </c>
      <c r="E29" s="6"/>
      <c r="F29" s="6"/>
      <c r="G29" s="6" t="s">
        <v>59</v>
      </c>
    </row>
    <row r="30" spans="1:7" ht="50.25" customHeight="1" x14ac:dyDescent="0.2">
      <c r="A30" s="5" t="s">
        <v>18</v>
      </c>
      <c r="B30" s="6"/>
      <c r="C30" s="6"/>
      <c r="D30" s="6" t="s">
        <v>56</v>
      </c>
      <c r="E30" s="6"/>
      <c r="F30" s="6"/>
      <c r="G30" s="6"/>
    </row>
    <row r="31" spans="1:7" ht="50.25" customHeight="1" x14ac:dyDescent="0.2">
      <c r="A31" s="5" t="s">
        <v>19</v>
      </c>
      <c r="B31" s="6"/>
      <c r="C31" s="6"/>
      <c r="D31" s="6" t="s">
        <v>56</v>
      </c>
      <c r="E31" s="6"/>
      <c r="F31" s="6"/>
      <c r="G31" s="6"/>
    </row>
    <row r="32" spans="1:7" ht="50.25" customHeight="1" x14ac:dyDescent="0.2">
      <c r="A32" s="5" t="s">
        <v>20</v>
      </c>
      <c r="B32" s="6"/>
      <c r="C32" s="6"/>
      <c r="D32" s="6" t="s">
        <v>56</v>
      </c>
      <c r="E32" s="6"/>
      <c r="F32" s="6"/>
      <c r="G32" s="6"/>
    </row>
    <row r="33" spans="1:8" ht="50.25" customHeight="1" x14ac:dyDescent="0.2">
      <c r="A33" s="5" t="s">
        <v>21</v>
      </c>
      <c r="B33" s="6"/>
      <c r="C33" s="6"/>
      <c r="D33" s="6" t="s">
        <v>56</v>
      </c>
      <c r="E33" s="6"/>
      <c r="F33" s="6"/>
      <c r="G33" s="6"/>
    </row>
    <row r="34" spans="1:8" ht="50.25" customHeight="1" x14ac:dyDescent="0.2">
      <c r="A34" s="5" t="s">
        <v>75</v>
      </c>
      <c r="B34" s="6"/>
      <c r="C34" s="6"/>
      <c r="D34" s="6" t="s">
        <v>56</v>
      </c>
      <c r="E34" s="6"/>
      <c r="F34" s="6"/>
      <c r="G34" s="6"/>
    </row>
    <row r="35" spans="1:8" ht="77.25" customHeight="1" x14ac:dyDescent="0.2">
      <c r="A35" s="5" t="s">
        <v>76</v>
      </c>
      <c r="B35" s="6"/>
      <c r="C35" s="6"/>
      <c r="D35" s="6" t="s">
        <v>56</v>
      </c>
      <c r="E35" s="6"/>
      <c r="F35" s="6"/>
      <c r="G35" s="6"/>
    </row>
    <row r="36" spans="1:8" ht="59.25" customHeight="1" x14ac:dyDescent="0.2">
      <c r="A36" s="5" t="s">
        <v>77</v>
      </c>
      <c r="B36" s="6"/>
      <c r="C36" s="6"/>
      <c r="D36" s="6" t="s">
        <v>56</v>
      </c>
      <c r="E36" s="6"/>
      <c r="F36" s="6"/>
      <c r="G36" s="6"/>
    </row>
    <row r="37" spans="1:8" ht="50.25" customHeight="1" x14ac:dyDescent="0.2">
      <c r="A37" s="5" t="s">
        <v>22</v>
      </c>
      <c r="B37" s="6"/>
      <c r="C37" s="6"/>
      <c r="D37" s="6" t="s">
        <v>56</v>
      </c>
      <c r="E37" s="6"/>
      <c r="F37" s="6"/>
      <c r="G37" s="6"/>
    </row>
    <row r="38" spans="1:8" ht="55.5" customHeight="1" x14ac:dyDescent="0.2">
      <c r="A38" s="5" t="s">
        <v>78</v>
      </c>
      <c r="B38" s="6"/>
      <c r="C38" s="6"/>
      <c r="D38" s="6" t="s">
        <v>56</v>
      </c>
      <c r="E38" s="6"/>
      <c r="F38" s="6"/>
      <c r="G38" s="6"/>
    </row>
    <row r="39" spans="1:8" ht="50.25" customHeight="1" x14ac:dyDescent="0.2">
      <c r="A39" s="5" t="s">
        <v>23</v>
      </c>
      <c r="B39" s="6"/>
      <c r="C39" s="6"/>
      <c r="D39" s="6" t="s">
        <v>56</v>
      </c>
      <c r="E39" s="6"/>
      <c r="F39" s="6"/>
      <c r="G39" s="6"/>
    </row>
    <row r="40" spans="1:8" ht="50.25" customHeight="1" x14ac:dyDescent="0.2">
      <c r="A40" s="5" t="s">
        <v>79</v>
      </c>
      <c r="B40" s="6"/>
      <c r="C40" s="6"/>
      <c r="D40" s="6" t="s">
        <v>56</v>
      </c>
      <c r="E40" s="6"/>
      <c r="F40" s="6"/>
      <c r="G40" s="6"/>
    </row>
    <row r="41" spans="1:8" ht="50.25" customHeight="1" x14ac:dyDescent="0.2">
      <c r="A41" s="5" t="s">
        <v>98</v>
      </c>
      <c r="B41" s="6"/>
      <c r="C41" s="6"/>
      <c r="D41" s="6" t="s">
        <v>56</v>
      </c>
      <c r="E41" s="6"/>
      <c r="F41" s="6"/>
      <c r="G41" s="6"/>
    </row>
    <row r="42" spans="1:8" ht="50.25" customHeight="1" x14ac:dyDescent="0.2">
      <c r="A42" s="5" t="s">
        <v>24</v>
      </c>
      <c r="B42" s="6"/>
      <c r="C42" s="6"/>
      <c r="D42" s="6" t="s">
        <v>56</v>
      </c>
      <c r="E42" s="6"/>
      <c r="F42" s="6"/>
      <c r="G42" s="6"/>
    </row>
    <row r="43" spans="1:8" ht="50.25" customHeight="1" x14ac:dyDescent="0.2">
      <c r="A43" s="5" t="s">
        <v>25</v>
      </c>
      <c r="B43" s="6"/>
      <c r="C43" s="6"/>
      <c r="D43" s="6" t="s">
        <v>56</v>
      </c>
      <c r="E43" s="6"/>
      <c r="F43" s="6"/>
      <c r="G43" s="6"/>
    </row>
    <row r="44" spans="1:8" ht="50.25" customHeight="1" x14ac:dyDescent="0.2">
      <c r="A44" s="5" t="s">
        <v>99</v>
      </c>
      <c r="B44" s="6"/>
      <c r="C44" s="6"/>
      <c r="D44" s="6" t="s">
        <v>56</v>
      </c>
      <c r="E44" s="6"/>
      <c r="F44" s="6"/>
      <c r="G44" s="6"/>
    </row>
    <row r="45" spans="1:8" x14ac:dyDescent="0.2">
      <c r="A45" s="7" t="s">
        <v>0</v>
      </c>
      <c r="B45" s="8">
        <f t="shared" ref="B45:G45" si="0">COUNTIF(B5:B44,"X")</f>
        <v>0</v>
      </c>
      <c r="C45" s="8">
        <f t="shared" si="0"/>
        <v>3</v>
      </c>
      <c r="D45" s="8">
        <f t="shared" si="0"/>
        <v>20</v>
      </c>
      <c r="E45" s="8">
        <f t="shared" si="0"/>
        <v>0</v>
      </c>
      <c r="F45" s="8">
        <f t="shared" si="0"/>
        <v>1</v>
      </c>
      <c r="G45" s="8">
        <f t="shared" si="0"/>
        <v>16</v>
      </c>
    </row>
    <row r="46" spans="1:8" x14ac:dyDescent="0.2">
      <c r="A46" s="9"/>
      <c r="B46" s="10"/>
      <c r="C46" s="10"/>
      <c r="D46" s="10"/>
      <c r="E46" s="10"/>
      <c r="F46" s="10"/>
      <c r="G46" s="10"/>
    </row>
    <row r="47" spans="1:8" x14ac:dyDescent="0.2">
      <c r="A47" s="7" t="s">
        <v>26</v>
      </c>
      <c r="B47" s="10"/>
      <c r="C47" s="8">
        <f>C3*C45</f>
        <v>3</v>
      </c>
      <c r="D47" s="8">
        <f>D3*D45</f>
        <v>40</v>
      </c>
      <c r="E47" s="8">
        <f>E3*E45</f>
        <v>0</v>
      </c>
      <c r="F47" s="8">
        <f>F3*F45</f>
        <v>4</v>
      </c>
      <c r="G47" s="8">
        <f>G3*G45</f>
        <v>80</v>
      </c>
      <c r="H47" s="1">
        <f>SUM(C47:G47)</f>
        <v>127</v>
      </c>
    </row>
    <row r="48" spans="1:8" x14ac:dyDescent="0.2">
      <c r="A48" s="9"/>
      <c r="B48" s="10"/>
      <c r="C48" s="10"/>
      <c r="D48" s="10"/>
      <c r="E48" s="10"/>
      <c r="F48" s="10"/>
      <c r="G48" s="10"/>
    </row>
    <row r="49" spans="1:7" x14ac:dyDescent="0.2">
      <c r="A49" s="11" t="s">
        <v>27</v>
      </c>
      <c r="B49" s="10"/>
      <c r="C49" s="39">
        <f>SUM(C47:G47)</f>
        <v>127</v>
      </c>
      <c r="D49" s="39"/>
      <c r="E49" s="39"/>
      <c r="F49" s="39"/>
      <c r="G49" s="39"/>
    </row>
    <row r="50" spans="1:7" ht="13.5" hidden="1" x14ac:dyDescent="0.25">
      <c r="C50" s="13" t="b">
        <f>AND(C49&gt;=10,C49&lt;=40)</f>
        <v>0</v>
      </c>
      <c r="D50" s="13" t="b">
        <f>AND(C49&gt;=41,C49&lt;=80)</f>
        <v>0</v>
      </c>
      <c r="E50" s="13" t="b">
        <f>AND(C49&gt;=81,C49&lt;=120)</f>
        <v>0</v>
      </c>
      <c r="F50" s="13" t="b">
        <f>AND(C49&gt;=121,C49&lt;160)</f>
        <v>1</v>
      </c>
      <c r="G50" s="13" t="b">
        <f>AND(C49&gt;=160)</f>
        <v>0</v>
      </c>
    </row>
    <row r="51" spans="1:7" hidden="1" x14ac:dyDescent="0.2">
      <c r="C51" s="14">
        <f>IF(C50=TRUE,"Nível 1",0)</f>
        <v>0</v>
      </c>
      <c r="D51" s="14">
        <f>IF(D50=TRUE,"Nível 2",0)</f>
        <v>0</v>
      </c>
      <c r="E51" s="14">
        <f>IF(E50=TRUE,"Nível 3",0)</f>
        <v>0</v>
      </c>
      <c r="F51" s="14" t="str">
        <f>IF(F50=TRUE,"Nível 4",0)</f>
        <v>Nível 4</v>
      </c>
      <c r="G51" s="14">
        <f>IF(G50=TRUE,"Nível 5",0)</f>
        <v>0</v>
      </c>
    </row>
    <row r="52" spans="1:7" x14ac:dyDescent="0.2">
      <c r="B52" s="15"/>
    </row>
    <row r="53" spans="1:7" ht="15" x14ac:dyDescent="0.2">
      <c r="A53" s="11" t="s">
        <v>28</v>
      </c>
      <c r="C53" s="40" t="str">
        <f>IF(C50=TRUE,"NÍVEL1",IF(D50=TRUE,"NÍVEL2",IF(E50=TRUE,"NÍVEL3",IF(F50=TRUE,"NÍVEL4",IF(G50=TRUE,"NÍVEL5","")))))</f>
        <v>NÍVEL4</v>
      </c>
      <c r="D53" s="40"/>
      <c r="E53" s="40"/>
      <c r="F53" s="40"/>
      <c r="G53" s="40"/>
    </row>
    <row r="55" spans="1:7" ht="13.5" thickBot="1" x14ac:dyDescent="0.25"/>
    <row r="56" spans="1:7" x14ac:dyDescent="0.2">
      <c r="A56" s="41" t="s">
        <v>29</v>
      </c>
      <c r="B56" s="42"/>
      <c r="C56" s="45" t="s">
        <v>30</v>
      </c>
      <c r="D56" s="45"/>
      <c r="E56" s="45"/>
      <c r="F56" s="45"/>
      <c r="G56" s="46"/>
    </row>
    <row r="57" spans="1:7" x14ac:dyDescent="0.2">
      <c r="A57" s="43"/>
      <c r="B57" s="44"/>
      <c r="C57" s="16">
        <v>1</v>
      </c>
      <c r="D57" s="16">
        <v>2</v>
      </c>
      <c r="E57" s="16">
        <v>3</v>
      </c>
      <c r="F57" s="16">
        <v>4</v>
      </c>
      <c r="G57" s="17">
        <v>5</v>
      </c>
    </row>
    <row r="58" spans="1:7" x14ac:dyDescent="0.2">
      <c r="A58" s="43"/>
      <c r="B58" s="44"/>
      <c r="C58" s="18" t="s">
        <v>31</v>
      </c>
      <c r="D58" s="18" t="s">
        <v>32</v>
      </c>
      <c r="E58" s="18" t="s">
        <v>33</v>
      </c>
      <c r="F58" s="18" t="s">
        <v>34</v>
      </c>
      <c r="G58" s="19" t="s">
        <v>35</v>
      </c>
    </row>
    <row r="59" spans="1:7" ht="24.75" customHeight="1" x14ac:dyDescent="0.2">
      <c r="A59" s="47" t="s">
        <v>36</v>
      </c>
      <c r="B59" s="48"/>
      <c r="C59" s="20" t="s">
        <v>37</v>
      </c>
      <c r="D59" s="20" t="s">
        <v>38</v>
      </c>
      <c r="E59" s="20" t="s">
        <v>38</v>
      </c>
      <c r="F59" s="20" t="s">
        <v>39</v>
      </c>
      <c r="G59" s="21" t="s">
        <v>39</v>
      </c>
    </row>
    <row r="60" spans="1:7" ht="24.75" customHeight="1" x14ac:dyDescent="0.2">
      <c r="A60" s="47" t="s">
        <v>40</v>
      </c>
      <c r="B60" s="48"/>
      <c r="C60" s="20" t="s">
        <v>41</v>
      </c>
      <c r="D60" s="20" t="s">
        <v>42</v>
      </c>
      <c r="E60" s="20" t="s">
        <v>43</v>
      </c>
      <c r="F60" s="20" t="s">
        <v>44</v>
      </c>
      <c r="G60" s="21" t="s">
        <v>45</v>
      </c>
    </row>
    <row r="61" spans="1:7" ht="24.75" customHeight="1" x14ac:dyDescent="0.2">
      <c r="A61" s="47" t="s">
        <v>46</v>
      </c>
      <c r="B61" s="48"/>
      <c r="C61" s="20" t="s">
        <v>42</v>
      </c>
      <c r="D61" s="20" t="s">
        <v>42</v>
      </c>
      <c r="E61" s="20" t="s">
        <v>47</v>
      </c>
      <c r="F61" s="20" t="s">
        <v>44</v>
      </c>
      <c r="G61" s="21" t="s">
        <v>45</v>
      </c>
    </row>
    <row r="62" spans="1:7" ht="24.75" customHeight="1" x14ac:dyDescent="0.2">
      <c r="A62" s="47" t="s">
        <v>48</v>
      </c>
      <c r="B62" s="48"/>
      <c r="C62" s="20" t="s">
        <v>41</v>
      </c>
      <c r="D62" s="20" t="s">
        <v>41</v>
      </c>
      <c r="E62" s="20" t="s">
        <v>47</v>
      </c>
      <c r="F62" s="20" t="s">
        <v>44</v>
      </c>
      <c r="G62" s="21" t="s">
        <v>45</v>
      </c>
    </row>
    <row r="63" spans="1:7" ht="24.75" customHeight="1" x14ac:dyDescent="0.2">
      <c r="A63" s="47" t="s">
        <v>49</v>
      </c>
      <c r="B63" s="48"/>
      <c r="C63" s="20" t="s">
        <v>50</v>
      </c>
      <c r="D63" s="20" t="s">
        <v>51</v>
      </c>
      <c r="E63" s="20" t="s">
        <v>51</v>
      </c>
      <c r="F63" s="20" t="s">
        <v>52</v>
      </c>
      <c r="G63" s="21" t="s">
        <v>53</v>
      </c>
    </row>
    <row r="64" spans="1:7" ht="24.75" customHeight="1" thickBot="1" x14ac:dyDescent="0.25">
      <c r="A64" s="34" t="s">
        <v>54</v>
      </c>
      <c r="B64" s="35"/>
      <c r="C64" s="22" t="s">
        <v>41</v>
      </c>
      <c r="D64" s="22" t="s">
        <v>41</v>
      </c>
      <c r="E64" s="22" t="s">
        <v>41</v>
      </c>
      <c r="F64" s="22" t="s">
        <v>55</v>
      </c>
      <c r="G64" s="23" t="s">
        <v>55</v>
      </c>
    </row>
    <row r="66" spans="1:1" ht="15" x14ac:dyDescent="0.2">
      <c r="A66" s="33" t="s">
        <v>85</v>
      </c>
    </row>
    <row r="67" spans="1:1" ht="15" x14ac:dyDescent="0.2">
      <c r="A67" s="33" t="s">
        <v>86</v>
      </c>
    </row>
    <row r="68" spans="1:1" ht="15" x14ac:dyDescent="0.2">
      <c r="A68" s="33" t="s">
        <v>87</v>
      </c>
    </row>
    <row r="69" spans="1:1" ht="15" x14ac:dyDescent="0.2">
      <c r="A69" s="33" t="s">
        <v>88</v>
      </c>
    </row>
    <row r="70" spans="1:1" ht="15" x14ac:dyDescent="0.2">
      <c r="A70" s="33" t="s">
        <v>89</v>
      </c>
    </row>
    <row r="71" spans="1:1" ht="15" x14ac:dyDescent="0.2">
      <c r="A71" s="33" t="s">
        <v>90</v>
      </c>
    </row>
  </sheetData>
  <sheetProtection selectLockedCells="1"/>
  <mergeCells count="13">
    <mergeCell ref="A64:B64"/>
    <mergeCell ref="A1:G1"/>
    <mergeCell ref="A2:A4"/>
    <mergeCell ref="B2:G2"/>
    <mergeCell ref="C49:G49"/>
    <mergeCell ref="C53:G53"/>
    <mergeCell ref="A56:B58"/>
    <mergeCell ref="C56:G56"/>
    <mergeCell ref="A59:B59"/>
    <mergeCell ref="A60:B60"/>
    <mergeCell ref="A61:B61"/>
    <mergeCell ref="A62:B62"/>
    <mergeCell ref="A63:B63"/>
  </mergeCells>
  <printOptions horizontalCentered="1"/>
  <pageMargins left="0" right="0" top="0.78740157480314965" bottom="0.78740157480314965" header="0.51181102362204722" footer="0.51181102362204722"/>
  <pageSetup paperSize="9" scale="83" orientation="portrait" r:id="rId1"/>
  <headerFooter alignWithMargins="0"/>
  <rowBreaks count="2" manualBreakCount="2">
    <brk id="18" max="16383" man="1"/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R183"/>
  <sheetViews>
    <sheetView showGridLines="0" zoomScaleNormal="100" workbookViewId="0">
      <selection activeCell="E3" sqref="E3"/>
    </sheetView>
  </sheetViews>
  <sheetFormatPr defaultRowHeight="15" x14ac:dyDescent="0.25"/>
  <cols>
    <col min="1" max="1" width="2" customWidth="1"/>
    <col min="2" max="2" width="14.5703125" customWidth="1"/>
    <col min="3" max="3" width="11.140625" customWidth="1"/>
    <col min="7" max="7" width="15.28515625" customWidth="1"/>
    <col min="8" max="8" width="10.28515625" customWidth="1"/>
    <col min="9" max="9" width="0.7109375" hidden="1" customWidth="1"/>
    <col min="11" max="11" width="14.42578125" customWidth="1"/>
    <col min="12" max="12" width="11.28515625" customWidth="1"/>
  </cols>
  <sheetData>
    <row r="1" spans="2:17" ht="12" customHeight="1" thickBot="1" x14ac:dyDescent="0.3"/>
    <row r="2" spans="2:17" ht="23.25" customHeight="1" thickBot="1" x14ac:dyDescent="0.4">
      <c r="F2" s="26" t="s">
        <v>70</v>
      </c>
      <c r="L2" s="30" t="s">
        <v>67</v>
      </c>
      <c r="M2" s="59"/>
      <c r="N2" s="60"/>
      <c r="O2" s="60"/>
      <c r="P2" s="60"/>
      <c r="Q2" s="61"/>
    </row>
    <row r="3" spans="2:17" ht="23.25" customHeight="1" thickBot="1" x14ac:dyDescent="0.3">
      <c r="L3" s="30" t="s">
        <v>58</v>
      </c>
      <c r="M3" s="59"/>
      <c r="N3" s="60"/>
      <c r="O3" s="60"/>
      <c r="P3" s="60"/>
      <c r="Q3" s="61"/>
    </row>
    <row r="4" spans="2:17" ht="22.5" customHeight="1" thickBot="1" x14ac:dyDescent="0.35">
      <c r="B4" s="24" t="s">
        <v>61</v>
      </c>
      <c r="C4" s="25">
        <f>'Questões sobre maturidade'!C49:G49</f>
        <v>127</v>
      </c>
      <c r="D4" s="27" t="str">
        <f>IF(D1=TRUE,"NÍVEL1",IF(E1=TRUE,"NÍVEL2",IF(F1=TRUE,"NÍVEL3",IF(G1=TRUE,"NÍVEL4",IF(H1=TRUE,"NÍVEL5","")))))</f>
        <v/>
      </c>
      <c r="F4" s="30" t="s">
        <v>57</v>
      </c>
      <c r="G4" s="53">
        <v>0</v>
      </c>
      <c r="H4" s="54"/>
      <c r="I4" s="54"/>
      <c r="J4" s="54"/>
      <c r="K4" s="55"/>
      <c r="L4" s="30" t="s">
        <v>60</v>
      </c>
      <c r="M4" s="56"/>
      <c r="N4" s="57"/>
      <c r="O4" s="57"/>
      <c r="P4" s="57"/>
      <c r="Q4" s="58"/>
    </row>
    <row r="5" spans="2:17" ht="22.5" customHeight="1" thickBot="1" x14ac:dyDescent="0.3">
      <c r="L5" s="32" t="s">
        <v>69</v>
      </c>
      <c r="M5" s="59"/>
      <c r="N5" s="60"/>
      <c r="O5" s="60"/>
      <c r="P5" s="60"/>
      <c r="Q5" s="61"/>
    </row>
    <row r="6" spans="2:17" ht="15" customHeight="1" thickBot="1" x14ac:dyDescent="0.3"/>
    <row r="7" spans="2:17" ht="12" customHeight="1" x14ac:dyDescent="0.25">
      <c r="G7" s="31" t="s">
        <v>62</v>
      </c>
      <c r="I7">
        <v>0</v>
      </c>
      <c r="K7" s="62"/>
      <c r="L7" s="63"/>
      <c r="M7" s="63"/>
      <c r="N7" s="63"/>
      <c r="O7" s="63"/>
      <c r="P7" s="63"/>
      <c r="Q7" s="64"/>
    </row>
    <row r="8" spans="2:17" ht="12" customHeight="1" x14ac:dyDescent="0.25">
      <c r="I8">
        <v>25</v>
      </c>
      <c r="K8" s="65"/>
      <c r="L8" s="66"/>
      <c r="M8" s="66"/>
      <c r="N8" s="66"/>
      <c r="O8" s="66"/>
      <c r="P8" s="66"/>
      <c r="Q8" s="67"/>
    </row>
    <row r="9" spans="2:17" ht="12" customHeight="1" x14ac:dyDescent="0.25">
      <c r="I9">
        <v>50</v>
      </c>
      <c r="K9" s="65"/>
      <c r="L9" s="66"/>
      <c r="M9" s="66"/>
      <c r="N9" s="66"/>
      <c r="O9" s="66"/>
      <c r="P9" s="66"/>
      <c r="Q9" s="67"/>
    </row>
    <row r="10" spans="2:17" ht="12" customHeight="1" x14ac:dyDescent="0.25">
      <c r="I10">
        <v>100</v>
      </c>
      <c r="K10" s="65"/>
      <c r="L10" s="66"/>
      <c r="M10" s="66"/>
      <c r="N10" s="66"/>
      <c r="O10" s="66"/>
      <c r="P10" s="66"/>
      <c r="Q10" s="67"/>
    </row>
    <row r="11" spans="2:17" ht="12" customHeight="1" x14ac:dyDescent="0.25">
      <c r="I11">
        <v>125</v>
      </c>
      <c r="K11" s="65"/>
      <c r="L11" s="66"/>
      <c r="M11" s="66"/>
      <c r="N11" s="66"/>
      <c r="O11" s="66"/>
      <c r="P11" s="66"/>
      <c r="Q11" s="67"/>
    </row>
    <row r="12" spans="2:17" ht="12" customHeight="1" x14ac:dyDescent="0.25">
      <c r="I12">
        <v>150</v>
      </c>
      <c r="K12" s="65"/>
      <c r="L12" s="66"/>
      <c r="M12" s="66"/>
      <c r="N12" s="66"/>
      <c r="O12" s="66"/>
      <c r="P12" s="66"/>
      <c r="Q12" s="67"/>
    </row>
    <row r="13" spans="2:17" ht="12" customHeight="1" x14ac:dyDescent="0.25">
      <c r="I13">
        <v>175</v>
      </c>
      <c r="K13" s="65"/>
      <c r="L13" s="66"/>
      <c r="M13" s="66"/>
      <c r="N13" s="66"/>
      <c r="O13" s="66"/>
      <c r="P13" s="66"/>
      <c r="Q13" s="67"/>
    </row>
    <row r="14" spans="2:17" ht="12" customHeight="1" x14ac:dyDescent="0.25">
      <c r="I14">
        <v>200</v>
      </c>
      <c r="K14" s="65"/>
      <c r="L14" s="66"/>
      <c r="M14" s="66"/>
      <c r="N14" s="66"/>
      <c r="O14" s="66"/>
      <c r="P14" s="66"/>
      <c r="Q14" s="67"/>
    </row>
    <row r="15" spans="2:17" ht="12" customHeight="1" x14ac:dyDescent="0.25">
      <c r="K15" s="65"/>
      <c r="L15" s="66"/>
      <c r="M15" s="66"/>
      <c r="N15" s="66"/>
      <c r="O15" s="66"/>
      <c r="P15" s="66"/>
      <c r="Q15" s="67"/>
    </row>
    <row r="16" spans="2:17" ht="12" customHeight="1" thickBot="1" x14ac:dyDescent="0.3">
      <c r="K16" s="68"/>
      <c r="L16" s="69"/>
      <c r="M16" s="69"/>
      <c r="N16" s="69"/>
      <c r="O16" s="69"/>
      <c r="P16" s="69"/>
      <c r="Q16" s="70"/>
    </row>
    <row r="17" spans="7:18" ht="12" customHeight="1" x14ac:dyDescent="0.25"/>
    <row r="18" spans="7:18" ht="12" customHeight="1" thickBot="1" x14ac:dyDescent="0.3"/>
    <row r="19" spans="7:18" ht="12" customHeight="1" thickBot="1" x14ac:dyDescent="0.3">
      <c r="G19" s="30" t="s">
        <v>63</v>
      </c>
      <c r="K19" s="71" t="s">
        <v>66</v>
      </c>
      <c r="L19" s="72"/>
      <c r="M19" s="72"/>
      <c r="N19" s="73"/>
    </row>
    <row r="20" spans="7:18" ht="12" customHeight="1" x14ac:dyDescent="0.25"/>
    <row r="21" spans="7:18" ht="12" customHeight="1" x14ac:dyDescent="0.25"/>
    <row r="22" spans="7:18" ht="12" customHeight="1" x14ac:dyDescent="0.25"/>
    <row r="23" spans="7:18" ht="12" customHeight="1" x14ac:dyDescent="0.25"/>
    <row r="24" spans="7:18" ht="12" customHeight="1" x14ac:dyDescent="0.25"/>
    <row r="25" spans="7:18" ht="12" customHeight="1" x14ac:dyDescent="0.25"/>
    <row r="26" spans="7:18" ht="12" customHeight="1" x14ac:dyDescent="0.25"/>
    <row r="27" spans="7:18" ht="12" customHeight="1" x14ac:dyDescent="0.25"/>
    <row r="28" spans="7:18" ht="12" customHeight="1" x14ac:dyDescent="0.25"/>
    <row r="29" spans="7:18" ht="12" customHeight="1" x14ac:dyDescent="0.25"/>
    <row r="30" spans="7:18" ht="12" customHeight="1" thickBot="1" x14ac:dyDescent="0.3"/>
    <row r="31" spans="7:18" ht="12" customHeight="1" thickBot="1" x14ac:dyDescent="0.3">
      <c r="G31" s="30" t="s">
        <v>64</v>
      </c>
      <c r="H31" s="49">
        <f>'Questões sobre maturidade'!H47</f>
        <v>127</v>
      </c>
      <c r="I31" s="49"/>
      <c r="M31" s="28" t="s">
        <v>65</v>
      </c>
      <c r="N31" s="28"/>
      <c r="O31" s="28"/>
      <c r="P31" s="50" t="s">
        <v>34</v>
      </c>
      <c r="Q31" s="51"/>
      <c r="R31" s="52"/>
    </row>
    <row r="32" spans="7:18" ht="12" customHeight="1" thickTop="1" x14ac:dyDescent="0.25"/>
    <row r="33" spans="11:11" ht="12" customHeight="1" x14ac:dyDescent="0.25"/>
    <row r="34" spans="11:11" ht="12" customHeight="1" x14ac:dyDescent="0.25"/>
    <row r="35" spans="11:11" ht="12" customHeight="1" x14ac:dyDescent="0.25"/>
    <row r="36" spans="11:11" ht="12" customHeight="1" x14ac:dyDescent="0.25">
      <c r="K36" s="29"/>
    </row>
    <row r="37" spans="11:11" ht="12" customHeight="1" x14ac:dyDescent="0.25"/>
    <row r="38" spans="11:11" ht="12" customHeight="1" x14ac:dyDescent="0.25"/>
    <row r="39" spans="11:11" ht="12" customHeight="1" x14ac:dyDescent="0.25"/>
    <row r="40" spans="11:11" ht="12" customHeight="1" x14ac:dyDescent="0.25"/>
    <row r="41" spans="11:11" ht="12" customHeight="1" x14ac:dyDescent="0.25"/>
    <row r="42" spans="11:11" ht="12" customHeight="1" x14ac:dyDescent="0.25"/>
    <row r="43" spans="11:11" ht="12" customHeight="1" x14ac:dyDescent="0.25"/>
    <row r="44" spans="11:11" ht="12" customHeight="1" x14ac:dyDescent="0.25"/>
    <row r="45" spans="11:11" ht="12" customHeight="1" x14ac:dyDescent="0.25"/>
    <row r="46" spans="11:11" ht="12" customHeight="1" x14ac:dyDescent="0.25"/>
    <row r="47" spans="11:11" ht="12" customHeight="1" x14ac:dyDescent="0.25"/>
    <row r="48" spans="11:11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</sheetData>
  <mergeCells count="9">
    <mergeCell ref="H31:I31"/>
    <mergeCell ref="P31:R31"/>
    <mergeCell ref="G4:K4"/>
    <mergeCell ref="M4:Q4"/>
    <mergeCell ref="M2:Q2"/>
    <mergeCell ref="M3:Q3"/>
    <mergeCell ref="K7:Q16"/>
    <mergeCell ref="M5:Q5"/>
    <mergeCell ref="K19:N19"/>
  </mergeCells>
  <conditionalFormatting sqref="K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{304A4D17-4DF2-465A-A594-AE07673823DB}</x14:id>
        </ext>
      </extLst>
    </cfRule>
  </conditionalFormatting>
  <dataValidations count="3">
    <dataValidation type="list" allowBlank="1" showInputMessage="1" showErrorMessage="1" sqref="K19:N19">
      <formula1>"Funcional,Matricial Fraca,Matricial Balanceada,Matricial Forte,Projetizada"</formula1>
    </dataValidation>
    <dataValidation type="list" allowBlank="1" showInputMessage="1" showErrorMessage="1" sqref="P31:R31">
      <formula1>"Inicial,Conhecido,Padronizado,Gerenciado,Otimizado"</formula1>
    </dataValidation>
    <dataValidation type="list" allowBlank="1" showInputMessage="1" showErrorMessage="1" sqref="M5:Q5">
      <formula1>"Pequena,Média,Grande"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4A4D17-4DF2-465A-A594-AE0767382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 sobre maturidade</vt:lpstr>
      <vt:lpstr>Totalização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pallesi</dc:creator>
  <cp:lastModifiedBy>AEGV</cp:lastModifiedBy>
  <dcterms:created xsi:type="dcterms:W3CDTF">2010-07-26T14:18:36Z</dcterms:created>
  <dcterms:modified xsi:type="dcterms:W3CDTF">2022-08-29T21:22:29Z</dcterms:modified>
</cp:coreProperties>
</file>