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 MATERIAL\FGV - GP\02.03 - Gerenciamento de cronograma e custos em projetos\"/>
    </mc:Choice>
  </mc:AlternateContent>
  <xr:revisionPtr revIDLastSave="0" documentId="13_ncr:1_{37E2B443-4BE8-4235-B878-C179CFB10607}" xr6:coauthVersionLast="47" xr6:coauthVersionMax="47" xr10:uidLastSave="{00000000-0000-0000-0000-000000000000}"/>
  <bookViews>
    <workbookView xWindow="-110" yWindow="-110" windowWidth="19420" windowHeight="10420" activeTab="2" xr2:uid="{9C843EA7-7C8B-40C7-8679-44E8ED6409A3}"/>
  </bookViews>
  <sheets>
    <sheet name="Equipe" sheetId="3" r:id="rId1"/>
    <sheet name="Linha De Base de Cronograma" sheetId="1" r:id="rId2"/>
    <sheet name="Linha De Base De Cust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6" i="2"/>
  <c r="H6" i="2"/>
  <c r="G6" i="2"/>
  <c r="F6" i="2"/>
  <c r="E6" i="2"/>
  <c r="D6" i="2"/>
  <c r="C6" i="2"/>
  <c r="D5" i="2"/>
  <c r="E5" i="2"/>
  <c r="F5" i="2"/>
  <c r="G5" i="2"/>
  <c r="H5" i="2"/>
  <c r="I5" i="2"/>
  <c r="J5" i="2"/>
  <c r="C5" i="2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<sst xmlns="http://schemas.openxmlformats.org/spreadsheetml/2006/main" count="12" uniqueCount="12">
  <si>
    <t>Trabalho Acumulado</t>
  </si>
  <si>
    <t>Trabalho Relativo</t>
  </si>
  <si>
    <t>Custo Mensal</t>
  </si>
  <si>
    <t>Custo Relativo</t>
  </si>
  <si>
    <t>Custo Acumulado Mensal</t>
  </si>
  <si>
    <t>Nomes Integrantes da Equipe:</t>
  </si>
  <si>
    <t>Jean Alves</t>
  </si>
  <si>
    <t>Adriana Torres</t>
  </si>
  <si>
    <t>Kenny Nunes</t>
  </si>
  <si>
    <t>Vicente Milani</t>
  </si>
  <si>
    <t>Ana Claudia Vignoto</t>
  </si>
  <si>
    <t>Leonardo Padoan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</si>
</sst>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De Base De Cronograma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'Linha De Base de Cronograma'!$C$3:$J$3</c:f>
              <c:numCache>
                <c:formatCode>mmm\-yy</c:formatCode>
                <c:ptCount val="8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</c:numCache>
            </c:numRef>
          </c:cat>
          <c:val>
            <c:numRef>
              <c:f>'Linha De Base de Cronograma'!$C$5:$J$5</c:f>
              <c:numCache>
                <c:formatCode>0.00%</c:formatCode>
                <c:ptCount val="8"/>
                <c:pt idx="0">
                  <c:v>7.1131639722863738E-2</c:v>
                </c:pt>
                <c:pt idx="1">
                  <c:v>0.37182448036951499</c:v>
                </c:pt>
                <c:pt idx="2">
                  <c:v>0.59722863741339494</c:v>
                </c:pt>
                <c:pt idx="3">
                  <c:v>0.73995381062355658</c:v>
                </c:pt>
                <c:pt idx="4">
                  <c:v>0.90300230946882221</c:v>
                </c:pt>
                <c:pt idx="5">
                  <c:v>0.95889145496535799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E11-BEDE-49E2EE23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078608"/>
        <c:axId val="2029762928"/>
      </c:lineChart>
      <c:dateAx>
        <c:axId val="1928078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762928"/>
        <c:crosses val="autoZero"/>
        <c:auto val="1"/>
        <c:lblOffset val="100"/>
        <c:baseTimeUnit val="months"/>
      </c:dateAx>
      <c:valAx>
        <c:axId val="2029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07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de Base De Custos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'Linha De Base De Custos'!$C$3:$J$3</c:f>
              <c:numCache>
                <c:formatCode>mmm\-yy</c:formatCode>
                <c:ptCount val="8"/>
                <c:pt idx="0">
                  <c:v>45261</c:v>
                </c:pt>
                <c:pt idx="1">
                  <c:v>45292</c:v>
                </c:pt>
                <c:pt idx="2">
                  <c:v>45323</c:v>
                </c:pt>
                <c:pt idx="3">
                  <c:v>45352</c:v>
                </c:pt>
                <c:pt idx="4">
                  <c:v>45383</c:v>
                </c:pt>
                <c:pt idx="5">
                  <c:v>45413</c:v>
                </c:pt>
                <c:pt idx="6">
                  <c:v>45444</c:v>
                </c:pt>
                <c:pt idx="7">
                  <c:v>45474</c:v>
                </c:pt>
              </c:numCache>
            </c:numRef>
          </c:cat>
          <c:val>
            <c:numRef>
              <c:f>'Linha De Base De Custos'!$C$5:$J$5</c:f>
              <c:numCache>
                <c:formatCode>0.00%</c:formatCode>
                <c:ptCount val="8"/>
                <c:pt idx="0">
                  <c:v>0.35752422102518228</c:v>
                </c:pt>
                <c:pt idx="1">
                  <c:v>0.20205283895159601</c:v>
                </c:pt>
                <c:pt idx="2">
                  <c:v>0.15261625140377258</c:v>
                </c:pt>
                <c:pt idx="3">
                  <c:v>0.10531625330719302</c:v>
                </c:pt>
                <c:pt idx="4">
                  <c:v>0.13231151379028114</c:v>
                </c:pt>
                <c:pt idx="5">
                  <c:v>3.8472885775739006E-2</c:v>
                </c:pt>
                <c:pt idx="6">
                  <c:v>1.1706035746235986E-2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1-4B7B-AC26-1BC89B6C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377504"/>
        <c:axId val="1684805664"/>
      </c:lineChart>
      <c:dateAx>
        <c:axId val="210237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4805664"/>
        <c:crosses val="autoZero"/>
        <c:auto val="1"/>
        <c:lblOffset val="100"/>
        <c:baseTimeUnit val="months"/>
      </c:dateAx>
      <c:valAx>
        <c:axId val="1684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3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5</xdr:row>
      <xdr:rowOff>130175</xdr:rowOff>
    </xdr:from>
    <xdr:to>
      <xdr:col>9</xdr:col>
      <xdr:colOff>371475</xdr:colOff>
      <xdr:row>20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EBDA3D-1066-49F5-C6F0-87F4712F0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6</xdr:row>
      <xdr:rowOff>104775</xdr:rowOff>
    </xdr:from>
    <xdr:to>
      <xdr:col>8</xdr:col>
      <xdr:colOff>41275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C8275B-27DA-97C6-8D8F-2205A3EA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BC59-A0F6-4C4A-BC1A-3EE6582D1672}">
  <dimension ref="B3:B9"/>
  <sheetViews>
    <sheetView workbookViewId="0">
      <selection activeCell="D12" sqref="D12"/>
    </sheetView>
  </sheetViews>
  <sheetFormatPr defaultRowHeight="14.5" x14ac:dyDescent="0.35"/>
  <cols>
    <col min="2" max="2" width="26.1796875" bestFit="1" customWidth="1"/>
  </cols>
  <sheetData>
    <row r="3" spans="2:2" x14ac:dyDescent="0.35">
      <c r="B3" s="5" t="s">
        <v>5</v>
      </c>
    </row>
    <row r="4" spans="2:2" x14ac:dyDescent="0.35">
      <c r="B4" t="s">
        <v>7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9</v>
      </c>
    </row>
    <row r="8" spans="2:2" x14ac:dyDescent="0.35">
      <c r="B8" t="s">
        <v>10</v>
      </c>
    </row>
    <row r="9" spans="2:2" x14ac:dyDescent="0.35">
      <c r="B9" t="s">
        <v>11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9EBF-EF5C-4714-BE48-EAF0D4C8027C}">
  <dimension ref="B3:J5"/>
  <sheetViews>
    <sheetView workbookViewId="0">
      <selection activeCell="L1" sqref="L1"/>
    </sheetView>
  </sheetViews>
  <sheetFormatPr defaultRowHeight="14.5" x14ac:dyDescent="0.35"/>
  <cols>
    <col min="2" max="2" width="18.36328125" bestFit="1" customWidth="1"/>
    <col min="3" max="3" width="8" bestFit="1" customWidth="1"/>
  </cols>
  <sheetData>
    <row r="3" spans="2:10" x14ac:dyDescent="0.35">
      <c r="C3" s="1">
        <v>45261</v>
      </c>
      <c r="D3" s="1">
        <v>45292</v>
      </c>
      <c r="E3" s="1">
        <v>45323</v>
      </c>
      <c r="F3" s="1">
        <v>45352</v>
      </c>
      <c r="G3" s="1">
        <v>45383</v>
      </c>
      <c r="H3" s="1">
        <v>45413</v>
      </c>
      <c r="I3" s="1">
        <v>45444</v>
      </c>
      <c r="J3" s="1">
        <v>45474</v>
      </c>
    </row>
    <row r="4" spans="2:10" x14ac:dyDescent="0.35">
      <c r="B4" t="s">
        <v>0</v>
      </c>
      <c r="C4">
        <v>154</v>
      </c>
      <c r="D4">
        <v>805</v>
      </c>
      <c r="E4" s="2">
        <v>1293</v>
      </c>
      <c r="F4" s="2">
        <v>1602</v>
      </c>
      <c r="G4" s="2">
        <v>1955</v>
      </c>
      <c r="H4" s="2">
        <v>2076</v>
      </c>
      <c r="I4" s="2">
        <v>2165</v>
      </c>
      <c r="J4" s="2">
        <v>2165</v>
      </c>
    </row>
    <row r="5" spans="2:10" x14ac:dyDescent="0.35">
      <c r="B5" t="s">
        <v>1</v>
      </c>
      <c r="C5" s="3">
        <f>C4/$J$4</f>
        <v>7.1131639722863738E-2</v>
      </c>
      <c r="D5" s="3">
        <f t="shared" ref="D5:J5" si="0">D4/$J$4</f>
        <v>0.37182448036951499</v>
      </c>
      <c r="E5" s="3">
        <f t="shared" si="0"/>
        <v>0.59722863741339494</v>
      </c>
      <c r="F5" s="3">
        <f t="shared" si="0"/>
        <v>0.73995381062355658</v>
      </c>
      <c r="G5" s="3">
        <f t="shared" si="0"/>
        <v>0.90300230946882221</v>
      </c>
      <c r="H5" s="3">
        <f t="shared" si="0"/>
        <v>0.95889145496535799</v>
      </c>
      <c r="I5" s="3">
        <f t="shared" si="0"/>
        <v>1</v>
      </c>
      <c r="J5" s="3">
        <f t="shared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494C-661C-4230-9007-CC9926268F59}">
  <dimension ref="B3:J6"/>
  <sheetViews>
    <sheetView tabSelected="1" workbookViewId="0">
      <selection activeCell="J17" sqref="J17"/>
    </sheetView>
  </sheetViews>
  <sheetFormatPr defaultRowHeight="14.5" x14ac:dyDescent="0.35"/>
  <cols>
    <col min="2" max="2" width="22.26953125" bestFit="1" customWidth="1"/>
    <col min="3" max="3" width="11.36328125" bestFit="1" customWidth="1"/>
    <col min="4" max="10" width="12.36328125" bestFit="1" customWidth="1"/>
  </cols>
  <sheetData>
    <row r="3" spans="2:10" x14ac:dyDescent="0.35">
      <c r="C3" s="1">
        <v>45261</v>
      </c>
      <c r="D3" s="1">
        <v>45292</v>
      </c>
      <c r="E3" s="1">
        <v>45323</v>
      </c>
      <c r="F3" s="1">
        <v>45352</v>
      </c>
      <c r="G3" s="1">
        <v>45383</v>
      </c>
      <c r="H3" s="1">
        <v>45413</v>
      </c>
      <c r="I3" s="1">
        <v>45444</v>
      </c>
      <c r="J3" s="1">
        <v>45474</v>
      </c>
    </row>
    <row r="4" spans="2:10" x14ac:dyDescent="0.35">
      <c r="B4" t="s">
        <v>2</v>
      </c>
      <c r="C4" s="4">
        <v>75133</v>
      </c>
      <c r="D4" s="4">
        <v>42461</v>
      </c>
      <c r="E4" s="4">
        <v>32072</v>
      </c>
      <c r="F4" s="4">
        <v>22132</v>
      </c>
      <c r="G4" s="4">
        <v>27805</v>
      </c>
      <c r="H4" s="4">
        <v>8085</v>
      </c>
      <c r="I4" s="4">
        <v>2460</v>
      </c>
      <c r="J4" s="4">
        <v>0</v>
      </c>
    </row>
    <row r="5" spans="2:10" x14ac:dyDescent="0.35">
      <c r="B5" t="s">
        <v>3</v>
      </c>
      <c r="C5" s="3">
        <f>C4/SUM($C$4:$J$4)</f>
        <v>0.35752422102518228</v>
      </c>
      <c r="D5" s="3">
        <f t="shared" ref="D5:J5" si="0">D4/SUM($C$4:$J$4)</f>
        <v>0.20205283895159601</v>
      </c>
      <c r="E5" s="3">
        <f t="shared" si="0"/>
        <v>0.15261625140377258</v>
      </c>
      <c r="F5" s="3">
        <f t="shared" si="0"/>
        <v>0.10531625330719302</v>
      </c>
      <c r="G5" s="3">
        <f t="shared" si="0"/>
        <v>0.13231151379028114</v>
      </c>
      <c r="H5" s="3">
        <f t="shared" si="0"/>
        <v>3.8472885775739006E-2</v>
      </c>
      <c r="I5" s="3">
        <f t="shared" si="0"/>
        <v>1.1706035746235986E-2</v>
      </c>
      <c r="J5" s="3">
        <f t="shared" si="0"/>
        <v>0</v>
      </c>
    </row>
    <row r="6" spans="2:10" x14ac:dyDescent="0.35">
      <c r="B6" t="s">
        <v>4</v>
      </c>
      <c r="C6" s="4">
        <f>C4</f>
        <v>75133</v>
      </c>
      <c r="D6" s="4">
        <f>C6+D4</f>
        <v>117594</v>
      </c>
      <c r="E6" s="4">
        <f>D6+E4</f>
        <v>149666</v>
      </c>
      <c r="F6" s="4">
        <f>E6+F4</f>
        <v>171798</v>
      </c>
      <c r="G6" s="4">
        <f>F6+G4</f>
        <v>199603</v>
      </c>
      <c r="H6" s="4">
        <f>G6+H4</f>
        <v>207688</v>
      </c>
      <c r="I6" s="4">
        <f>H6+I4</f>
        <v>210148</v>
      </c>
      <c r="J6" s="4">
        <f>I6+J4</f>
        <v>210148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Equipe</vt:lpstr>
      <vt:lpstr>Linha De Base de Cronograma</vt:lpstr>
      <vt:lpstr>Linha De Base De 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Alves</dc:creator>
  <cp:lastModifiedBy>Jean Alves</cp:lastModifiedBy>
  <dcterms:created xsi:type="dcterms:W3CDTF">2023-11-18T19:28:37Z</dcterms:created>
  <dcterms:modified xsi:type="dcterms:W3CDTF">2023-11-20T16:15:52Z</dcterms:modified>
</cp:coreProperties>
</file>