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740947b1f56257/Área de Trabalho/"/>
    </mc:Choice>
  </mc:AlternateContent>
  <xr:revisionPtr revIDLastSave="14" documentId="8_{BD9EDD35-825F-4AF4-9A72-1F4C8EA755BD}" xr6:coauthVersionLast="47" xr6:coauthVersionMax="47" xr10:uidLastSave="{68DE8D43-FDAD-4166-8D6D-FA090DD344A6}"/>
  <bookViews>
    <workbookView xWindow="-120" yWindow="-120" windowWidth="38640" windowHeight="21120" activeTab="3" xr2:uid="{9C843EA7-7C8B-40C7-8679-44E8ED6409A3}"/>
  </bookViews>
  <sheets>
    <sheet name="CAPA" sheetId="9" r:id="rId1"/>
    <sheet name="Baseline - Cronograma" sheetId="5" r:id="rId2"/>
    <sheet name="Baseline - Custos" sheetId="7" r:id="rId3"/>
    <sheet name="RACI" sheetId="8" r:id="rId4"/>
  </sheets>
  <definedNames>
    <definedName name="_xlnm._FilterDatabase" localSheetId="0" hidden="1">CAPA!$A$3:$A$9</definedName>
    <definedName name="_xlnm.Print_Area" localSheetId="1">'Baseline - Cronograma'!$A$1:$I$22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7" l="1"/>
  <c r="C20" i="7" s="1"/>
  <c r="D20" i="7" l="1"/>
  <c r="E20" i="7" l="1"/>
  <c r="F20" i="7" l="1"/>
  <c r="G20" i="7" l="1"/>
  <c r="H20" i="7" l="1"/>
  <c r="B22" i="7" l="1"/>
  <c r="I20" i="7"/>
  <c r="H22" i="7"/>
  <c r="C22" i="7"/>
  <c r="D22" i="7"/>
  <c r="E22" i="7"/>
  <c r="F22" i="7"/>
  <c r="G22" i="7"/>
  <c r="E21" i="7" l="1"/>
  <c r="I21" i="7"/>
  <c r="I22" i="7"/>
  <c r="B21" i="7"/>
  <c r="C21" i="7"/>
  <c r="G21" i="7"/>
  <c r="D21" i="7"/>
  <c r="F21" i="7"/>
  <c r="H21" i="7"/>
  <c r="D19" i="5" l="1"/>
  <c r="D21" i="5" s="1"/>
  <c r="E19" i="5"/>
  <c r="E21" i="5" s="1"/>
  <c r="F19" i="5"/>
  <c r="F21" i="5" s="1"/>
  <c r="G19" i="5"/>
  <c r="G21" i="5" s="1"/>
  <c r="H19" i="5"/>
  <c r="H21" i="5" s="1"/>
  <c r="I19" i="5"/>
  <c r="I21" i="5" s="1"/>
  <c r="C19" i="5"/>
  <c r="C21" i="5" s="1"/>
  <c r="B19" i="5"/>
  <c r="B21" i="5" s="1"/>
  <c r="I22" i="5"/>
  <c r="H22" i="5"/>
  <c r="G22" i="5"/>
  <c r="F22" i="5"/>
  <c r="E22" i="5"/>
  <c r="D22" i="5"/>
  <c r="C22" i="5"/>
  <c r="B22" i="5"/>
</calcChain>
</file>

<file path=xl/sharedStrings.xml><?xml version="1.0" encoding="utf-8"?>
<sst xmlns="http://schemas.openxmlformats.org/spreadsheetml/2006/main" count="222" uniqueCount="139">
  <si>
    <t>Jean Alves</t>
  </si>
  <si>
    <t>Adriana Torres</t>
  </si>
  <si>
    <t>Kenny Nunes</t>
  </si>
  <si>
    <t>Vicente Milani</t>
  </si>
  <si>
    <t>Ana Claudia Vignoto</t>
  </si>
  <si>
    <t>Leonardo Padoan dos Santos</t>
  </si>
  <si>
    <t>Trabalho Previsto [%]</t>
  </si>
  <si>
    <t>Trabalho Previsto Acumulado [%]</t>
  </si>
  <si>
    <t>Trabalho Acumulado [h]</t>
  </si>
  <si>
    <t>Trabalho [h]</t>
  </si>
  <si>
    <t>Mês</t>
  </si>
  <si>
    <t>Custo mensal</t>
  </si>
  <si>
    <t>Custo Previsto [%]</t>
  </si>
  <si>
    <t>Custo Previsto Acumulado [%]</t>
  </si>
  <si>
    <r>
      <t>Integrantes</t>
    </r>
    <r>
      <rPr>
        <sz val="11"/>
        <color theme="1"/>
        <rFont val="Calibri"/>
        <family val="2"/>
        <scheme val="minor"/>
      </rPr>
      <t>:</t>
    </r>
  </si>
  <si>
    <r>
      <t>Projeto</t>
    </r>
    <r>
      <rPr>
        <b/>
        <sz val="11"/>
        <color theme="1"/>
        <rFont val="Calibri"/>
        <family val="2"/>
        <scheme val="minor"/>
      </rPr>
      <t>: Desenvolvimento do App MeetUp!</t>
    </r>
  </si>
  <si>
    <t>R</t>
  </si>
  <si>
    <t>Responsável</t>
  </si>
  <si>
    <t>Somente um responsável pela execução da atividade</t>
  </si>
  <si>
    <t>A</t>
  </si>
  <si>
    <t>Aprovação</t>
  </si>
  <si>
    <t>Responsável pela aprovação</t>
  </si>
  <si>
    <t>LEGENDA</t>
  </si>
  <si>
    <t>SIGLA</t>
  </si>
  <si>
    <t>DESCRIÇÃO</t>
  </si>
  <si>
    <t>FUNÇÃO</t>
  </si>
  <si>
    <t>Consultado</t>
  </si>
  <si>
    <t>Informado</t>
  </si>
  <si>
    <t>Pessoa a ser consultada antes que a decisão seja tomada</t>
  </si>
  <si>
    <t>Pessoa a ser informada sobre a decisão tomada</t>
  </si>
  <si>
    <t>C</t>
  </si>
  <si>
    <t>I</t>
  </si>
  <si>
    <t>EDT</t>
  </si>
  <si>
    <t>Atividade</t>
  </si>
  <si>
    <t>Comentários</t>
  </si>
  <si>
    <t>Outra Responsabilidades</t>
  </si>
  <si>
    <t>1.1</t>
  </si>
  <si>
    <t>1.1.1</t>
  </si>
  <si>
    <t>1.1.1.1</t>
  </si>
  <si>
    <t>1.1.1.1.1</t>
  </si>
  <si>
    <t>1.1.1.2</t>
  </si>
  <si>
    <t>1.1.1.2.1</t>
  </si>
  <si>
    <t>1.1.1.3</t>
  </si>
  <si>
    <t>1.1.1.3.1</t>
  </si>
  <si>
    <t>1.1.1.3.2</t>
  </si>
  <si>
    <t>1.1.2</t>
  </si>
  <si>
    <t>1.1.2.1</t>
  </si>
  <si>
    <t>1.1.2.1.1</t>
  </si>
  <si>
    <t>1.1.2.1.2</t>
  </si>
  <si>
    <t>1.1.2.2</t>
  </si>
  <si>
    <t>1.1.2.2.1</t>
  </si>
  <si>
    <t>1.1.2.2.2</t>
  </si>
  <si>
    <t>1.1.2.2.3</t>
  </si>
  <si>
    <t>1.1.2.2.4</t>
  </si>
  <si>
    <t>1.1.2.2.5</t>
  </si>
  <si>
    <t>1.1.2.2.6</t>
  </si>
  <si>
    <t>1.1.2.3</t>
  </si>
  <si>
    <t>1.1.2.3.1</t>
  </si>
  <si>
    <t>1.1.2.3.2</t>
  </si>
  <si>
    <t>1.1.2.3.3</t>
  </si>
  <si>
    <t>1.1.2.3.4</t>
  </si>
  <si>
    <t>1.1.2.3.5</t>
  </si>
  <si>
    <t>1.1.2.3.6</t>
  </si>
  <si>
    <t>1.2</t>
  </si>
  <si>
    <t>1.2.1</t>
  </si>
  <si>
    <t>1.2.2</t>
  </si>
  <si>
    <t>1.2.3</t>
  </si>
  <si>
    <t>1.2.4</t>
  </si>
  <si>
    <t>1.2.5</t>
  </si>
  <si>
    <t>1.2.6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</si>
  <si>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</si>
  <si>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</si>
  <si>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</si>
  <si>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</si>
  <si>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</si>
  <si>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</si>
  <si>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</si>
  <si>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</si>
  <si>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</si>
  <si>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</si>
  <si>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1.4.3</t>
  </si>
  <si>
    <t>1.4.4</t>
  </si>
  <si>
    <t>1.4.5</t>
  </si>
  <si>
    <t>1.4.6</t>
  </si>
  <si>
    <t>1.5</t>
  </si>
  <si>
    <t>1.5.1</t>
  </si>
  <si>
    <t>1.5.2</t>
  </si>
  <si>
    <t>1.5.3</t>
  </si>
  <si>
    <t>Desenvolvimento do App Meetup</t>
  </si>
  <si>
    <t xml:space="preserve">   Especificações</t>
  </si>
  <si>
    <t xml:space="preserve">      Não funcional</t>
  </si>
  <si>
    <t xml:space="preserve">         Linguagem de Programação</t>
  </si>
  <si>
    <t xml:space="preserve">            Comprar LP</t>
  </si>
  <si>
    <t xml:space="preserve">         Banco de Dados</t>
  </si>
  <si>
    <t xml:space="preserve">            Comprar DB</t>
  </si>
  <si>
    <t xml:space="preserve">         Infraestrutura</t>
  </si>
  <si>
    <t xml:space="preserve">            Comprar servidor</t>
  </si>
  <si>
    <t xml:space="preserve">            Provedor de Internet Contratado</t>
  </si>
  <si>
    <t xml:space="preserve">      Funcional</t>
  </si>
  <si>
    <t xml:space="preserve">         Levantamento de Requisitos</t>
  </si>
  <si>
    <t xml:space="preserve">            Entrevistar Stakeholders</t>
  </si>
  <si>
    <t xml:space="preserve">            Entrevistar Key Users</t>
  </si>
  <si>
    <t xml:space="preserve">         Especificação de Funcionalidades</t>
  </si>
  <si>
    <t xml:space="preserve">            Cadastrar usuários</t>
  </si>
  <si>
    <t xml:space="preserve">            Autenticar e autorizar </t>
  </si>
  <si>
    <t xml:space="preserve">            Gerenciar perfil</t>
  </si>
  <si>
    <t xml:space="preserve">            Desenvolver biometria facial</t>
  </si>
  <si>
    <t xml:space="preserve">            Criar chat</t>
  </si>
  <si>
    <t xml:space="preserve">            Criar feedback do usuário</t>
  </si>
  <si>
    <t xml:space="preserve">         Prototipação das telas</t>
  </si>
  <si>
    <t xml:space="preserve">   Desenvolvimento</t>
  </si>
  <si>
    <t xml:space="preserve">      Cadastrar usuários</t>
  </si>
  <si>
    <t xml:space="preserve">      Autenticar e autorizar </t>
  </si>
  <si>
    <t xml:space="preserve">      Gerenciar perfil</t>
  </si>
  <si>
    <t xml:space="preserve">      Desenvolver biometria facial</t>
  </si>
  <si>
    <t xml:space="preserve">      Criar chat</t>
  </si>
  <si>
    <t xml:space="preserve">      Criar feedback do usuário</t>
  </si>
  <si>
    <t xml:space="preserve">   Testes/Homologação</t>
  </si>
  <si>
    <t xml:space="preserve">   Implantação</t>
  </si>
  <si>
    <t xml:space="preserve">   Encerramento</t>
  </si>
  <si>
    <t xml:space="preserve">      Documentos de encerramento de projeto</t>
  </si>
  <si>
    <t xml:space="preserve">      Lições aprendidas</t>
  </si>
  <si>
    <t xml:space="preserve">      Reunião de encerramento</t>
  </si>
  <si>
    <t>Comprador</t>
  </si>
  <si>
    <t>Analista de Negócios</t>
  </si>
  <si>
    <t>Designer</t>
  </si>
  <si>
    <t>Desenvolvedor</t>
  </si>
  <si>
    <t>Help Desk</t>
  </si>
  <si>
    <t>Kenny</t>
  </si>
  <si>
    <r>
      <rPr>
        <b/>
        <sz val="11"/>
        <color theme="1"/>
        <rFont val="Aptos"/>
        <family val="2"/>
      </rPr>
      <t xml:space="preserve">R - </t>
    </r>
    <r>
      <rPr>
        <sz val="11"/>
        <color theme="1"/>
        <rFont val="Aptos"/>
        <family val="2"/>
      </rPr>
      <t>Kenny</t>
    </r>
    <r>
      <rPr>
        <b/>
        <sz val="11"/>
        <color theme="1"/>
        <rFont val="Aptos"/>
        <family val="2"/>
      </rPr>
      <t>; I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Leonardo;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Patrocinadores do projeto</t>
    </r>
  </si>
  <si>
    <r>
      <rPr>
        <b/>
        <sz val="11"/>
        <color theme="1"/>
        <rFont val="Aptos"/>
        <family val="2"/>
      </rPr>
      <t xml:space="preserve">R - </t>
    </r>
    <r>
      <rPr>
        <sz val="11"/>
        <color theme="1"/>
        <rFont val="Aptos"/>
        <family val="2"/>
      </rPr>
      <t>Vicente</t>
    </r>
    <r>
      <rPr>
        <b/>
        <sz val="11"/>
        <color theme="1"/>
        <rFont val="Aptos"/>
        <family val="2"/>
      </rPr>
      <t xml:space="preserve">; A - </t>
    </r>
    <r>
      <rPr>
        <sz val="11"/>
        <color theme="1"/>
        <rFont val="Aptos"/>
        <family val="2"/>
      </rPr>
      <t>Kenny</t>
    </r>
    <r>
      <rPr>
        <b/>
        <sz val="11"/>
        <color theme="1"/>
        <rFont val="Aptos"/>
        <family val="2"/>
      </rPr>
      <t>; I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Leonardo;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Patrocinadores do projeto</t>
    </r>
  </si>
  <si>
    <t>Tester</t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</si>
  <si>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Desenvolvedor;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Kenny;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Adriana</t>
    </r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</si>
  <si>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Help Desk;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C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Kenny;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</t>
    </r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</si>
  <si>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Tester;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Leonardo;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</t>
    </r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</si>
  <si>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Analista de Negócios;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C</t>
    </r>
    <r>
      <rPr>
        <sz val="11"/>
        <color theme="1"/>
        <rFont val="Aptos"/>
        <family val="2"/>
      </rPr>
      <t xml:space="preserve"> - Patrocinadores do Projeto;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Leonardo;</t>
    </r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</si>
  <si>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Analista de Negócios;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C</t>
    </r>
    <r>
      <rPr>
        <sz val="11"/>
        <color theme="1"/>
        <rFont val="Aptos"/>
        <family val="2"/>
      </rPr>
      <t xml:space="preserve"> - Patrocinadores do Projeto;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Leonardo;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Kenny</t>
    </r>
  </si>
  <si>
    <r>
      <rPr>
        <b/>
        <sz val="11"/>
        <color theme="1"/>
        <rFont val="Aptos"/>
        <family val="2"/>
      </rPr>
      <t>R</t>
    </r>
    <r>
      <rPr>
        <sz val="11"/>
        <color theme="1"/>
        <rFont val="Aptos"/>
        <family val="2"/>
      </rPr>
      <t xml:space="preserve"> - Designer; </t>
    </r>
    <r>
      <rPr>
        <b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 xml:space="preserve"> - Leonardo; </t>
    </r>
    <r>
      <rPr>
        <b/>
        <sz val="11"/>
        <color theme="1"/>
        <rFont val="Aptos"/>
        <family val="2"/>
      </rPr>
      <t>C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Kenny;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Jean;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Ana;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</t>
    </r>
  </si>
  <si>
    <r>
      <rPr>
        <b/>
        <sz val="11"/>
        <color theme="1"/>
        <rFont val="Aptos"/>
        <family val="2"/>
      </rPr>
      <t xml:space="preserve">R </t>
    </r>
    <r>
      <rPr>
        <sz val="11"/>
        <color theme="1"/>
        <rFont val="Aptos"/>
        <family val="2"/>
      </rPr>
      <t>- Comprador;</t>
    </r>
    <r>
      <rPr>
        <b/>
        <sz val="11"/>
        <color theme="1"/>
        <rFont val="Aptos"/>
        <family val="2"/>
      </rPr>
      <t xml:space="preserve"> A</t>
    </r>
    <r>
      <rPr>
        <sz val="11"/>
        <color theme="1"/>
        <rFont val="Aptos"/>
        <family val="2"/>
      </rPr>
      <t xml:space="preserve"> - Adriana; </t>
    </r>
    <r>
      <rPr>
        <b/>
        <sz val="11"/>
        <color theme="1"/>
        <rFont val="Aptos"/>
        <family val="2"/>
      </rPr>
      <t>C</t>
    </r>
    <r>
      <rPr>
        <sz val="11"/>
        <color theme="1"/>
        <rFont val="Aptos"/>
        <family val="2"/>
      </rPr>
      <t xml:space="preserve"> - Kenny; </t>
    </r>
    <r>
      <rPr>
        <b/>
        <sz val="11"/>
        <color theme="1"/>
        <rFont val="Aptos"/>
        <family val="2"/>
      </rPr>
      <t>I</t>
    </r>
    <r>
      <rPr>
        <sz val="11"/>
        <color theme="1"/>
        <rFont val="Aptos"/>
        <family val="2"/>
      </rPr>
      <t xml:space="preserve"> - Vicente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</si>
</sst>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name val="Apto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" fillId="0" borderId="0" xfId="0" applyFont="1"/>
    <xf numFmtId="0" fontId="7" fillId="3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t-BR"/>
              <a:t>Curva S - Linha de Base do Cronograma</a:t>
            </a:r>
          </a:p>
        </c:rich>
      </c:tx>
      <c:layout>
        <c:manualLayout>
          <c:xMode val="edge"/>
          <c:yMode val="edge"/>
          <c:x val="0.26411817231889784"/>
          <c:y val="3.579416810725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266421719215737"/>
          <c:y val="0.17451701526452137"/>
          <c:w val="0.65875852256591572"/>
          <c:h val="0.56587740390501429"/>
        </c:manualLayout>
      </c:layout>
      <c:lineChart>
        <c:grouping val="standard"/>
        <c:varyColors val="0"/>
        <c:ser>
          <c:idx val="0"/>
          <c:order val="0"/>
          <c:tx>
            <c:strRef>
              <c:f>'Baseline - Cronograma'!$A$22</c:f>
              <c:strCache>
                <c:ptCount val="1"/>
                <c:pt idx="0">
                  <c:v>Trabalho Previsto Acumulado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20670962462924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AF7-4803-8D64-BACFEAF372EB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AF7-4803-8D64-BACFEAF372EB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AF7-4803-8D64-BACFEAF372EB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AF7-4803-8D64-BACFEAF372EB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AF7-4803-8D64-BACFEAF372E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AF7-4803-8D64-BACFEAF372E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AF7-4803-8D64-BACFEAF372EB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AF7-4803-8D64-BACFEAF372EB}"/>
                </c:ext>
              </c:extLst>
            </c:dLbl>
            <c:spPr>
              <a:noFill/>
              <a:ln cap="rnd"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0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0070C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'Baseline - Cronograma'!$B$17:$I$18</c:f>
              <c:multiLvlStrCache>
                <c:ptCount val="8"/>
                <c:lvl>
                  <c:pt idx="0">
                    <c:v>dez/23</c:v>
                  </c:pt>
                  <c:pt idx="1">
                    <c:v>jan/24</c:v>
                  </c:pt>
                  <c:pt idx="2">
                    <c:v>fev/24</c:v>
                  </c:pt>
                  <c:pt idx="3">
                    <c:v>mar/24</c:v>
                  </c:pt>
                  <c:pt idx="4">
                    <c:v>abr/24</c:v>
                  </c:pt>
                  <c:pt idx="5">
                    <c:v>mai/24</c:v>
                  </c:pt>
                  <c:pt idx="6">
                    <c:v>jun/24</c:v>
                  </c:pt>
                  <c:pt idx="7">
                    <c:v>jul/24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'Baseline - Cronograma'!$B$22:$I$22</c:f>
              <c:numCache>
                <c:formatCode>0.0%</c:formatCode>
                <c:ptCount val="8"/>
                <c:pt idx="0">
                  <c:v>7.1131639722863738E-2</c:v>
                </c:pt>
                <c:pt idx="1">
                  <c:v>0.37182448036951499</c:v>
                </c:pt>
                <c:pt idx="2">
                  <c:v>0.59722863741339494</c:v>
                </c:pt>
                <c:pt idx="3">
                  <c:v>0.73995381062355658</c:v>
                </c:pt>
                <c:pt idx="4">
                  <c:v>0.90300230946882221</c:v>
                </c:pt>
                <c:pt idx="5">
                  <c:v>0.95889145496535799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F7-4803-8D64-BACFEAF3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78608"/>
        <c:axId val="2029762928"/>
      </c:lineChart>
      <c:catAx>
        <c:axId val="19280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2029762928"/>
        <c:crosses val="autoZero"/>
        <c:auto val="1"/>
        <c:lblAlgn val="ctr"/>
        <c:lblOffset val="100"/>
        <c:noMultiLvlLbl val="0"/>
      </c:catAx>
      <c:valAx>
        <c:axId val="2029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pt-BR"/>
                  <a:t>Progresso Físico</a:t>
                </a:r>
                <a:r>
                  <a:rPr lang="pt-BR" baseline="0"/>
                  <a:t> [%]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9280786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t-BR"/>
              <a:t>Curva S - Linha de Base de</a:t>
            </a:r>
            <a:r>
              <a:rPr lang="pt-BR" baseline="0"/>
              <a:t> Custos</a:t>
            </a:r>
          </a:p>
        </c:rich>
      </c:tx>
      <c:layout>
        <c:manualLayout>
          <c:xMode val="edge"/>
          <c:yMode val="edge"/>
          <c:x val="0.30236951015386171"/>
          <c:y val="3.164788596744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2788617734527891"/>
          <c:y val="0.17451701526452137"/>
          <c:w val="0.7435365085183705"/>
          <c:h val="0.56587740390501429"/>
        </c:manualLayout>
      </c:layout>
      <c:lineChart>
        <c:grouping val="standard"/>
        <c:varyColors val="0"/>
        <c:ser>
          <c:idx val="0"/>
          <c:order val="0"/>
          <c:tx>
            <c:strRef>
              <c:f>'Baseline - Cronograma'!$A$22</c:f>
              <c:strCache>
                <c:ptCount val="1"/>
                <c:pt idx="0">
                  <c:v>Trabalho Previsto Acumulado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20670962462924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0D7-429B-877F-239FE67B30BD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D7-429B-877F-239FE67B30BD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0D7-429B-877F-239FE67B30BD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D7-429B-877F-239FE67B30BD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0D7-429B-877F-239FE67B30B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28157921652859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0D7-429B-877F-239FE67B30BD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0D7-429B-877F-239FE67B30BD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535849442569296E-2"/>
                      <c:h val="3.30941182687734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0D7-429B-877F-239FE67B30BD}"/>
                </c:ext>
              </c:extLst>
            </c:dLbl>
            <c:spPr>
              <a:noFill/>
              <a:ln cap="rnd"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0">
                <a:no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F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'Baseline - Cronograma'!$B$17:$I$18</c:f>
              <c:multiLvlStrCache>
                <c:ptCount val="8"/>
                <c:lvl>
                  <c:pt idx="0">
                    <c:v>dez/23</c:v>
                  </c:pt>
                  <c:pt idx="1">
                    <c:v>jan/24</c:v>
                  </c:pt>
                  <c:pt idx="2">
                    <c:v>fev/24</c:v>
                  </c:pt>
                  <c:pt idx="3">
                    <c:v>mar/24</c:v>
                  </c:pt>
                  <c:pt idx="4">
                    <c:v>abr/24</c:v>
                  </c:pt>
                  <c:pt idx="5">
                    <c:v>mai/24</c:v>
                  </c:pt>
                  <c:pt idx="6">
                    <c:v>jun/24</c:v>
                  </c:pt>
                  <c:pt idx="7">
                    <c:v>jul/24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'Baseline - Cronograma'!$B$22:$I$22</c:f>
              <c:numCache>
                <c:formatCode>0.0%</c:formatCode>
                <c:ptCount val="8"/>
                <c:pt idx="0">
                  <c:v>7.1131639722863738E-2</c:v>
                </c:pt>
                <c:pt idx="1">
                  <c:v>0.37182448036951499</c:v>
                </c:pt>
                <c:pt idx="2">
                  <c:v>0.59722863741339494</c:v>
                </c:pt>
                <c:pt idx="3">
                  <c:v>0.73995381062355658</c:v>
                </c:pt>
                <c:pt idx="4">
                  <c:v>0.90300230946882221</c:v>
                </c:pt>
                <c:pt idx="5">
                  <c:v>0.95889145496535799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0D7-429B-877F-239FE67B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78608"/>
        <c:axId val="2029762928"/>
      </c:lineChart>
      <c:catAx>
        <c:axId val="19280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2029762928"/>
        <c:crosses val="autoZero"/>
        <c:auto val="1"/>
        <c:lblAlgn val="ctr"/>
        <c:lblOffset val="100"/>
        <c:noMultiLvlLbl val="0"/>
      </c:catAx>
      <c:valAx>
        <c:axId val="2029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9280786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ptos" panose="020B00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11907</xdr:colOff>
      <xdr:row>0</xdr:row>
      <xdr:rowOff>5953</xdr:rowOff>
    </xdr:from>
    <xdr:to>
      <xdr:col>8</xdr:col>
      <xdr:colOff>726281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9387E-BEE6-4314-90E4-ACFD5023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29767</xdr:colOff>
      <xdr:row>0</xdr:row>
      <xdr:rowOff>0</xdr:rowOff>
    </xdr:from>
    <xdr:to>
      <xdr:col>8</xdr:col>
      <xdr:colOff>1006078</xdr:colOff>
      <xdr:row>15</xdr:row>
      <xdr:rowOff>172640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ADE42-AF97-4301-8BE3-A74A3C9E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E9D-3D4D-4E76-98E8-F79D99367B8B}">
  <dimension ref="A1:A9"/>
  <sheetViews>
    <sheetView view="pageBreakPreview" zoomScale="265" zoomScaleNormal="100" zoomScaleSheetLayoutView="265" workbookViewId="0">
      <selection activeCell="A4" sqref="A4"/>
    </sheetView>
  </sheetViews>
  <sheetFormatPr defaultRowHeight="15" x14ac:dyDescent="0.25"/>
  <cols>
    <col min="1" max="1" width="44" bestFit="1" customWidth="1"/>
  </cols>
  <sheetData>
    <row r="1" spans="1:1" x14ac:dyDescent="0.25">
      <c r="A1" s="9" t="s">
        <v>15</v>
      </c>
    </row>
    <row r="3" spans="1:1" x14ac:dyDescent="0.25">
      <c r="A3" s="9" t="s">
        <v>14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0</v>
      </c>
    </row>
    <row r="7" spans="1:1" x14ac:dyDescent="0.25">
      <c r="A7" t="s">
        <v>2</v>
      </c>
    </row>
    <row r="8" spans="1:1" x14ac:dyDescent="0.25">
      <c r="A8" t="s">
        <v>5</v>
      </c>
    </row>
    <row r="9" spans="1:1" x14ac:dyDescent="0.25">
      <c r="A9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7447-703E-411D-BD2C-67DE4D3A86B4}">
  <dimension ref="A17:I22"/>
  <sheetViews>
    <sheetView view="pageBreakPreview" zoomScale="160" zoomScaleNormal="115" zoomScaleSheetLayoutView="160" workbookViewId="0">
      <selection activeCell="K11" sqref="K11"/>
    </sheetView>
  </sheetViews>
  <sheetFormatPr defaultRowHeight="15" x14ac:dyDescent="0.25"/>
  <cols>
    <col min="1" max="1" width="31" bestFit="1" customWidth="1"/>
    <col min="2" max="3" width="9.85546875" bestFit="1" customWidth="1"/>
    <col min="4" max="9" width="11" bestFit="1" customWidth="1"/>
  </cols>
  <sheetData>
    <row r="17" spans="1:9" x14ac:dyDescent="0.25">
      <c r="A17" s="15" t="s">
        <v>10</v>
      </c>
      <c r="B17" s="2">
        <v>2023</v>
      </c>
      <c r="C17" s="14">
        <v>2024</v>
      </c>
      <c r="D17" s="14"/>
      <c r="E17" s="14"/>
      <c r="F17" s="14"/>
      <c r="G17" s="14"/>
      <c r="H17" s="14"/>
      <c r="I17" s="14"/>
    </row>
    <row r="18" spans="1:9" x14ac:dyDescent="0.25">
      <c r="A18" s="15"/>
      <c r="B18" s="3">
        <v>45261</v>
      </c>
      <c r="C18" s="3">
        <v>45292</v>
      </c>
      <c r="D18" s="3">
        <v>45323</v>
      </c>
      <c r="E18" s="3">
        <v>45352</v>
      </c>
      <c r="F18" s="3">
        <v>45383</v>
      </c>
      <c r="G18" s="3">
        <v>45413</v>
      </c>
      <c r="H18" s="3">
        <v>45444</v>
      </c>
      <c r="I18" s="3">
        <v>45474</v>
      </c>
    </row>
    <row r="19" spans="1:9" x14ac:dyDescent="0.25">
      <c r="A19" s="4" t="s">
        <v>9</v>
      </c>
      <c r="B19" s="7">
        <f>B20</f>
        <v>154</v>
      </c>
      <c r="C19" s="7">
        <f>C20-B20</f>
        <v>651</v>
      </c>
      <c r="D19" s="7">
        <f t="shared" ref="D19:I19" si="0">D20-C20</f>
        <v>488</v>
      </c>
      <c r="E19" s="7">
        <f t="shared" si="0"/>
        <v>309</v>
      </c>
      <c r="F19" s="7">
        <f t="shared" si="0"/>
        <v>353</v>
      </c>
      <c r="G19" s="7">
        <f t="shared" si="0"/>
        <v>121</v>
      </c>
      <c r="H19" s="7">
        <f t="shared" si="0"/>
        <v>89</v>
      </c>
      <c r="I19" s="7">
        <f t="shared" si="0"/>
        <v>0</v>
      </c>
    </row>
    <row r="20" spans="1:9" x14ac:dyDescent="0.25">
      <c r="A20" s="4" t="s">
        <v>8</v>
      </c>
      <c r="B20" s="7">
        <v>154</v>
      </c>
      <c r="C20" s="7">
        <v>805</v>
      </c>
      <c r="D20" s="7">
        <v>1293</v>
      </c>
      <c r="E20" s="7">
        <v>1602</v>
      </c>
      <c r="F20" s="7">
        <v>1955</v>
      </c>
      <c r="G20" s="7">
        <v>2076</v>
      </c>
      <c r="H20" s="7">
        <v>2165</v>
      </c>
      <c r="I20" s="7">
        <v>2165</v>
      </c>
    </row>
    <row r="21" spans="1:9" x14ac:dyDescent="0.25">
      <c r="A21" s="4" t="s">
        <v>6</v>
      </c>
      <c r="B21" s="6">
        <f>B19/$I$20</f>
        <v>7.1131639722863738E-2</v>
      </c>
      <c r="C21" s="6">
        <f t="shared" ref="C21:I21" si="1">C19/$I$20</f>
        <v>0.30069284064665125</v>
      </c>
      <c r="D21" s="6">
        <f t="shared" si="1"/>
        <v>0.22540415704387992</v>
      </c>
      <c r="E21" s="6">
        <f t="shared" si="1"/>
        <v>0.14272517321016168</v>
      </c>
      <c r="F21" s="6">
        <f t="shared" si="1"/>
        <v>0.16304849884526559</v>
      </c>
      <c r="G21" s="6">
        <f t="shared" si="1"/>
        <v>5.58891454965358E-2</v>
      </c>
      <c r="H21" s="6">
        <f t="shared" si="1"/>
        <v>4.1108545034642036E-2</v>
      </c>
      <c r="I21" s="6">
        <f t="shared" si="1"/>
        <v>0</v>
      </c>
    </row>
    <row r="22" spans="1:9" x14ac:dyDescent="0.25">
      <c r="A22" s="4" t="s">
        <v>7</v>
      </c>
      <c r="B22" s="5">
        <f>B20/$H$20</f>
        <v>7.1131639722863738E-2</v>
      </c>
      <c r="C22" s="5">
        <f t="shared" ref="C22:I22" si="2">C20/$H$20</f>
        <v>0.37182448036951499</v>
      </c>
      <c r="D22" s="5">
        <f t="shared" si="2"/>
        <v>0.59722863741339494</v>
      </c>
      <c r="E22" s="5">
        <f t="shared" si="2"/>
        <v>0.73995381062355658</v>
      </c>
      <c r="F22" s="5">
        <f t="shared" si="2"/>
        <v>0.90300230946882221</v>
      </c>
      <c r="G22" s="5">
        <f t="shared" si="2"/>
        <v>0.95889145496535799</v>
      </c>
      <c r="H22" s="5">
        <f t="shared" si="2"/>
        <v>1</v>
      </c>
      <c r="I22" s="5">
        <f t="shared" si="2"/>
        <v>1</v>
      </c>
    </row>
  </sheetData>
  <mergeCells count="2">
    <mergeCell ref="C17:I17"/>
    <mergeCell ref="A17:A18"/>
  </mergeCells>
  <pageMargins left="0.511811024" right="0.511811024" top="0.78740157499999996" bottom="0.78740157499999996" header="0.31496062000000002" footer="0.31496062000000002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B281-5D5D-446C-8D6F-65ECDB5BBA83}">
  <dimension ref="A17:I22"/>
  <sheetViews>
    <sheetView view="pageBreakPreview" zoomScale="160" zoomScaleNormal="115" zoomScaleSheetLayoutView="160" workbookViewId="0">
      <selection activeCell="B23" sqref="B23"/>
    </sheetView>
  </sheetViews>
  <sheetFormatPr defaultRowHeight="15" x14ac:dyDescent="0.25"/>
  <cols>
    <col min="1" max="1" width="28.140625" bestFit="1" customWidth="1"/>
    <col min="2" max="2" width="14" bestFit="1" customWidth="1"/>
    <col min="3" max="9" width="15.140625" bestFit="1" customWidth="1"/>
  </cols>
  <sheetData>
    <row r="17" spans="1:9" x14ac:dyDescent="0.25">
      <c r="A17" s="16" t="s">
        <v>10</v>
      </c>
      <c r="B17" s="2">
        <v>2023</v>
      </c>
      <c r="C17" s="18">
        <v>2024</v>
      </c>
      <c r="D17" s="19"/>
      <c r="E17" s="19"/>
      <c r="F17" s="19"/>
      <c r="G17" s="19"/>
      <c r="H17" s="19"/>
      <c r="I17" s="20"/>
    </row>
    <row r="18" spans="1:9" x14ac:dyDescent="0.25">
      <c r="A18" s="17"/>
      <c r="B18" s="3">
        <v>45261</v>
      </c>
      <c r="C18" s="3">
        <v>45292</v>
      </c>
      <c r="D18" s="3">
        <v>45323</v>
      </c>
      <c r="E18" s="3">
        <v>45352</v>
      </c>
      <c r="F18" s="3">
        <v>45383</v>
      </c>
      <c r="G18" s="3">
        <v>45413</v>
      </c>
      <c r="H18" s="3">
        <v>45444</v>
      </c>
      <c r="I18" s="3">
        <v>45474</v>
      </c>
    </row>
    <row r="19" spans="1:9" x14ac:dyDescent="0.25">
      <c r="A19" s="4" t="s">
        <v>11</v>
      </c>
      <c r="B19" s="8">
        <v>75133</v>
      </c>
      <c r="C19" s="8">
        <v>42461</v>
      </c>
      <c r="D19" s="8">
        <v>32072</v>
      </c>
      <c r="E19" s="8">
        <v>22132</v>
      </c>
      <c r="F19" s="8">
        <v>27805</v>
      </c>
      <c r="G19" s="8">
        <v>8085</v>
      </c>
      <c r="H19" s="8">
        <v>2460</v>
      </c>
      <c r="I19" s="8">
        <v>0</v>
      </c>
    </row>
    <row r="20" spans="1:9" x14ac:dyDescent="0.25">
      <c r="A20" s="4" t="s">
        <v>8</v>
      </c>
      <c r="B20" s="8">
        <f>B19</f>
        <v>75133</v>
      </c>
      <c r="C20" s="8">
        <f>B20+C19</f>
        <v>117594</v>
      </c>
      <c r="D20" s="8">
        <f t="shared" ref="D20:I20" si="0">C20+D19</f>
        <v>149666</v>
      </c>
      <c r="E20" s="8">
        <f t="shared" si="0"/>
        <v>171798</v>
      </c>
      <c r="F20" s="8">
        <f t="shared" si="0"/>
        <v>199603</v>
      </c>
      <c r="G20" s="8">
        <f t="shared" si="0"/>
        <v>207688</v>
      </c>
      <c r="H20" s="8">
        <f t="shared" si="0"/>
        <v>210148</v>
      </c>
      <c r="I20" s="8">
        <f t="shared" si="0"/>
        <v>210148</v>
      </c>
    </row>
    <row r="21" spans="1:9" x14ac:dyDescent="0.25">
      <c r="A21" s="4" t="s">
        <v>12</v>
      </c>
      <c r="B21" s="6">
        <f>B19/$I$20</f>
        <v>0.35752422102518228</v>
      </c>
      <c r="C21" s="6">
        <f t="shared" ref="C21:I21" si="1">C19/$I$20</f>
        <v>0.20205283895159601</v>
      </c>
      <c r="D21" s="6">
        <f t="shared" si="1"/>
        <v>0.15261625140377258</v>
      </c>
      <c r="E21" s="6">
        <f t="shared" si="1"/>
        <v>0.10531625330719302</v>
      </c>
      <c r="F21" s="6">
        <f t="shared" si="1"/>
        <v>0.13231151379028114</v>
      </c>
      <c r="G21" s="6">
        <f t="shared" si="1"/>
        <v>3.8472885775739006E-2</v>
      </c>
      <c r="H21" s="6">
        <f t="shared" si="1"/>
        <v>1.1706035746235986E-2</v>
      </c>
      <c r="I21" s="6">
        <f t="shared" si="1"/>
        <v>0</v>
      </c>
    </row>
    <row r="22" spans="1:9" x14ac:dyDescent="0.25">
      <c r="A22" s="4" t="s">
        <v>13</v>
      </c>
      <c r="B22" s="5">
        <f>B20/$H$20</f>
        <v>0.35752422102518228</v>
      </c>
      <c r="C22" s="5">
        <f t="shared" ref="C22:I22" si="2">C20/$H$20</f>
        <v>0.55957705997677831</v>
      </c>
      <c r="D22" s="5">
        <f t="shared" si="2"/>
        <v>0.71219331138055086</v>
      </c>
      <c r="E22" s="5">
        <f t="shared" si="2"/>
        <v>0.81750956468774383</v>
      </c>
      <c r="F22" s="5">
        <f t="shared" si="2"/>
        <v>0.94982107847802499</v>
      </c>
      <c r="G22" s="5">
        <f t="shared" si="2"/>
        <v>0.98829396425376403</v>
      </c>
      <c r="H22" s="5">
        <f t="shared" si="2"/>
        <v>1</v>
      </c>
      <c r="I22" s="5">
        <f t="shared" si="2"/>
        <v>1</v>
      </c>
    </row>
  </sheetData>
  <mergeCells count="2">
    <mergeCell ref="A17:A18"/>
    <mergeCell ref="C17:I17"/>
  </mergeCells>
  <pageMargins left="0.511811024" right="0.511811024" top="0.78740157499999996" bottom="0.78740157499999996" header="0.31496062000000002" footer="0.31496062000000002"/>
  <pageSetup paperSize="9"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7A09-6F66-4CBC-BD15-17EA61A86ACF}">
  <dimension ref="A1:E60"/>
  <sheetViews>
    <sheetView tabSelected="1" view="pageBreakPreview" zoomScale="130" zoomScaleNormal="130" zoomScaleSheetLayoutView="130" workbookViewId="0">
      <selection activeCell="C8" sqref="C8"/>
    </sheetView>
  </sheetViews>
  <sheetFormatPr defaultColWidth="9.140625" defaultRowHeight="15" x14ac:dyDescent="0.25"/>
  <cols>
    <col min="1" max="1" width="8.7109375" style="1" customWidth="1"/>
    <col min="2" max="2" width="35.85546875" style="1" bestFit="1" customWidth="1"/>
    <col min="3" max="3" width="20.7109375" style="1" bestFit="1" customWidth="1"/>
    <col min="4" max="4" width="14" style="1" bestFit="1" customWidth="1"/>
    <col min="5" max="5" width="61.5703125" style="1" customWidth="1"/>
    <col min="6" max="16384" width="9.140625" style="1"/>
  </cols>
  <sheetData>
    <row r="1" spans="1:5" x14ac:dyDescent="0.25">
      <c r="A1" s="24" t="s">
        <v>32</v>
      </c>
      <c r="B1" s="24" t="s">
        <v>33</v>
      </c>
      <c r="C1" s="24" t="s">
        <v>17</v>
      </c>
      <c r="D1" s="24" t="s">
        <v>34</v>
      </c>
      <c r="E1" s="24" t="s">
        <v>35</v>
      </c>
    </row>
    <row r="2" spans="1:5" x14ac:dyDescent="0.25">
      <c r="A2" s="13">
        <v>1</v>
      </c>
      <c r="B2" s="11" t="s">
        <v>88</v>
      </c>
      <c r="C2" s="22"/>
      <c r="D2" s="22"/>
      <c r="E2" s="22"/>
    </row>
    <row r="3" spans="1:5" x14ac:dyDescent="0.25">
      <c r="A3" s="13" t="s">
        <v>36</v>
      </c>
      <c r="B3" s="11" t="s">
        <v>89</v>
      </c>
      <c r="C3" s="22"/>
      <c r="D3" s="22"/>
      <c r="E3" s="22"/>
    </row>
    <row r="4" spans="1:5" x14ac:dyDescent="0.25">
      <c r="A4" s="11" t="s">
        <v>37</v>
      </c>
      <c r="B4" s="11" t="s">
        <v>90</v>
      </c>
      <c r="C4" s="22"/>
      <c r="D4" s="22"/>
      <c r="E4" s="22"/>
    </row>
    <row r="5" spans="1:5" x14ac:dyDescent="0.25">
      <c r="A5" s="11" t="s">
        <v>38</v>
      </c>
      <c r="B5" s="11" t="s">
        <v>91</v>
      </c>
      <c r="C5" s="22"/>
      <c r="D5" s="22"/>
      <c r="E5" s="22"/>
    </row>
    <row r="6" spans="1:5" x14ac:dyDescent="0.25">
      <c r="A6" s="12" t="s">
        <v>39</v>
      </c>
      <c r="B6" s="12" t="s">
        <v>92</v>
      </c>
      <c r="C6" s="22" t="s">
        <v>123</v>
      </c>
      <c r="D6" s="22"/>
      <c r="E6" s="22" t="s">
        <v>138</v>
      </c>
    </row>
    <row r="7" spans="1:5" x14ac:dyDescent="0.25">
      <c r="A7" s="11" t="s">
        <v>40</v>
      </c>
      <c r="B7" s="11" t="s">
        <v>93</v>
      </c>
      <c r="C7" s="22"/>
      <c r="D7" s="22"/>
      <c r="E7" s="22"/>
    </row>
    <row r="8" spans="1:5" x14ac:dyDescent="0.25">
      <c r="A8" s="12" t="s">
        <v>41</v>
      </c>
      <c r="B8" s="12" t="s">
        <v>94</v>
      </c>
      <c r="C8" s="22" t="s">
        <v>123</v>
      </c>
      <c r="D8" s="22"/>
      <c r="E8" s="22" t="s">
        <v>138</v>
      </c>
    </row>
    <row r="9" spans="1:5" x14ac:dyDescent="0.25">
      <c r="A9" s="11" t="s">
        <v>42</v>
      </c>
      <c r="B9" s="11" t="s">
        <v>95</v>
      </c>
      <c r="C9" s="22"/>
      <c r="D9" s="22"/>
      <c r="E9" s="22"/>
    </row>
    <row r="10" spans="1:5" x14ac:dyDescent="0.25">
      <c r="A10" s="12" t="s">
        <v>43</v>
      </c>
      <c r="B10" s="12" t="s">
        <v>96</v>
      </c>
      <c r="C10" s="22" t="s">
        <v>124</v>
      </c>
      <c r="D10" s="22"/>
      <c r="E10" s="22" t="s">
        <v>138</v>
      </c>
    </row>
    <row r="11" spans="1:5" x14ac:dyDescent="0.25">
      <c r="A11" s="12" t="s">
        <v>44</v>
      </c>
      <c r="B11" s="12" t="s">
        <v>97</v>
      </c>
      <c r="C11" s="22" t="s">
        <v>124</v>
      </c>
      <c r="D11" s="22"/>
      <c r="E11" s="22" t="s">
        <v>138</v>
      </c>
    </row>
    <row r="12" spans="1:5" x14ac:dyDescent="0.25">
      <c r="A12" s="11" t="s">
        <v>45</v>
      </c>
      <c r="B12" s="11" t="s">
        <v>98</v>
      </c>
      <c r="C12" s="22"/>
      <c r="D12" s="22"/>
      <c r="E12" s="22"/>
    </row>
    <row r="13" spans="1:5" x14ac:dyDescent="0.25">
      <c r="A13" s="11" t="s">
        <v>46</v>
      </c>
      <c r="B13" s="11" t="s">
        <v>99</v>
      </c>
      <c r="C13" s="22"/>
      <c r="D13" s="22"/>
      <c r="E13" s="22"/>
    </row>
    <row r="14" spans="1:5" ht="30" x14ac:dyDescent="0.25">
      <c r="A14" s="12" t="s">
        <v>47</v>
      </c>
      <c r="B14" s="12" t="s">
        <v>100</v>
      </c>
      <c r="C14" s="23" t="s">
        <v>124</v>
      </c>
      <c r="D14" s="22"/>
      <c r="E14" s="25" t="s">
        <v>135</v>
      </c>
    </row>
    <row r="15" spans="1:5" ht="30" x14ac:dyDescent="0.25">
      <c r="A15" s="12" t="s">
        <v>48</v>
      </c>
      <c r="B15" s="12" t="s">
        <v>101</v>
      </c>
      <c r="C15" s="22" t="s">
        <v>124</v>
      </c>
      <c r="D15" s="22"/>
      <c r="E15" s="25" t="s">
        <v>135</v>
      </c>
    </row>
    <row r="16" spans="1:5" x14ac:dyDescent="0.25">
      <c r="A16" s="11" t="s">
        <v>49</v>
      </c>
      <c r="B16" s="11" t="s">
        <v>102</v>
      </c>
      <c r="C16" s="22"/>
      <c r="D16" s="22"/>
      <c r="E16" s="22"/>
    </row>
    <row r="17" spans="1:5" ht="30" x14ac:dyDescent="0.25">
      <c r="A17" s="12" t="s">
        <v>50</v>
      </c>
      <c r="B17" s="12" t="s">
        <v>103</v>
      </c>
      <c r="C17" s="22" t="s">
        <v>124</v>
      </c>
      <c r="D17" s="22"/>
      <c r="E17" s="25" t="s">
        <v>136</v>
      </c>
    </row>
    <row r="18" spans="1:5" ht="30" x14ac:dyDescent="0.25">
      <c r="A18" s="12" t="s">
        <v>51</v>
      </c>
      <c r="B18" s="12" t="s">
        <v>104</v>
      </c>
      <c r="C18" s="22" t="s">
        <v>124</v>
      </c>
      <c r="D18" s="22"/>
      <c r="E18" s="25" t="s">
        <v>136</v>
      </c>
    </row>
    <row r="19" spans="1:5" ht="30" x14ac:dyDescent="0.25">
      <c r="A19" s="12" t="s">
        <v>52</v>
      </c>
      <c r="B19" s="12" t="s">
        <v>105</v>
      </c>
      <c r="C19" s="22" t="s">
        <v>124</v>
      </c>
      <c r="D19" s="22"/>
      <c r="E19" s="25" t="s">
        <v>136</v>
      </c>
    </row>
    <row r="20" spans="1:5" ht="30" x14ac:dyDescent="0.25">
      <c r="A20" s="12" t="s">
        <v>53</v>
      </c>
      <c r="B20" s="12" t="s">
        <v>106</v>
      </c>
      <c r="C20" s="22" t="s">
        <v>124</v>
      </c>
      <c r="D20" s="22"/>
      <c r="E20" s="25" t="s">
        <v>136</v>
      </c>
    </row>
    <row r="21" spans="1:5" ht="30" x14ac:dyDescent="0.25">
      <c r="A21" s="12" t="s">
        <v>54</v>
      </c>
      <c r="B21" s="12" t="s">
        <v>107</v>
      </c>
      <c r="C21" s="22" t="s">
        <v>124</v>
      </c>
      <c r="D21" s="22"/>
      <c r="E21" s="25" t="s">
        <v>136</v>
      </c>
    </row>
    <row r="22" spans="1:5" ht="30" x14ac:dyDescent="0.25">
      <c r="A22" s="12" t="s">
        <v>55</v>
      </c>
      <c r="B22" s="12" t="s">
        <v>108</v>
      </c>
      <c r="C22" s="22" t="s">
        <v>124</v>
      </c>
      <c r="D22" s="22"/>
      <c r="E22" s="25" t="s">
        <v>136</v>
      </c>
    </row>
    <row r="23" spans="1:5" x14ac:dyDescent="0.25">
      <c r="A23" s="11" t="s">
        <v>56</v>
      </c>
      <c r="B23" s="11" t="s">
        <v>109</v>
      </c>
      <c r="C23" s="22"/>
      <c r="D23" s="22"/>
      <c r="E23" s="22"/>
    </row>
    <row r="24" spans="1:5" ht="30" x14ac:dyDescent="0.25">
      <c r="A24" s="12" t="s">
        <v>57</v>
      </c>
      <c r="B24" s="12" t="s">
        <v>103</v>
      </c>
      <c r="C24" s="22" t="s">
        <v>125</v>
      </c>
      <c r="D24" s="22"/>
      <c r="E24" s="25" t="s">
        <v>137</v>
      </c>
    </row>
    <row r="25" spans="1:5" ht="30" x14ac:dyDescent="0.25">
      <c r="A25" s="12" t="s">
        <v>58</v>
      </c>
      <c r="B25" s="12" t="s">
        <v>104</v>
      </c>
      <c r="C25" s="22" t="s">
        <v>125</v>
      </c>
      <c r="D25" s="22"/>
      <c r="E25" s="25" t="s">
        <v>137</v>
      </c>
    </row>
    <row r="26" spans="1:5" ht="30" x14ac:dyDescent="0.25">
      <c r="A26" s="12" t="s">
        <v>59</v>
      </c>
      <c r="B26" s="12" t="s">
        <v>105</v>
      </c>
      <c r="C26" s="22" t="s">
        <v>125</v>
      </c>
      <c r="D26" s="22"/>
      <c r="E26" s="25" t="s">
        <v>137</v>
      </c>
    </row>
    <row r="27" spans="1:5" ht="30" x14ac:dyDescent="0.25">
      <c r="A27" s="12" t="s">
        <v>60</v>
      </c>
      <c r="B27" s="12" t="s">
        <v>106</v>
      </c>
      <c r="C27" s="22" t="s">
        <v>125</v>
      </c>
      <c r="D27" s="22"/>
      <c r="E27" s="25" t="s">
        <v>137</v>
      </c>
    </row>
    <row r="28" spans="1:5" ht="30" x14ac:dyDescent="0.25">
      <c r="A28" s="12" t="s">
        <v>61</v>
      </c>
      <c r="B28" s="12" t="s">
        <v>107</v>
      </c>
      <c r="C28" s="22" t="s">
        <v>125</v>
      </c>
      <c r="D28" s="22"/>
      <c r="E28" s="25" t="s">
        <v>137</v>
      </c>
    </row>
    <row r="29" spans="1:5" ht="30" x14ac:dyDescent="0.25">
      <c r="A29" s="12" t="s">
        <v>62</v>
      </c>
      <c r="B29" s="12" t="s">
        <v>108</v>
      </c>
      <c r="C29" s="22" t="s">
        <v>125</v>
      </c>
      <c r="D29" s="22"/>
      <c r="E29" s="25" t="s">
        <v>137</v>
      </c>
    </row>
    <row r="30" spans="1:5" x14ac:dyDescent="0.25">
      <c r="A30" s="11" t="s">
        <v>63</v>
      </c>
      <c r="B30" s="11" t="s">
        <v>110</v>
      </c>
      <c r="C30" s="22"/>
      <c r="D30" s="22"/>
      <c r="E30" s="22"/>
    </row>
    <row r="31" spans="1:5" x14ac:dyDescent="0.25">
      <c r="A31" s="12" t="s">
        <v>64</v>
      </c>
      <c r="B31" s="12" t="s">
        <v>111</v>
      </c>
      <c r="C31" s="22" t="s">
        <v>126</v>
      </c>
      <c r="D31" s="22"/>
      <c r="E31" s="22" t="s">
        <v>132</v>
      </c>
    </row>
    <row r="32" spans="1:5" x14ac:dyDescent="0.25">
      <c r="A32" s="12" t="s">
        <v>65</v>
      </c>
      <c r="B32" s="12" t="s">
        <v>112</v>
      </c>
      <c r="C32" s="22" t="s">
        <v>126</v>
      </c>
      <c r="D32" s="22"/>
      <c r="E32" s="22" t="s">
        <v>132</v>
      </c>
    </row>
    <row r="33" spans="1:5" x14ac:dyDescent="0.25">
      <c r="A33" s="12" t="s">
        <v>66</v>
      </c>
      <c r="B33" s="12" t="s">
        <v>113</v>
      </c>
      <c r="C33" s="22" t="s">
        <v>126</v>
      </c>
      <c r="D33" s="22"/>
      <c r="E33" s="22" t="s">
        <v>132</v>
      </c>
    </row>
    <row r="34" spans="1:5" x14ac:dyDescent="0.25">
      <c r="A34" s="12" t="s">
        <v>67</v>
      </c>
      <c r="B34" s="12" t="s">
        <v>114</v>
      </c>
      <c r="C34" s="22" t="s">
        <v>126</v>
      </c>
      <c r="D34" s="22"/>
      <c r="E34" s="22" t="s">
        <v>132</v>
      </c>
    </row>
    <row r="35" spans="1:5" x14ac:dyDescent="0.25">
      <c r="A35" s="12" t="s">
        <v>68</v>
      </c>
      <c r="B35" s="12" t="s">
        <v>115</v>
      </c>
      <c r="C35" s="22" t="s">
        <v>126</v>
      </c>
      <c r="D35" s="22"/>
      <c r="E35" s="22" t="s">
        <v>132</v>
      </c>
    </row>
    <row r="36" spans="1:5" x14ac:dyDescent="0.25">
      <c r="A36" s="12" t="s">
        <v>69</v>
      </c>
      <c r="B36" s="12" t="s">
        <v>116</v>
      </c>
      <c r="C36" s="22" t="s">
        <v>126</v>
      </c>
      <c r="D36" s="22"/>
      <c r="E36" s="22" t="s">
        <v>132</v>
      </c>
    </row>
    <row r="37" spans="1:5" x14ac:dyDescent="0.25">
      <c r="A37" s="11" t="s">
        <v>70</v>
      </c>
      <c r="B37" s="11" t="s">
        <v>117</v>
      </c>
      <c r="C37" s="22"/>
      <c r="D37" s="22"/>
      <c r="E37" s="22"/>
    </row>
    <row r="38" spans="1:5" x14ac:dyDescent="0.25">
      <c r="A38" s="12" t="s">
        <v>71</v>
      </c>
      <c r="B38" s="12" t="s">
        <v>111</v>
      </c>
      <c r="C38" s="22" t="s">
        <v>131</v>
      </c>
      <c r="D38" s="22"/>
      <c r="E38" s="22" t="s">
        <v>134</v>
      </c>
    </row>
    <row r="39" spans="1:5" x14ac:dyDescent="0.25">
      <c r="A39" s="12" t="s">
        <v>72</v>
      </c>
      <c r="B39" s="12" t="s">
        <v>112</v>
      </c>
      <c r="C39" s="22" t="s">
        <v>131</v>
      </c>
      <c r="D39" s="22"/>
      <c r="E39" s="22" t="s">
        <v>134</v>
      </c>
    </row>
    <row r="40" spans="1:5" x14ac:dyDescent="0.25">
      <c r="A40" s="12" t="s">
        <v>73</v>
      </c>
      <c r="B40" s="12" t="s">
        <v>113</v>
      </c>
      <c r="C40" s="22" t="s">
        <v>131</v>
      </c>
      <c r="D40" s="22"/>
      <c r="E40" s="22" t="s">
        <v>134</v>
      </c>
    </row>
    <row r="41" spans="1:5" x14ac:dyDescent="0.25">
      <c r="A41" s="12" t="s">
        <v>74</v>
      </c>
      <c r="B41" s="12" t="s">
        <v>114</v>
      </c>
      <c r="C41" s="22" t="s">
        <v>131</v>
      </c>
      <c r="D41" s="22"/>
      <c r="E41" s="22" t="s">
        <v>134</v>
      </c>
    </row>
    <row r="42" spans="1:5" x14ac:dyDescent="0.25">
      <c r="A42" s="12" t="s">
        <v>75</v>
      </c>
      <c r="B42" s="12" t="s">
        <v>115</v>
      </c>
      <c r="C42" s="22" t="s">
        <v>131</v>
      </c>
      <c r="D42" s="22"/>
      <c r="E42" s="22" t="s">
        <v>134</v>
      </c>
    </row>
    <row r="43" spans="1:5" x14ac:dyDescent="0.25">
      <c r="A43" s="12" t="s">
        <v>76</v>
      </c>
      <c r="B43" s="12" t="s">
        <v>116</v>
      </c>
      <c r="C43" s="22" t="s">
        <v>131</v>
      </c>
      <c r="D43" s="22"/>
      <c r="E43" s="22" t="s">
        <v>134</v>
      </c>
    </row>
    <row r="44" spans="1:5" x14ac:dyDescent="0.25">
      <c r="A44" s="11" t="s">
        <v>77</v>
      </c>
      <c r="B44" s="11" t="s">
        <v>118</v>
      </c>
      <c r="C44" s="22"/>
      <c r="D44" s="22"/>
      <c r="E44" s="22"/>
    </row>
    <row r="45" spans="1:5" x14ac:dyDescent="0.25">
      <c r="A45" s="12" t="s">
        <v>78</v>
      </c>
      <c r="B45" s="12" t="s">
        <v>111</v>
      </c>
      <c r="C45" s="22" t="s">
        <v>127</v>
      </c>
      <c r="D45" s="22"/>
      <c r="E45" s="22" t="s">
        <v>133</v>
      </c>
    </row>
    <row r="46" spans="1:5" x14ac:dyDescent="0.25">
      <c r="A46" s="12" t="s">
        <v>79</v>
      </c>
      <c r="B46" s="12" t="s">
        <v>112</v>
      </c>
      <c r="C46" s="22" t="s">
        <v>127</v>
      </c>
      <c r="D46" s="22"/>
      <c r="E46" s="22" t="s">
        <v>133</v>
      </c>
    </row>
    <row r="47" spans="1:5" x14ac:dyDescent="0.25">
      <c r="A47" s="12" t="s">
        <v>80</v>
      </c>
      <c r="B47" s="12" t="s">
        <v>113</v>
      </c>
      <c r="C47" s="22" t="s">
        <v>127</v>
      </c>
      <c r="D47" s="22"/>
      <c r="E47" s="22" t="s">
        <v>133</v>
      </c>
    </row>
    <row r="48" spans="1:5" x14ac:dyDescent="0.25">
      <c r="A48" s="12" t="s">
        <v>81</v>
      </c>
      <c r="B48" s="12" t="s">
        <v>114</v>
      </c>
      <c r="C48" s="22" t="s">
        <v>127</v>
      </c>
      <c r="D48" s="22"/>
      <c r="E48" s="22" t="s">
        <v>133</v>
      </c>
    </row>
    <row r="49" spans="1:5" x14ac:dyDescent="0.25">
      <c r="A49" s="12" t="s">
        <v>82</v>
      </c>
      <c r="B49" s="12" t="s">
        <v>115</v>
      </c>
      <c r="C49" s="22" t="s">
        <v>127</v>
      </c>
      <c r="D49" s="22"/>
      <c r="E49" s="22" t="s">
        <v>133</v>
      </c>
    </row>
    <row r="50" spans="1:5" x14ac:dyDescent="0.25">
      <c r="A50" s="12" t="s">
        <v>83</v>
      </c>
      <c r="B50" s="12" t="s">
        <v>116</v>
      </c>
      <c r="C50" s="22" t="s">
        <v>127</v>
      </c>
      <c r="D50" s="22"/>
      <c r="E50" s="22" t="s">
        <v>133</v>
      </c>
    </row>
    <row r="51" spans="1:5" x14ac:dyDescent="0.25">
      <c r="A51" s="11" t="s">
        <v>84</v>
      </c>
      <c r="B51" s="11" t="s">
        <v>119</v>
      </c>
      <c r="C51" s="22"/>
      <c r="D51" s="22"/>
      <c r="E51" s="22"/>
    </row>
    <row r="52" spans="1:5" ht="30" x14ac:dyDescent="0.25">
      <c r="A52" s="12" t="s">
        <v>85</v>
      </c>
      <c r="B52" s="12" t="s">
        <v>120</v>
      </c>
      <c r="C52" s="22" t="s">
        <v>128</v>
      </c>
      <c r="D52" s="22"/>
      <c r="E52" s="25" t="s">
        <v>130</v>
      </c>
    </row>
    <row r="53" spans="1:5" ht="30" x14ac:dyDescent="0.25">
      <c r="A53" s="12" t="s">
        <v>86</v>
      </c>
      <c r="B53" s="12" t="s">
        <v>121</v>
      </c>
      <c r="C53" s="22" t="s">
        <v>128</v>
      </c>
      <c r="D53" s="22"/>
      <c r="E53" s="25" t="s">
        <v>130</v>
      </c>
    </row>
    <row r="54" spans="1:5" ht="30" x14ac:dyDescent="0.25">
      <c r="A54" s="12" t="s">
        <v>87</v>
      </c>
      <c r="B54" s="12" t="s">
        <v>122</v>
      </c>
      <c r="C54" s="22" t="s">
        <v>128</v>
      </c>
      <c r="D54" s="22"/>
      <c r="E54" s="25" t="s">
        <v>129</v>
      </c>
    </row>
    <row r="55" spans="1:5" x14ac:dyDescent="0.25">
      <c r="A55" s="26"/>
      <c r="B55" s="10"/>
      <c r="C55" s="22"/>
      <c r="D55" s="22"/>
      <c r="E55" s="22"/>
    </row>
    <row r="56" spans="1:5" x14ac:dyDescent="0.25">
      <c r="A56" s="21" t="s">
        <v>22</v>
      </c>
      <c r="B56" s="21"/>
      <c r="C56" s="27" t="s">
        <v>25</v>
      </c>
      <c r="D56" s="27" t="s">
        <v>23</v>
      </c>
      <c r="E56" s="27" t="s">
        <v>24</v>
      </c>
    </row>
    <row r="57" spans="1:5" x14ac:dyDescent="0.25">
      <c r="A57" s="21"/>
      <c r="B57" s="21"/>
      <c r="C57" s="28" t="s">
        <v>17</v>
      </c>
      <c r="D57" s="29" t="s">
        <v>16</v>
      </c>
      <c r="E57" s="28" t="s">
        <v>18</v>
      </c>
    </row>
    <row r="58" spans="1:5" x14ac:dyDescent="0.25">
      <c r="A58" s="21"/>
      <c r="B58" s="21"/>
      <c r="C58" s="28" t="s">
        <v>20</v>
      </c>
      <c r="D58" s="29" t="s">
        <v>19</v>
      </c>
      <c r="E58" s="28" t="s">
        <v>21</v>
      </c>
    </row>
    <row r="59" spans="1:5" x14ac:dyDescent="0.25">
      <c r="A59" s="21"/>
      <c r="B59" s="21"/>
      <c r="C59" s="28" t="s">
        <v>26</v>
      </c>
      <c r="D59" s="29" t="s">
        <v>30</v>
      </c>
      <c r="E59" s="28" t="s">
        <v>28</v>
      </c>
    </row>
    <row r="60" spans="1:5" x14ac:dyDescent="0.25">
      <c r="A60" s="21"/>
      <c r="B60" s="21"/>
      <c r="C60" s="28" t="s">
        <v>27</v>
      </c>
      <c r="D60" s="29" t="s">
        <v>31</v>
      </c>
      <c r="E60" s="28" t="s">
        <v>29</v>
      </c>
    </row>
  </sheetData>
  <mergeCells count="1">
    <mergeCell ref="A56:B60"/>
  </mergeCells>
  <pageMargins left="0.511811024" right="0.511811024" top="0.78740157499999996" bottom="0.78740157499999996" header="0.31496062000000002" footer="0.31496062000000002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Baseline - Cronograma</vt:lpstr>
      <vt:lpstr>Baseline - Custos</vt:lpstr>
      <vt:lpstr>RACI</vt:lpstr>
      <vt:lpstr>'Baseline - Cronograma'!Area_de_impressao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Nunes</dc:creator>
  <cp:lastModifiedBy>Kenny Nunes</cp:lastModifiedBy>
  <dcterms:created xsi:type="dcterms:W3CDTF">2023-11-18T19:28:37Z</dcterms:created>
  <dcterms:modified xsi:type="dcterms:W3CDTF">2023-12-21T22:56:18Z</dcterms:modified>
</cp:coreProperties>
</file>