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E" sheetId="1" state="visible" r:id="rId2"/>
    <sheet name="Sam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<sst xmlns="http://schemas.openxmlformats.org/spreadsheetml/2006/main" count="127" uniqueCount="29">
  <si>
    <t xml:space="preserve">VALUES</t>
  </si>
  <si>
    <t xml:space="preserve">Water 10k</t>
  </si>
  <si>
    <t xml:space="preserve">Water Half</t>
  </si>
  <si>
    <t xml:space="preserve">WC 25k</t>
  </si>
  <si>
    <t xml:space="preserve">Solid 35k</t>
  </si>
  <si>
    <t xml:space="preserve">WC 30k (ABCD)</t>
  </si>
  <si>
    <t xml:space="preserve">Water 30k (ACD)</t>
  </si>
  <si>
    <t xml:space="preserve">WC 30k (A*B*C*D)</t>
  </si>
  <si>
    <t xml:space="preserve">Water 30k (A*C*D)</t>
  </si>
  <si>
    <t xml:space="preserve">mean</t>
  </si>
  <si>
    <t xml:space="preserve">-</t>
  </si>
  <si>
    <t xml:space="preserve">+</t>
  </si>
  <si>
    <t xml:space="preserve">Mean</t>
  </si>
  <si>
    <t xml:space="preserve">Water -</t>
  </si>
  <si>
    <t xml:space="preserve">Water +</t>
  </si>
  <si>
    <t xml:space="preserve">WC -</t>
  </si>
  <si>
    <t xml:space="preserve">WC +</t>
  </si>
  <si>
    <t xml:space="preserve">Solid -</t>
  </si>
  <si>
    <t xml:space="preserve">Solid +</t>
  </si>
  <si>
    <t xml:space="preserve">Exp1</t>
  </si>
  <si>
    <t xml:space="preserve">Exp2</t>
  </si>
  <si>
    <t xml:space="preserve">Exp3</t>
  </si>
  <si>
    <t xml:space="preserve">Exp4</t>
  </si>
  <si>
    <t xml:space="preserve">Exp5</t>
  </si>
  <si>
    <t xml:space="preserve">Exp6</t>
  </si>
  <si>
    <t xml:space="preserve">Exp7</t>
  </si>
  <si>
    <t xml:space="preserve">Exp8</t>
  </si>
  <si>
    <t xml:space="preserve">Exp9</t>
  </si>
  <si>
    <t xml:space="preserve">Exp10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</si>
</sst>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D9D9D9"/>
      </patternFill>
    </fill>
    <fill>
      <patternFill patternType="solid">
        <fgColor rgb="FFD9D9D9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9.82"/>
    <col collapsed="false" customWidth="true" hidden="false" outlineLevel="0" max="3" min="3" style="0" width="7.81"/>
    <col collapsed="false" customWidth="true" hidden="false" outlineLevel="0" max="4" min="4" style="0" width="8.81"/>
    <col collapsed="false" customWidth="true" hidden="false" outlineLevel="0" max="5" min="5" style="0" width="14.52"/>
    <col collapsed="false" customWidth="true" hidden="false" outlineLevel="0" max="6" min="6" style="0" width="15.01"/>
  </cols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1</v>
      </c>
      <c r="H2" s="0" t="s">
        <v>2</v>
      </c>
      <c r="I2" s="0" t="s">
        <v>3</v>
      </c>
      <c r="J2" s="0" t="s">
        <v>4</v>
      </c>
      <c r="K2" s="0" t="s">
        <v>7</v>
      </c>
      <c r="L2" s="0" t="s">
        <v>8</v>
      </c>
      <c r="M2" s="0" t="s">
        <v>9</v>
      </c>
    </row>
    <row r="3" customFormat="false" ht="13.8" hidden="false" customHeight="false" outlineLevel="0" collapsed="false">
      <c r="A3" s="2" t="s">
        <v>10</v>
      </c>
      <c r="B3" s="2" t="s">
        <v>10</v>
      </c>
      <c r="C3" s="2" t="s">
        <v>10</v>
      </c>
      <c r="D3" s="2" t="s">
        <v>10</v>
      </c>
      <c r="E3" s="2" t="s">
        <v>11</v>
      </c>
      <c r="F3" s="2" t="s">
        <v>10</v>
      </c>
      <c r="G3" s="1" t="n">
        <v>1</v>
      </c>
      <c r="H3" s="1" t="n">
        <v>1</v>
      </c>
      <c r="I3" s="1" t="n">
        <v>2</v>
      </c>
      <c r="J3" s="1" t="n">
        <v>2</v>
      </c>
      <c r="K3" s="1" t="n">
        <v>60</v>
      </c>
      <c r="L3" s="1" t="n">
        <v>1</v>
      </c>
      <c r="M3" s="0" t="n">
        <f aca="false">SUM(Samples!A2:J2)/10</f>
        <v>12635.8375183592</v>
      </c>
      <c r="N3" s="0" t="n">
        <f aca="false">M3+M4</f>
        <v>25172.7953108873</v>
      </c>
      <c r="O3" s="0" t="n">
        <f aca="false">N3+N4</f>
        <v>50450.6746568665</v>
      </c>
      <c r="P3" s="0" t="n">
        <f aca="false">O3+O4</f>
        <v>101006.326792321</v>
      </c>
      <c r="Q3" s="0" t="n">
        <f aca="false">P3+P4</f>
        <v>201916.973382214</v>
      </c>
      <c r="R3" s="0" t="n">
        <f aca="false">Q3+Q4</f>
        <v>201870.067358425</v>
      </c>
      <c r="S3" s="0" t="n">
        <f aca="false">R3+R4</f>
        <v>201365.611801026</v>
      </c>
      <c r="T3" s="0" t="n">
        <f aca="false">S3+S4</f>
        <v>199322.818690249</v>
      </c>
      <c r="U3" s="0" t="n">
        <f aca="false">T3+T4</f>
        <v>199505.620789129</v>
      </c>
      <c r="V3" s="0" t="n">
        <f aca="false">U3+U4</f>
        <v>-4251.94055502128</v>
      </c>
      <c r="W3" s="0" t="n">
        <f aca="false">V3+V4</f>
        <v>-1317.13464212595</v>
      </c>
      <c r="X3" s="3" t="n">
        <f aca="false">W3/16</f>
        <v>-82.320915132872</v>
      </c>
      <c r="Y3" s="0" t="s">
        <v>12</v>
      </c>
    </row>
    <row r="4" customFormat="false" ht="13.8" hidden="false" customHeight="false" outlineLevel="0" collapsed="false">
      <c r="A4" s="2" t="s">
        <v>10</v>
      </c>
      <c r="B4" s="2" t="s">
        <v>10</v>
      </c>
      <c r="C4" s="2" t="s">
        <v>10</v>
      </c>
      <c r="D4" s="2" t="s">
        <v>11</v>
      </c>
      <c r="E4" s="2" t="s">
        <v>10</v>
      </c>
      <c r="F4" s="2" t="s">
        <v>11</v>
      </c>
      <c r="G4" s="1" t="n">
        <v>1</v>
      </c>
      <c r="H4" s="1" t="n">
        <v>1</v>
      </c>
      <c r="I4" s="1" t="n">
        <v>2</v>
      </c>
      <c r="J4" s="1" t="n">
        <v>8</v>
      </c>
      <c r="K4" s="1" t="n">
        <v>2</v>
      </c>
      <c r="L4" s="1" t="n">
        <v>5</v>
      </c>
      <c r="M4" s="0" t="n">
        <f aca="false">SUM(Samples!A3:J3)/10</f>
        <v>12536.9577925281</v>
      </c>
      <c r="N4" s="0" t="n">
        <f aca="false">M5+M6</f>
        <v>25277.8793459792</v>
      </c>
      <c r="O4" s="0" t="n">
        <f aca="false">N5+N6</f>
        <v>50555.6521354542</v>
      </c>
      <c r="P4" s="0" t="n">
        <f aca="false">O5+O6</f>
        <v>100910.646589893</v>
      </c>
      <c r="Q4" s="0" t="n">
        <f aca="false">P5+P6</f>
        <v>-46.9060237888189</v>
      </c>
      <c r="R4" s="0" t="n">
        <f aca="false">Q5+Q6</f>
        <v>-504.455557399036</v>
      </c>
      <c r="S4" s="0" t="n">
        <f aca="false">R5+R6</f>
        <v>-2042.79311077725</v>
      </c>
      <c r="T4" s="0" t="n">
        <f aca="false">S5+S6</f>
        <v>182.802098880507</v>
      </c>
      <c r="U4" s="0" t="n">
        <f aca="false">T5+T6</f>
        <v>-203757.561344151</v>
      </c>
      <c r="V4" s="0" t="n">
        <f aca="false">U5+U6</f>
        <v>2934.80591289533</v>
      </c>
      <c r="W4" s="0" t="n">
        <f aca="false">V5+V6</f>
        <v>-346.35133527423</v>
      </c>
      <c r="X4" s="3" t="n">
        <f aca="false">W4/8</f>
        <v>-43.2939169092788</v>
      </c>
    </row>
    <row r="5" customFormat="false" ht="13.8" hidden="false" customHeight="false" outlineLevel="0" collapsed="false">
      <c r="A5" s="2" t="s">
        <v>10</v>
      </c>
      <c r="B5" s="2" t="s">
        <v>10</v>
      </c>
      <c r="C5" s="2" t="s">
        <v>11</v>
      </c>
      <c r="D5" s="2" t="s">
        <v>11</v>
      </c>
      <c r="E5" s="2" t="s">
        <v>11</v>
      </c>
      <c r="F5" s="2" t="s">
        <v>11</v>
      </c>
      <c r="G5" s="1" t="n">
        <v>1</v>
      </c>
      <c r="H5" s="1" t="n">
        <v>1</v>
      </c>
      <c r="I5" s="1" t="n">
        <v>60</v>
      </c>
      <c r="J5" s="1" t="n">
        <v>8</v>
      </c>
      <c r="K5" s="1" t="n">
        <v>60</v>
      </c>
      <c r="L5" s="1" t="n">
        <v>5</v>
      </c>
      <c r="M5" s="0" t="n">
        <f aca="false">SUM(Samples!A4:J4)/10</f>
        <v>12529.7726887446</v>
      </c>
      <c r="N5" s="0" t="n">
        <f aca="false">M7+M8</f>
        <v>25454.191402046</v>
      </c>
      <c r="O5" s="0" t="n">
        <f aca="false">N7+N8</f>
        <v>50614.9486080144</v>
      </c>
      <c r="P5" s="0" t="n">
        <f aca="false">O7+O8</f>
        <v>165.325393072309</v>
      </c>
      <c r="Q5" s="0" t="n">
        <f aca="false">P7+P8</f>
        <v>-297.206825654172</v>
      </c>
      <c r="R5" s="0" t="n">
        <f aca="false">Q7+Q8</f>
        <v>-973.968131421803</v>
      </c>
      <c r="S5" s="0" t="n">
        <f aca="false">R7+R8</f>
        <v>-189.249752534852</v>
      </c>
      <c r="T5" s="0" t="n">
        <f aca="false">S7+S8</f>
        <v>-203120.458243657</v>
      </c>
      <c r="U5" s="0" t="n">
        <f aca="false">T7+T8</f>
        <v>-199266.589831943</v>
      </c>
      <c r="V5" s="0" t="n">
        <f aca="false">U7+U8</f>
        <v>-2068.6975667064</v>
      </c>
      <c r="W5" s="0" t="n">
        <f aca="false">V7+V8</f>
        <v>7420.61551020431</v>
      </c>
      <c r="X5" s="3" t="n">
        <f aca="false">W5/8</f>
        <v>927.576938775539</v>
      </c>
    </row>
    <row r="6" customFormat="false" ht="13.8" hidden="false" customHeight="false" outlineLevel="0" collapsed="false">
      <c r="A6" s="2" t="s">
        <v>10</v>
      </c>
      <c r="B6" s="2" t="s">
        <v>11</v>
      </c>
      <c r="C6" s="2" t="s">
        <v>11</v>
      </c>
      <c r="D6" s="2" t="s">
        <v>11</v>
      </c>
      <c r="E6" s="2" t="s">
        <v>10</v>
      </c>
      <c r="F6" s="2" t="s">
        <v>10</v>
      </c>
      <c r="G6" s="1" t="n">
        <v>1</v>
      </c>
      <c r="H6" s="1" t="n">
        <v>5</v>
      </c>
      <c r="I6" s="1" t="n">
        <v>60</v>
      </c>
      <c r="J6" s="1" t="n">
        <v>8</v>
      </c>
      <c r="K6" s="1" t="n">
        <v>2</v>
      </c>
      <c r="L6" s="1" t="n">
        <v>1</v>
      </c>
      <c r="M6" s="0" t="n">
        <f aca="false">SUM(Samples!A5:J5)/10</f>
        <v>12748.1066572346</v>
      </c>
      <c r="N6" s="0" t="n">
        <f aca="false">M9+M10</f>
        <v>25101.4607334082</v>
      </c>
      <c r="O6" s="0" t="n">
        <f aca="false">N9+N10</f>
        <v>50295.6979818788</v>
      </c>
      <c r="P6" s="0" t="n">
        <f aca="false">O9+O10</f>
        <v>-212.231416861128</v>
      </c>
      <c r="Q6" s="0" t="n">
        <f aca="false">P9+P10</f>
        <v>-207.248731744865</v>
      </c>
      <c r="R6" s="0" t="n">
        <f aca="false">Q9+Q10</f>
        <v>-1068.82497935544</v>
      </c>
      <c r="S6" s="0" t="n">
        <f aca="false">R9+R10</f>
        <v>372.051851415359</v>
      </c>
      <c r="T6" s="0" t="n">
        <f aca="false">S9+S10</f>
        <v>-637.103100493841</v>
      </c>
      <c r="U6" s="0" t="n">
        <f aca="false">T9+T10</f>
        <v>202201.395744838</v>
      </c>
      <c r="V6" s="0" t="n">
        <f aca="false">U9+U10</f>
        <v>1722.34623143217</v>
      </c>
      <c r="W6" s="0" t="n">
        <f aca="false">V9+V10</f>
        <v>5075.41910913814</v>
      </c>
      <c r="X6" s="3" t="n">
        <f aca="false">W6/8</f>
        <v>634.427388642267</v>
      </c>
    </row>
    <row r="7" customFormat="false" ht="13.8" hidden="false" customHeight="false" outlineLevel="0" collapsed="false">
      <c r="A7" s="2" t="s">
        <v>11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1" t="n">
        <v>5</v>
      </c>
      <c r="H7" s="1" t="n">
        <v>5</v>
      </c>
      <c r="I7" s="1" t="n">
        <v>60</v>
      </c>
      <c r="J7" s="1" t="n">
        <v>8</v>
      </c>
      <c r="K7" s="1" t="n">
        <v>60</v>
      </c>
      <c r="L7" s="1" t="n">
        <v>5</v>
      </c>
      <c r="M7" s="0" t="n">
        <f aca="false">SUM(Samples!A6:J6)/10</f>
        <v>12599.6807960727</v>
      </c>
      <c r="N7" s="0" t="n">
        <f aca="false">M11+M12</f>
        <v>25388.3542924519</v>
      </c>
      <c r="O7" s="0" t="n">
        <f aca="false">N11+N12</f>
        <v>119.454242658863</v>
      </c>
      <c r="P7" s="0" t="n">
        <f aca="false">O11+O12</f>
        <v>-247.646633545915</v>
      </c>
      <c r="Q7" s="0" t="n">
        <f aca="false">P11+P12</f>
        <v>-214.273147547938</v>
      </c>
      <c r="R7" s="0" t="n">
        <f aca="false">Q11+Q12</f>
        <v>-473.237012360918</v>
      </c>
      <c r="S7" s="0" t="n">
        <f aca="false">R11+R12</f>
        <v>-201873.921312093</v>
      </c>
      <c r="T7" s="0" t="n">
        <f aca="false">S11+S12</f>
        <v>-202469.379763758</v>
      </c>
      <c r="U7" s="0" t="n">
        <f aca="false">T11+T12</f>
        <v>-202847.103307853</v>
      </c>
      <c r="V7" s="0" t="n">
        <f aca="false">U11+U12</f>
        <v>3343.33855179459</v>
      </c>
      <c r="W7" s="0" t="n">
        <f aca="false">V11+V12</f>
        <v>-1795.19655649865</v>
      </c>
      <c r="X7" s="3" t="n">
        <f aca="false">W7/8</f>
        <v>-224.399569562331</v>
      </c>
    </row>
    <row r="8" customFormat="false" ht="13.8" hidden="false" customHeight="false" outlineLevel="0" collapsed="false">
      <c r="A8" s="2" t="s">
        <v>11</v>
      </c>
      <c r="B8" s="2" t="s">
        <v>11</v>
      </c>
      <c r="C8" s="2" t="s">
        <v>11</v>
      </c>
      <c r="D8" s="2" t="s">
        <v>10</v>
      </c>
      <c r="E8" s="2" t="s">
        <v>10</v>
      </c>
      <c r="F8" s="2" t="s">
        <v>10</v>
      </c>
      <c r="G8" s="1" t="n">
        <v>5</v>
      </c>
      <c r="H8" s="1" t="n">
        <v>5</v>
      </c>
      <c r="I8" s="1" t="n">
        <v>60</v>
      </c>
      <c r="J8" s="1" t="n">
        <v>2</v>
      </c>
      <c r="K8" s="1" t="n">
        <v>2</v>
      </c>
      <c r="L8" s="1" t="n">
        <v>1</v>
      </c>
      <c r="M8" s="0" t="n">
        <f aca="false">SUM(Samples!A7:J7)/10</f>
        <v>12854.5106059733</v>
      </c>
      <c r="N8" s="0" t="n">
        <f aca="false">+M13+M14</f>
        <v>25226.5943155625</v>
      </c>
      <c r="O8" s="0" t="n">
        <f aca="false">+N13+N14</f>
        <v>45.8711504134462</v>
      </c>
      <c r="P8" s="0" t="n">
        <f aca="false">+O13+O14</f>
        <v>-49.5601921082562</v>
      </c>
      <c r="Q8" s="0" t="n">
        <f aca="false">+P13+P14</f>
        <v>-759.694983873866</v>
      </c>
      <c r="R8" s="0" t="n">
        <f aca="false">+Q13+Q14</f>
        <v>283.987259826066</v>
      </c>
      <c r="S8" s="0" t="n">
        <f aca="false">+R13+R14</f>
        <v>-1246.53693156331</v>
      </c>
      <c r="T8" s="0" t="n">
        <f aca="false">+S13+S14</f>
        <v>3202.78993181483</v>
      </c>
      <c r="U8" s="0" t="n">
        <f aca="false">+T13+T14</f>
        <v>200778.405741147</v>
      </c>
      <c r="V8" s="0" t="n">
        <f aca="false">+U13+U14</f>
        <v>4077.27695840973</v>
      </c>
      <c r="W8" s="0" t="n">
        <f aca="false">+V13+V14</f>
        <v>-2588.1596302308</v>
      </c>
      <c r="X8" s="3" t="n">
        <f aca="false">W8/8</f>
        <v>-323.51995377885</v>
      </c>
    </row>
    <row r="9" customFormat="false" ht="13.8" hidden="false" customHeight="false" outlineLevel="0" collapsed="false">
      <c r="A9" s="2" t="s">
        <v>11</v>
      </c>
      <c r="B9" s="2" t="s">
        <v>11</v>
      </c>
      <c r="C9" s="2" t="s">
        <v>10</v>
      </c>
      <c r="D9" s="2" t="s">
        <v>10</v>
      </c>
      <c r="E9" s="2" t="s">
        <v>11</v>
      </c>
      <c r="F9" s="2" t="s">
        <v>10</v>
      </c>
      <c r="G9" s="1" t="n">
        <v>5</v>
      </c>
      <c r="H9" s="1" t="n">
        <v>5</v>
      </c>
      <c r="I9" s="1" t="n">
        <v>2</v>
      </c>
      <c r="J9" s="1" t="n">
        <v>2</v>
      </c>
      <c r="K9" s="1" t="n">
        <v>60</v>
      </c>
      <c r="L9" s="1" t="n">
        <v>1</v>
      </c>
      <c r="M9" s="0" t="n">
        <f aca="false">SUM(Samples!A8:J8)/10</f>
        <v>12655.2096964477</v>
      </c>
      <c r="N9" s="0" t="n">
        <f aca="false">+M15+M16</f>
        <v>25091.7490985488</v>
      </c>
      <c r="O9" s="0" t="n">
        <f aca="false">+N15+N16</f>
        <v>236.94023738366</v>
      </c>
      <c r="P9" s="0" t="n">
        <f aca="false">+O15+O16</f>
        <v>-146.574775066636</v>
      </c>
      <c r="Q9" s="0" t="n">
        <f aca="false">+P15+P16</f>
        <v>-183.854942059032</v>
      </c>
      <c r="R9" s="0" t="n">
        <f aca="false">+Q15+Q16</f>
        <v>-1036.75690410624</v>
      </c>
      <c r="S9" s="0" t="n">
        <f aca="false">+R15+R16</f>
        <v>-394.06223055521</v>
      </c>
      <c r="T9" s="0" t="n">
        <f aca="false">+S15+S16</f>
        <v>201898.144241001</v>
      </c>
      <c r="U9" s="0" t="n">
        <f aca="false">+T15+T16</f>
        <v>203968.007455331</v>
      </c>
      <c r="V9" s="0" t="n">
        <f aca="false">+U15+U16</f>
        <v>3493.34349583997</v>
      </c>
      <c r="W9" s="0" t="n">
        <f aca="false">+V15+V16</f>
        <v>-5643.69069820427</v>
      </c>
      <c r="X9" s="3" t="n">
        <f aca="false">W9/8</f>
        <v>-705.461337275534</v>
      </c>
    </row>
    <row r="10" customFormat="false" ht="13.8" hidden="false" customHeight="false" outlineLevel="0" collapsed="false">
      <c r="A10" s="2" t="s">
        <v>11</v>
      </c>
      <c r="B10" s="2" t="s">
        <v>10</v>
      </c>
      <c r="C10" s="2" t="s">
        <v>10</v>
      </c>
      <c r="D10" s="2" t="s">
        <v>10</v>
      </c>
      <c r="E10" s="2" t="s">
        <v>10</v>
      </c>
      <c r="F10" s="2" t="s">
        <v>11</v>
      </c>
      <c r="G10" s="1" t="n">
        <v>5</v>
      </c>
      <c r="H10" s="1" t="n">
        <v>1</v>
      </c>
      <c r="I10" s="1" t="n">
        <v>2</v>
      </c>
      <c r="J10" s="1" t="n">
        <v>2</v>
      </c>
      <c r="K10" s="1" t="n">
        <v>2</v>
      </c>
      <c r="L10" s="1" t="n">
        <v>5</v>
      </c>
      <c r="M10" s="0" t="n">
        <f aca="false">SUM(Samples!A9:J9)/10</f>
        <v>12446.2510369605</v>
      </c>
      <c r="N10" s="0" t="n">
        <f aca="false">+M17+M18</f>
        <v>25203.94888333</v>
      </c>
      <c r="O10" s="0" t="n">
        <f aca="false">+N17+N18</f>
        <v>-449.171654244788</v>
      </c>
      <c r="P10" s="0" t="n">
        <f aca="false">+O17+O18</f>
        <v>-60.6739566782289</v>
      </c>
      <c r="Q10" s="0" t="n">
        <f aca="false">+P17+P18</f>
        <v>-884.970037296411</v>
      </c>
      <c r="R10" s="0" t="n">
        <f aca="false">+Q17+Q18</f>
        <v>1408.8087555216</v>
      </c>
      <c r="S10" s="0" t="n">
        <f aca="false">+R17+R18</f>
        <v>-243.040869938632</v>
      </c>
      <c r="T10" s="0" t="n">
        <f aca="false">+S17+S18</f>
        <v>303.251503837717</v>
      </c>
      <c r="U10" s="0" t="n">
        <f aca="false">+T17+T18</f>
        <v>-202245.661223899</v>
      </c>
      <c r="V10" s="0" t="n">
        <f aca="false">+U17+U18</f>
        <v>1582.07561329816</v>
      </c>
      <c r="W10" s="0" t="n">
        <f aca="false">+V17+V18</f>
        <v>-1681.34456146957</v>
      </c>
      <c r="X10" s="3" t="n">
        <f aca="false">W10/8</f>
        <v>-210.168070183696</v>
      </c>
    </row>
    <row r="11" customFormat="false" ht="13.8" hidden="false" customHeight="false" outlineLevel="0" collapsed="false">
      <c r="A11" s="2" t="s">
        <v>10</v>
      </c>
      <c r="B11" s="2" t="s">
        <v>11</v>
      </c>
      <c r="C11" s="2" t="s">
        <v>10</v>
      </c>
      <c r="D11" s="2" t="s">
        <v>10</v>
      </c>
      <c r="E11" s="2" t="s">
        <v>10</v>
      </c>
      <c r="F11" s="2" t="s">
        <v>11</v>
      </c>
      <c r="G11" s="1" t="n">
        <v>1</v>
      </c>
      <c r="H11" s="1" t="n">
        <v>5</v>
      </c>
      <c r="I11" s="1" t="n">
        <v>2</v>
      </c>
      <c r="J11" s="1" t="n">
        <v>2</v>
      </c>
      <c r="K11" s="1" t="n">
        <v>2</v>
      </c>
      <c r="L11" s="1" t="n">
        <v>5</v>
      </c>
      <c r="M11" s="0" t="n">
        <f aca="false">SUM(Samples!A10:J10)/10</f>
        <v>12640.3538264937</v>
      </c>
      <c r="N11" s="0" t="n">
        <f aca="false">M4-M3</f>
        <v>-98.8797258311351</v>
      </c>
      <c r="O11" s="0" t="n">
        <f aca="false">N4-N3</f>
        <v>105.084035091852</v>
      </c>
      <c r="P11" s="0" t="n">
        <f aca="false">O4-O3</f>
        <v>104.977478587636</v>
      </c>
      <c r="Q11" s="0" t="n">
        <f aca="false">P4-P3</f>
        <v>-95.6802024274803</v>
      </c>
      <c r="R11" s="0" t="n">
        <f aca="false">Q4-Q3</f>
        <v>-201963.879406003</v>
      </c>
      <c r="S11" s="0" t="n">
        <f aca="false">R4-R3</f>
        <v>-202374.522915824</v>
      </c>
      <c r="T11" s="0" t="n">
        <f aca="false">S4-S3</f>
        <v>-203408.404911803</v>
      </c>
      <c r="U11" s="0" t="n">
        <f aca="false">T4-T3</f>
        <v>-199140.016591368</v>
      </c>
      <c r="V11" s="0" t="n">
        <f aca="false">U4-U3</f>
        <v>-403263.18213328</v>
      </c>
      <c r="W11" s="0" t="n">
        <f aca="false">V4-V3</f>
        <v>7186.74646791662</v>
      </c>
      <c r="X11" s="3" t="n">
        <f aca="false">W11/8</f>
        <v>898.343308489577</v>
      </c>
    </row>
    <row r="12" customFormat="false" ht="13.8" hidden="false" customHeight="false" outlineLevel="0" collapsed="false">
      <c r="A12" s="2" t="s">
        <v>10</v>
      </c>
      <c r="B12" s="2" t="s">
        <v>11</v>
      </c>
      <c r="C12" s="2" t="s">
        <v>11</v>
      </c>
      <c r="D12" s="2" t="s">
        <v>10</v>
      </c>
      <c r="E12" s="2" t="s">
        <v>11</v>
      </c>
      <c r="F12" s="2" t="s">
        <v>11</v>
      </c>
      <c r="G12" s="1" t="n">
        <v>1</v>
      </c>
      <c r="H12" s="1" t="n">
        <v>5</v>
      </c>
      <c r="I12" s="1" t="n">
        <v>60</v>
      </c>
      <c r="J12" s="1" t="n">
        <v>2</v>
      </c>
      <c r="K12" s="1" t="n">
        <v>60</v>
      </c>
      <c r="L12" s="1" t="n">
        <v>5</v>
      </c>
      <c r="M12" s="0" t="n">
        <f aca="false">SUM(Samples!A11:J11)/10</f>
        <v>12748.0004659582</v>
      </c>
      <c r="N12" s="0" t="n">
        <f aca="false">+M6-M5</f>
        <v>218.333968489998</v>
      </c>
      <c r="O12" s="0" t="n">
        <f aca="false">+N6-N5</f>
        <v>-352.730668637767</v>
      </c>
      <c r="P12" s="0" t="n">
        <f aca="false">+O6-O5</f>
        <v>-319.250626135574</v>
      </c>
      <c r="Q12" s="0" t="n">
        <f aca="false">+P6-P5</f>
        <v>-377.556809933438</v>
      </c>
      <c r="R12" s="0" t="n">
        <f aca="false">+Q6-Q5</f>
        <v>89.9580939093066</v>
      </c>
      <c r="S12" s="0" t="n">
        <f aca="false">+R6-R5</f>
        <v>-94.8568479336391</v>
      </c>
      <c r="T12" s="0" t="n">
        <f aca="false">+S6-S5</f>
        <v>561.301603950211</v>
      </c>
      <c r="U12" s="0" t="n">
        <f aca="false">+T6-T5</f>
        <v>202483.355143163</v>
      </c>
      <c r="V12" s="0" t="n">
        <f aca="false">+U6-U5</f>
        <v>401467.985576781</v>
      </c>
      <c r="W12" s="0" t="n">
        <f aca="false">+V6-V5</f>
        <v>3791.04379813856</v>
      </c>
      <c r="X12" s="3" t="n">
        <f aca="false">W12/8</f>
        <v>473.88047476732</v>
      </c>
    </row>
    <row r="13" customFormat="false" ht="13.8" hidden="false" customHeight="false" outlineLevel="0" collapsed="false">
      <c r="A13" s="2" t="s">
        <v>10</v>
      </c>
      <c r="B13" s="2" t="s">
        <v>10</v>
      </c>
      <c r="C13" s="2" t="s">
        <v>11</v>
      </c>
      <c r="D13" s="2" t="s">
        <v>10</v>
      </c>
      <c r="E13" s="2" t="s">
        <v>10</v>
      </c>
      <c r="F13" s="2" t="s">
        <v>10</v>
      </c>
      <c r="G13" s="1" t="n">
        <v>1</v>
      </c>
      <c r="H13" s="1" t="n">
        <v>1</v>
      </c>
      <c r="I13" s="1" t="n">
        <v>60</v>
      </c>
      <c r="J13" s="1" t="n">
        <v>2</v>
      </c>
      <c r="K13" s="1" t="n">
        <v>2</v>
      </c>
      <c r="L13" s="1" t="n">
        <v>1</v>
      </c>
      <c r="M13" s="0" t="n">
        <f aca="false">SUM(Samples!A12:J12)/10</f>
        <v>12548.6503588217</v>
      </c>
      <c r="N13" s="0" t="n">
        <f aca="false">+M8-M7</f>
        <v>254.829809900608</v>
      </c>
      <c r="O13" s="0" t="n">
        <f aca="false">+N8-N7</f>
        <v>-161.759976889422</v>
      </c>
      <c r="P13" s="0" t="n">
        <f aca="false">+O8-O7</f>
        <v>-73.583092245417</v>
      </c>
      <c r="Q13" s="0" t="n">
        <f aca="false">+P8-P7</f>
        <v>198.086441437659</v>
      </c>
      <c r="R13" s="0" t="n">
        <f aca="false">+Q8-Q7</f>
        <v>-545.421836325928</v>
      </c>
      <c r="S13" s="0" t="n">
        <f aca="false">+R8-R7</f>
        <v>757.224272186984</v>
      </c>
      <c r="T13" s="0" t="n">
        <f aca="false">+S8-S7</f>
        <v>200627.38438053</v>
      </c>
      <c r="U13" s="0" t="n">
        <f aca="false">+T8-T7</f>
        <v>205672.169695573</v>
      </c>
      <c r="V13" s="0" t="n">
        <f aca="false">+U8-U7</f>
        <v>403625.509049</v>
      </c>
      <c r="W13" s="0" t="n">
        <f aca="false">+V8-V7</f>
        <v>733.93840661514</v>
      </c>
      <c r="X13" s="3" t="n">
        <f aca="false">W13/8</f>
        <v>91.7423008268925</v>
      </c>
    </row>
    <row r="14" customFormat="false" ht="13.8" hidden="false" customHeight="false" outlineLevel="0" collapsed="false">
      <c r="A14" s="2" t="s">
        <v>11</v>
      </c>
      <c r="B14" s="2" t="s">
        <v>10</v>
      </c>
      <c r="C14" s="2" t="s">
        <v>10</v>
      </c>
      <c r="D14" s="2" t="s">
        <v>11</v>
      </c>
      <c r="E14" s="2" t="s">
        <v>11</v>
      </c>
      <c r="F14" s="2" t="s">
        <v>10</v>
      </c>
      <c r="G14" s="1" t="n">
        <v>5</v>
      </c>
      <c r="H14" s="1" t="n">
        <v>1</v>
      </c>
      <c r="I14" s="1" t="n">
        <v>2</v>
      </c>
      <c r="J14" s="1" t="n">
        <v>8</v>
      </c>
      <c r="K14" s="1" t="n">
        <v>60</v>
      </c>
      <c r="L14" s="1" t="n">
        <v>1</v>
      </c>
      <c r="M14" s="0" t="n">
        <f aca="false">SUM(Samples!A13:J13)/10</f>
        <v>12677.9439567408</v>
      </c>
      <c r="N14" s="0" t="n">
        <f aca="false">+M10-M9</f>
        <v>-208.958659487162</v>
      </c>
      <c r="O14" s="0" t="n">
        <f aca="false">+N10-N9</f>
        <v>112.199784781165</v>
      </c>
      <c r="P14" s="0" t="n">
        <f aca="false">+O10-O9</f>
        <v>-686.111891628449</v>
      </c>
      <c r="Q14" s="0" t="n">
        <f aca="false">+P10-P9</f>
        <v>85.9008183884071</v>
      </c>
      <c r="R14" s="0" t="n">
        <f aca="false">+Q10-Q9</f>
        <v>-701.115095237379</v>
      </c>
      <c r="S14" s="0" t="n">
        <f aca="false">+R10-R9</f>
        <v>2445.56565962784</v>
      </c>
      <c r="T14" s="0" t="n">
        <f aca="false">+S10-S9</f>
        <v>151.021360616578</v>
      </c>
      <c r="U14" s="0" t="n">
        <f aca="false">+T10-T9</f>
        <v>-201594.892737163</v>
      </c>
      <c r="V14" s="0" t="n">
        <f aca="false">+U10-U9</f>
        <v>-406213.668679231</v>
      </c>
      <c r="W14" s="0" t="n">
        <f aca="false">+V10-V9</f>
        <v>-1911.26788254181</v>
      </c>
      <c r="X14" s="3" t="n">
        <f aca="false">W14/8</f>
        <v>-238.908485317726</v>
      </c>
    </row>
    <row r="15" customFormat="false" ht="13.8" hidden="false" customHeight="false" outlineLevel="0" collapsed="false">
      <c r="A15" s="2" t="s">
        <v>11</v>
      </c>
      <c r="B15" s="2" t="s">
        <v>10</v>
      </c>
      <c r="C15" s="2" t="s">
        <v>11</v>
      </c>
      <c r="D15" s="2" t="s">
        <v>11</v>
      </c>
      <c r="E15" s="2" t="s">
        <v>10</v>
      </c>
      <c r="F15" s="2" t="s">
        <v>10</v>
      </c>
      <c r="G15" s="1" t="n">
        <v>5</v>
      </c>
      <c r="H15" s="1" t="n">
        <v>1</v>
      </c>
      <c r="I15" s="1" t="n">
        <v>60</v>
      </c>
      <c r="J15" s="1" t="n">
        <v>8</v>
      </c>
      <c r="K15" s="1" t="n">
        <v>2</v>
      </c>
      <c r="L15" s="1" t="n">
        <v>1</v>
      </c>
      <c r="M15" s="0" t="n">
        <f aca="false">SUM(Samples!A14:J14)/10</f>
        <v>12637.5872340524</v>
      </c>
      <c r="N15" s="0" t="n">
        <f aca="false">+M12-M11</f>
        <v>107.64663946451</v>
      </c>
      <c r="O15" s="0" t="n">
        <f aca="false">+N12-N11</f>
        <v>317.213694321134</v>
      </c>
      <c r="P15" s="0" t="n">
        <f aca="false">+O12-O11</f>
        <v>-457.814703729619</v>
      </c>
      <c r="Q15" s="0" t="n">
        <f aca="false">+P12-P11</f>
        <v>-424.22810472321</v>
      </c>
      <c r="R15" s="0" t="n">
        <f aca="false">+Q12-Q11</f>
        <v>-281.876607505957</v>
      </c>
      <c r="S15" s="0" t="n">
        <f aca="false">+R12-R11</f>
        <v>202053.837499912</v>
      </c>
      <c r="T15" s="0" t="n">
        <f aca="false">+S12-S11</f>
        <v>202279.666067891</v>
      </c>
      <c r="U15" s="0" t="n">
        <f aca="false">+T12-T11</f>
        <v>203969.706515754</v>
      </c>
      <c r="V15" s="0" t="n">
        <f aca="false">+U12-U11</f>
        <v>401623.371734531</v>
      </c>
      <c r="W15" s="0" t="n">
        <f aca="false">+V12-V11</f>
        <v>804731.167710061</v>
      </c>
      <c r="X15" s="3" t="n">
        <f aca="false">W15/8</f>
        <v>100591.395963758</v>
      </c>
    </row>
    <row r="16" customFormat="false" ht="13.8" hidden="false" customHeight="false" outlineLevel="0" collapsed="false">
      <c r="A16" s="2" t="s">
        <v>11</v>
      </c>
      <c r="B16" s="2" t="s">
        <v>11</v>
      </c>
      <c r="C16" s="2" t="s">
        <v>10</v>
      </c>
      <c r="D16" s="2" t="s">
        <v>11</v>
      </c>
      <c r="E16" s="2" t="s">
        <v>10</v>
      </c>
      <c r="F16" s="2" t="s">
        <v>11</v>
      </c>
      <c r="G16" s="1" t="n">
        <v>5</v>
      </c>
      <c r="H16" s="1" t="n">
        <v>5</v>
      </c>
      <c r="I16" s="1" t="n">
        <v>2</v>
      </c>
      <c r="J16" s="1" t="n">
        <v>8</v>
      </c>
      <c r="K16" s="1" t="n">
        <v>2</v>
      </c>
      <c r="L16" s="1" t="n">
        <v>5</v>
      </c>
      <c r="M16" s="0" t="n">
        <f aca="false">SUM(Samples!A15:J15)/10</f>
        <v>12454.1618644964</v>
      </c>
      <c r="N16" s="0" t="n">
        <f aca="false">+M14-M13</f>
        <v>129.29359791915</v>
      </c>
      <c r="O16" s="0" t="n">
        <f aca="false">+N14-N13</f>
        <v>-463.78846938777</v>
      </c>
      <c r="P16" s="0" t="n">
        <f aca="false">+O14-O13</f>
        <v>273.959761670587</v>
      </c>
      <c r="Q16" s="0" t="n">
        <f aca="false">+P14-P13</f>
        <v>-612.528799383032</v>
      </c>
      <c r="R16" s="0" t="n">
        <f aca="false">+Q14-Q13</f>
        <v>-112.185623049252</v>
      </c>
      <c r="S16" s="0" t="n">
        <f aca="false">+R14-R13</f>
        <v>-155.693258911451</v>
      </c>
      <c r="T16" s="0" t="n">
        <f aca="false">+S14-S13</f>
        <v>1688.34138744086</v>
      </c>
      <c r="U16" s="0" t="n">
        <f aca="false">+T14-T13</f>
        <v>-200476.363019914</v>
      </c>
      <c r="V16" s="0" t="n">
        <f aca="false">+U14-U13</f>
        <v>-407267.062432736</v>
      </c>
      <c r="W16" s="0" t="n">
        <f aca="false">+V14-V13</f>
        <v>-809839.177728231</v>
      </c>
      <c r="X16" s="3" t="n">
        <f aca="false">W16/8</f>
        <v>-101229.897216029</v>
      </c>
    </row>
    <row r="17" customFormat="false" ht="13.8" hidden="false" customHeight="false" outlineLevel="0" collapsed="false">
      <c r="A17" s="2" t="s">
        <v>10</v>
      </c>
      <c r="B17" s="2" t="s">
        <v>11</v>
      </c>
      <c r="C17" s="2" t="s">
        <v>10</v>
      </c>
      <c r="D17" s="2" t="s">
        <v>11</v>
      </c>
      <c r="E17" s="2" t="s">
        <v>11</v>
      </c>
      <c r="F17" s="2" t="s">
        <v>10</v>
      </c>
      <c r="G17" s="1" t="n">
        <v>1</v>
      </c>
      <c r="H17" s="1" t="n">
        <v>5</v>
      </c>
      <c r="I17" s="1" t="n">
        <v>2</v>
      </c>
      <c r="J17" s="1" t="n">
        <v>8</v>
      </c>
      <c r="K17" s="1" t="n">
        <v>60</v>
      </c>
      <c r="L17" s="1" t="n">
        <v>1</v>
      </c>
      <c r="M17" s="0" t="n">
        <f aca="false">SUM(Samples!A16:J16)/10</f>
        <v>12734.8475840094</v>
      </c>
      <c r="N17" s="0" t="n">
        <f aca="false">+M16-M15</f>
        <v>-183.42536955596</v>
      </c>
      <c r="O17" s="0" t="n">
        <f aca="false">+N16-N15</f>
        <v>21.6469584546394</v>
      </c>
      <c r="P17" s="0" t="n">
        <f aca="false">+O16-O15</f>
        <v>-781.002163708903</v>
      </c>
      <c r="Q17" s="0" t="n">
        <f aca="false">+P16-P15</f>
        <v>731.774465400205</v>
      </c>
      <c r="R17" s="0" t="n">
        <f aca="false">+Q16-Q15</f>
        <v>-188.300694659822</v>
      </c>
      <c r="S17" s="0" t="n">
        <f aca="false">+R16-R15</f>
        <v>169.690984456705</v>
      </c>
      <c r="T17" s="0" t="n">
        <f aca="false">+S16-S15</f>
        <v>-202209.530758824</v>
      </c>
      <c r="U17" s="0" t="n">
        <f aca="false">+T16-T15</f>
        <v>-200591.32468045</v>
      </c>
      <c r="V17" s="0" t="n">
        <f aca="false">+U16-U15</f>
        <v>-404446.069535667</v>
      </c>
      <c r="W17" s="0" t="n">
        <f aca="false">+V16-V15</f>
        <v>-808890.434167267</v>
      </c>
      <c r="X17" s="3" t="n">
        <f aca="false">W17/8</f>
        <v>-101111.304270908</v>
      </c>
    </row>
    <row r="18" customFormat="false" ht="13.8" hidden="false" customHeight="false" outlineLevel="0" collapsed="false">
      <c r="A18" s="2" t="s">
        <v>11</v>
      </c>
      <c r="B18" s="2" t="s">
        <v>10</v>
      </c>
      <c r="C18" s="2" t="s">
        <v>11</v>
      </c>
      <c r="D18" s="2" t="s">
        <v>10</v>
      </c>
      <c r="E18" s="2" t="s">
        <v>11</v>
      </c>
      <c r="F18" s="2" t="s">
        <v>11</v>
      </c>
      <c r="G18" s="1" t="n">
        <v>5</v>
      </c>
      <c r="H18" s="1" t="n">
        <v>1</v>
      </c>
      <c r="I18" s="1" t="n">
        <v>60</v>
      </c>
      <c r="J18" s="1" t="n">
        <v>2</v>
      </c>
      <c r="K18" s="1" t="n">
        <v>60</v>
      </c>
      <c r="L18" s="1" t="n">
        <v>5</v>
      </c>
      <c r="M18" s="0" t="n">
        <f aca="false">SUM(Samples!A17:J17)/10</f>
        <v>12469.1012993206</v>
      </c>
      <c r="N18" s="0" t="n">
        <f aca="false">+M18-M17</f>
        <v>-265.746284688828</v>
      </c>
      <c r="O18" s="0" t="n">
        <f aca="false">+N18-N17</f>
        <v>-82.3209151328683</v>
      </c>
      <c r="P18" s="0" t="n">
        <f aca="false">+O18-O17</f>
        <v>-103.967873587508</v>
      </c>
      <c r="Q18" s="0" t="n">
        <f aca="false">+P18-P17</f>
        <v>677.034290121395</v>
      </c>
      <c r="R18" s="0" t="n">
        <f aca="false">+Q18-Q17</f>
        <v>-54.7401752788101</v>
      </c>
      <c r="S18" s="0" t="n">
        <f aca="false">+R18-R17</f>
        <v>133.560519381012</v>
      </c>
      <c r="T18" s="0" t="n">
        <f aca="false">+S18-S17</f>
        <v>-36.1304650756938</v>
      </c>
      <c r="U18" s="0" t="n">
        <f aca="false">+T18-T17</f>
        <v>202173.400293748</v>
      </c>
      <c r="V18" s="0" t="n">
        <f aca="false">+U18-U17</f>
        <v>402764.724974198</v>
      </c>
      <c r="W18" s="0" t="n">
        <f aca="false">+V18-V17</f>
        <v>807210.794509865</v>
      </c>
      <c r="X18" s="3" t="n">
        <f aca="false">W18/8</f>
        <v>100901.349313733</v>
      </c>
    </row>
    <row r="21" customFormat="false" ht="12.8" hidden="false" customHeight="false" outlineLevel="0" collapsed="false">
      <c r="A21" s="0" t="s">
        <v>13</v>
      </c>
      <c r="B21" s="0" t="n">
        <v>1</v>
      </c>
    </row>
    <row r="22" customFormat="false" ht="12.8" hidden="false" customHeight="false" outlineLevel="0" collapsed="false">
      <c r="A22" s="0" t="s">
        <v>14</v>
      </c>
      <c r="B22" s="0" t="n">
        <v>5</v>
      </c>
    </row>
    <row r="23" customFormat="false" ht="12.8" hidden="false" customHeight="false" outlineLevel="0" collapsed="false">
      <c r="A23" s="0" t="s">
        <v>15</v>
      </c>
      <c r="B23" s="0" t="n">
        <v>2</v>
      </c>
    </row>
    <row r="24" customFormat="false" ht="12.8" hidden="false" customHeight="false" outlineLevel="0" collapsed="false">
      <c r="A24" s="0" t="s">
        <v>16</v>
      </c>
      <c r="B24" s="0" t="n">
        <v>60</v>
      </c>
    </row>
    <row r="25" customFormat="false" ht="12.8" hidden="false" customHeight="false" outlineLevel="0" collapsed="false">
      <c r="A25" s="0" t="s">
        <v>17</v>
      </c>
      <c r="B25" s="0" t="n">
        <v>2</v>
      </c>
    </row>
    <row r="26" customFormat="false" ht="12.8" hidden="false" customHeight="false" outlineLevel="0" collapsed="false">
      <c r="A26" s="0" t="s">
        <v>18</v>
      </c>
      <c r="B26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  <c r="I1" s="0" t="s">
        <v>27</v>
      </c>
      <c r="J1" s="0" t="s">
        <v>28</v>
      </c>
    </row>
    <row r="2" customFormat="false" ht="12.8" hidden="false" customHeight="false" outlineLevel="0" collapsed="false">
      <c r="A2" s="0" t="n">
        <v>12532.6676502295</v>
      </c>
      <c r="B2" s="0" t="n">
        <v>13256.3382971675</v>
      </c>
      <c r="C2" s="0" t="n">
        <v>11867.1635099282</v>
      </c>
      <c r="D2" s="0" t="n">
        <v>12322.1109852531</v>
      </c>
      <c r="E2" s="0" t="n">
        <v>13088.64487266</v>
      </c>
      <c r="F2" s="0" t="n">
        <v>12434.3286913428</v>
      </c>
      <c r="G2" s="0" t="n">
        <v>12694.8539792872</v>
      </c>
      <c r="H2" s="0" t="n">
        <v>12543.0404382211</v>
      </c>
      <c r="I2" s="0" t="n">
        <v>12414.3648095051</v>
      </c>
      <c r="J2" s="0" t="n">
        <v>13204.8619499979</v>
      </c>
    </row>
    <row r="3" customFormat="false" ht="12.8" hidden="false" customHeight="false" outlineLevel="0" collapsed="false">
      <c r="A3" s="0" t="n">
        <v>12424.5207628065</v>
      </c>
      <c r="B3" s="0" t="n">
        <v>12662.276791385</v>
      </c>
      <c r="C3" s="0" t="n">
        <v>12473.3304261417</v>
      </c>
      <c r="D3" s="0" t="n">
        <v>13030.7146850696</v>
      </c>
      <c r="E3" s="0" t="n">
        <v>12281.0262430002</v>
      </c>
      <c r="F3" s="0" t="n">
        <v>12198.1771553593</v>
      </c>
      <c r="G3" s="0" t="n">
        <v>12784.9874465898</v>
      </c>
      <c r="H3" s="0" t="n">
        <v>12407.9542753885</v>
      </c>
      <c r="I3" s="0" t="n">
        <v>12705.3743440033</v>
      </c>
      <c r="J3" s="0" t="n">
        <v>12401.2157955372</v>
      </c>
    </row>
    <row r="4" customFormat="false" ht="12.8" hidden="false" customHeight="false" outlineLevel="0" collapsed="false">
      <c r="A4" s="0" t="n">
        <v>12093.2410189148</v>
      </c>
      <c r="B4" s="0" t="n">
        <v>12247.9009317285</v>
      </c>
      <c r="C4" s="0" t="n">
        <v>12484.2638997837</v>
      </c>
      <c r="D4" s="0" t="n">
        <v>12356.6178406243</v>
      </c>
      <c r="E4" s="0" t="n">
        <v>12458.9648280759</v>
      </c>
      <c r="F4" s="0" t="n">
        <v>12904.613817651</v>
      </c>
      <c r="G4" s="0" t="n">
        <v>12675.9389459994</v>
      </c>
      <c r="H4" s="0" t="n">
        <v>12267.0967880772</v>
      </c>
      <c r="I4" s="0" t="n">
        <v>12617.2802212147</v>
      </c>
      <c r="J4" s="0" t="n">
        <v>13191.8085953764</v>
      </c>
    </row>
    <row r="5" customFormat="false" ht="12.8" hidden="false" customHeight="false" outlineLevel="0" collapsed="false">
      <c r="A5" s="0" t="n">
        <v>12888.1201033416</v>
      </c>
      <c r="B5" s="0" t="n">
        <v>12474.1353279032</v>
      </c>
      <c r="C5" s="0" t="n">
        <v>13333.3692125635</v>
      </c>
      <c r="D5" s="0" t="n">
        <v>12646.537185379</v>
      </c>
      <c r="E5" s="0" t="n">
        <v>12733.2435789801</v>
      </c>
      <c r="F5" s="0" t="n">
        <v>13455.7787538486</v>
      </c>
      <c r="G5" s="0" t="n">
        <v>12676.7657200489</v>
      </c>
      <c r="H5" s="0" t="n">
        <v>12461.3666335482</v>
      </c>
      <c r="I5" s="0" t="n">
        <v>12468.5979738854</v>
      </c>
      <c r="J5" s="0" t="n">
        <v>12343.1520828475</v>
      </c>
    </row>
    <row r="6" customFormat="false" ht="12.8" hidden="false" customHeight="false" outlineLevel="0" collapsed="false">
      <c r="A6" s="0" t="n">
        <v>12776.2691596976</v>
      </c>
      <c r="B6" s="0" t="n">
        <v>11926.1322641052</v>
      </c>
      <c r="C6" s="0" t="n">
        <v>12672.8727339429</v>
      </c>
      <c r="D6" s="0" t="n">
        <v>12223.3846109046</v>
      </c>
      <c r="E6" s="0" t="n">
        <v>12413.6231476756</v>
      </c>
      <c r="F6" s="0" t="n">
        <v>13500.0200545996</v>
      </c>
      <c r="G6" s="0" t="n">
        <v>12851.1581540757</v>
      </c>
      <c r="H6" s="0" t="n">
        <v>12481.4155083263</v>
      </c>
      <c r="I6" s="0" t="n">
        <v>12419.86243765</v>
      </c>
      <c r="J6" s="0" t="n">
        <v>12732.0698897495</v>
      </c>
    </row>
    <row r="7" customFormat="false" ht="12.8" hidden="false" customHeight="false" outlineLevel="0" collapsed="false">
      <c r="A7" s="0" t="n">
        <v>12479.802016072</v>
      </c>
      <c r="B7" s="0" t="n">
        <v>12956.7330634139</v>
      </c>
      <c r="C7" s="0" t="n">
        <v>12503.3618966845</v>
      </c>
      <c r="D7" s="0" t="n">
        <v>12958.6034458978</v>
      </c>
      <c r="E7" s="0" t="n">
        <v>12743.195677798</v>
      </c>
      <c r="F7" s="0" t="n">
        <v>12664.7652933784</v>
      </c>
      <c r="G7" s="0" t="n">
        <v>13692.5943057046</v>
      </c>
      <c r="H7" s="0" t="n">
        <v>13154.304569769</v>
      </c>
      <c r="I7" s="0" t="n">
        <v>12793.1057998245</v>
      </c>
      <c r="J7" s="0" t="n">
        <v>12598.6399911902</v>
      </c>
    </row>
    <row r="8" customFormat="false" ht="12.8" hidden="false" customHeight="false" outlineLevel="0" collapsed="false">
      <c r="A8" s="0" t="n">
        <v>12181.7578525162</v>
      </c>
      <c r="B8" s="0" t="n">
        <v>12491.8642551903</v>
      </c>
      <c r="C8" s="0" t="n">
        <v>13154.6612477945</v>
      </c>
      <c r="D8" s="0" t="n">
        <v>13390.4295243429</v>
      </c>
      <c r="E8" s="0" t="n">
        <v>12224.5280341743</v>
      </c>
      <c r="F8" s="0" t="n">
        <v>12360.4285244245</v>
      </c>
      <c r="G8" s="0" t="n">
        <v>12251.1321280403</v>
      </c>
      <c r="H8" s="0" t="n">
        <v>12925.2341729424</v>
      </c>
      <c r="I8" s="0" t="n">
        <v>12849.8126085956</v>
      </c>
      <c r="J8" s="0" t="n">
        <v>12722.248616456</v>
      </c>
    </row>
    <row r="9" customFormat="false" ht="12.8" hidden="false" customHeight="false" outlineLevel="0" collapsed="false">
      <c r="A9" s="0" t="n">
        <v>12545.6472286608</v>
      </c>
      <c r="B9" s="0" t="n">
        <v>12632.5770605591</v>
      </c>
      <c r="C9" s="0" t="n">
        <v>12592.0076411507</v>
      </c>
      <c r="D9" s="0" t="n">
        <v>12412.8112842475</v>
      </c>
      <c r="E9" s="0" t="n">
        <v>12895.2145331567</v>
      </c>
      <c r="F9" s="0" t="n">
        <v>12048.0285009987</v>
      </c>
      <c r="G9" s="0" t="n">
        <v>12777.1863119931</v>
      </c>
      <c r="H9" s="0" t="n">
        <v>12105.4645833323</v>
      </c>
      <c r="I9" s="0" t="n">
        <v>12107.0335642059</v>
      </c>
      <c r="J9" s="0" t="n">
        <v>12346.5396613004</v>
      </c>
    </row>
    <row r="10" customFormat="false" ht="12.8" hidden="false" customHeight="false" outlineLevel="0" collapsed="false">
      <c r="A10" s="0" t="n">
        <v>12600.9178140664</v>
      </c>
      <c r="B10" s="0" t="n">
        <v>12331.9466430236</v>
      </c>
      <c r="C10" s="0" t="n">
        <v>12480.7453572815</v>
      </c>
      <c r="D10" s="0" t="n">
        <v>12894.5836414551</v>
      </c>
      <c r="E10" s="0" t="n">
        <v>12630.6255292074</v>
      </c>
      <c r="F10" s="0" t="n">
        <v>12474.8363133551</v>
      </c>
      <c r="G10" s="0" t="n">
        <v>12706.9778963795</v>
      </c>
      <c r="H10" s="0" t="n">
        <v>12416.3557631627</v>
      </c>
      <c r="I10" s="0" t="n">
        <v>12719.2242792596</v>
      </c>
      <c r="J10" s="0" t="n">
        <v>13147.3250277463</v>
      </c>
    </row>
    <row r="11" customFormat="false" ht="12.8" hidden="false" customHeight="false" outlineLevel="0" collapsed="false">
      <c r="A11" s="0" t="n">
        <v>13584.8060315107</v>
      </c>
      <c r="B11" s="0" t="n">
        <v>12830.4009587846</v>
      </c>
      <c r="C11" s="0" t="n">
        <v>12160.4829683961</v>
      </c>
      <c r="D11" s="0" t="n">
        <v>12617.5964360419</v>
      </c>
      <c r="E11" s="0" t="n">
        <v>13386.6324760469</v>
      </c>
      <c r="F11" s="0" t="n">
        <v>12297.1461315864</v>
      </c>
      <c r="G11" s="0" t="n">
        <v>13021.7123946735</v>
      </c>
      <c r="H11" s="0" t="n">
        <v>13157.0883722821</v>
      </c>
      <c r="I11" s="0" t="n">
        <v>12374.3212889352</v>
      </c>
      <c r="J11" s="0" t="n">
        <v>12049.8176013248</v>
      </c>
    </row>
    <row r="12" customFormat="false" ht="12.8" hidden="false" customHeight="false" outlineLevel="0" collapsed="false">
      <c r="A12" s="0" t="n">
        <v>12977.2987627322</v>
      </c>
      <c r="B12" s="0" t="n">
        <v>13204.025766073</v>
      </c>
      <c r="C12" s="0" t="n">
        <v>12735.8841613959</v>
      </c>
      <c r="D12" s="0" t="n">
        <v>12338.729434236</v>
      </c>
      <c r="E12" s="0" t="n">
        <v>12570.9631681588</v>
      </c>
      <c r="F12" s="0" t="n">
        <v>12009.5508603894</v>
      </c>
      <c r="G12" s="0" t="n">
        <v>12595.7466133242</v>
      </c>
      <c r="H12" s="0" t="n">
        <v>12178.0928762038</v>
      </c>
      <c r="I12" s="0" t="n">
        <v>12667.6967933332</v>
      </c>
      <c r="J12" s="0" t="n">
        <v>12208.5151523703</v>
      </c>
    </row>
    <row r="13" customFormat="false" ht="12.8" hidden="false" customHeight="false" outlineLevel="0" collapsed="false">
      <c r="A13" s="0" t="n">
        <v>12658.3094271411</v>
      </c>
      <c r="B13" s="0" t="n">
        <v>12532.9705552356</v>
      </c>
      <c r="C13" s="0" t="n">
        <v>13022.2384716434</v>
      </c>
      <c r="D13" s="0" t="n">
        <v>13282.0529538124</v>
      </c>
      <c r="E13" s="0" t="n">
        <v>12791.4447021287</v>
      </c>
      <c r="F13" s="0" t="n">
        <v>12384.3960080999</v>
      </c>
      <c r="G13" s="0" t="n">
        <v>12479.0608414243</v>
      </c>
      <c r="H13" s="0" t="n">
        <v>12932.002633076</v>
      </c>
      <c r="I13" s="0" t="n">
        <v>12220.5410370272</v>
      </c>
      <c r="J13" s="0" t="n">
        <v>12476.4229378195</v>
      </c>
    </row>
    <row r="14" customFormat="false" ht="12.8" hidden="false" customHeight="false" outlineLevel="0" collapsed="false">
      <c r="A14" s="0" t="n">
        <v>12779.3346738786</v>
      </c>
      <c r="B14" s="0" t="n">
        <v>13571.7522634898</v>
      </c>
      <c r="C14" s="0" t="n">
        <v>12287.6881839467</v>
      </c>
      <c r="D14" s="0" t="n">
        <v>12947.8483936017</v>
      </c>
      <c r="E14" s="0" t="n">
        <v>11907.0467087657</v>
      </c>
      <c r="F14" s="0" t="n">
        <v>12231.0149362153</v>
      </c>
      <c r="G14" s="0" t="n">
        <v>12723.4606635356</v>
      </c>
      <c r="H14" s="0" t="n">
        <v>12783.9365087552</v>
      </c>
      <c r="I14" s="0" t="n">
        <v>12230.8476255442</v>
      </c>
      <c r="J14" s="0" t="n">
        <v>12912.9423827912</v>
      </c>
    </row>
    <row r="15" customFormat="false" ht="12.8" hidden="false" customHeight="false" outlineLevel="0" collapsed="false">
      <c r="A15" s="0" t="n">
        <v>12836.8326268576</v>
      </c>
      <c r="B15" s="0" t="n">
        <v>12551.9271680929</v>
      </c>
      <c r="C15" s="0" t="n">
        <v>12859.1466269447</v>
      </c>
      <c r="D15" s="0" t="n">
        <v>12185.7883852631</v>
      </c>
      <c r="E15" s="0" t="n">
        <v>12066.2451461993</v>
      </c>
      <c r="F15" s="0" t="n">
        <v>12563.0860715589</v>
      </c>
      <c r="G15" s="0" t="n">
        <v>12487.064944969</v>
      </c>
      <c r="H15" s="0" t="n">
        <v>12182.3419438654</v>
      </c>
      <c r="I15" s="0" t="n">
        <v>12681.1048368852</v>
      </c>
      <c r="J15" s="0" t="n">
        <v>12128.0808943282</v>
      </c>
    </row>
    <row r="16" customFormat="false" ht="12.8" hidden="false" customHeight="false" outlineLevel="0" collapsed="false">
      <c r="A16" s="0" t="n">
        <v>12580.9993176455</v>
      </c>
      <c r="B16" s="0" t="n">
        <v>12838.1285340173</v>
      </c>
      <c r="C16" s="0" t="n">
        <v>12672.5477027455</v>
      </c>
      <c r="D16" s="0" t="n">
        <v>12393.1902236543</v>
      </c>
      <c r="E16" s="0" t="n">
        <v>12966.1276430546</v>
      </c>
      <c r="F16" s="0" t="n">
        <v>12796.5489579832</v>
      </c>
      <c r="G16" s="0" t="n">
        <v>12596.7710379818</v>
      </c>
      <c r="H16" s="0" t="n">
        <v>12772.7051098276</v>
      </c>
      <c r="I16" s="0" t="n">
        <v>13018.0267698599</v>
      </c>
      <c r="J16" s="0" t="n">
        <v>12713.4305433244</v>
      </c>
    </row>
    <row r="17" customFormat="false" ht="12.8" hidden="false" customHeight="false" outlineLevel="0" collapsed="false">
      <c r="A17" s="0" t="n">
        <v>12287.1434349593</v>
      </c>
      <c r="B17" s="0" t="n">
        <v>12358.9818174066</v>
      </c>
      <c r="C17" s="0" t="n">
        <v>12846.4263543028</v>
      </c>
      <c r="D17" s="0" t="n">
        <v>12087.0428404907</v>
      </c>
      <c r="E17" s="0" t="n">
        <v>12161.534887946</v>
      </c>
      <c r="F17" s="0" t="n">
        <v>12848.1944281103</v>
      </c>
      <c r="G17" s="0" t="n">
        <v>12011.0283214797</v>
      </c>
      <c r="H17" s="0" t="n">
        <v>12233.6140557402</v>
      </c>
      <c r="I17" s="0" t="n">
        <v>12233.1331301021</v>
      </c>
      <c r="J17" s="0" t="n">
        <v>13623.9137226683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2019-12-15T11:53:43Z</dcterms:created>
  <dc:creator/>
  <dc:description/>
  <dc:language>en-US</dc:language>
  <cp:lastModifiedBy/>
  <dcterms:modified xsi:type="dcterms:W3CDTF">2019-12-18T19:40:58Z</dcterms:modified>
  <cp:revision>13</cp:revision>
  <dc:subject/>
  <dc:title/>
</cp:coreProperties>
</file>