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rut/Desktop/"/>
    </mc:Choice>
  </mc:AlternateContent>
  <xr:revisionPtr revIDLastSave="0" documentId="13_ncr:1_{519DE69C-6F5E-C446-9682-39906E89211F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evised Mod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2" l="1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</calcChain>
</file>

<file path=xl/sharedStrings.xml><?xml version="1.0" encoding="utf-8"?>
<sst xmlns="http://schemas.openxmlformats.org/spreadsheetml/2006/main" count="104" uniqueCount="102">
  <si>
    <t>(Data from American FactFinder--2010 Census)</t>
  </si>
  <si>
    <t>(FCC-Dec. 2017)</t>
  </si>
  <si>
    <t>(Brian Webster Consulting and The Gadberry Group) (2008)</t>
  </si>
  <si>
    <t>State</t>
  </si>
  <si>
    <t>% of Population with 3+ Internet Providers (Speed &gt; 25/3 Mbps)</t>
  </si>
  <si>
    <t xml:space="preserve">Observed Take Rate </t>
  </si>
  <si>
    <t>Predicted Values</t>
  </si>
  <si>
    <t>Residuals</t>
  </si>
  <si>
    <t>Confidence Interval</t>
  </si>
  <si>
    <t>Prediction Interval</t>
  </si>
  <si>
    <t>Variables</t>
  </si>
  <si>
    <t>x1</t>
  </si>
  <si>
    <t>x2</t>
  </si>
  <si>
    <t>x3</t>
  </si>
  <si>
    <t>x4</t>
  </si>
  <si>
    <t>y</t>
  </si>
  <si>
    <t>Lower Bound</t>
  </si>
  <si>
    <t>Upper Bound</t>
  </si>
  <si>
    <t>Training Data</t>
  </si>
  <si>
    <t>Alabama, AL</t>
  </si>
  <si>
    <t>Alaska, AK</t>
  </si>
  <si>
    <t>Arizona, AZ</t>
  </si>
  <si>
    <t>Arkansas, AR</t>
  </si>
  <si>
    <t>California, CA</t>
  </si>
  <si>
    <t>Colorado, CO</t>
  </si>
  <si>
    <t>Connecticut, CT</t>
  </si>
  <si>
    <t>Delaware, DE</t>
  </si>
  <si>
    <t>Florida, FL</t>
  </si>
  <si>
    <t>Georgia, GA</t>
  </si>
  <si>
    <t>Hawaii, HI</t>
  </si>
  <si>
    <t>Idaho, ID</t>
  </si>
  <si>
    <t>Illinois, IL</t>
  </si>
  <si>
    <t>Indiana, IN</t>
  </si>
  <si>
    <t>Iowa, IA</t>
  </si>
  <si>
    <t>Kansas, KS</t>
  </si>
  <si>
    <t>Kentucky, KY</t>
  </si>
  <si>
    <t>Louisiana, LA</t>
  </si>
  <si>
    <t>Maine, ME</t>
  </si>
  <si>
    <t>Maryland, MD</t>
  </si>
  <si>
    <t>Massachusetts, MA</t>
  </si>
  <si>
    <t>Michigan, MI</t>
  </si>
  <si>
    <t>Minnesota, MN</t>
  </si>
  <si>
    <t>Mississippi, MS</t>
  </si>
  <si>
    <t>Missouri, MO</t>
  </si>
  <si>
    <t>Montana, MT</t>
  </si>
  <si>
    <t>Nebraska, NE</t>
  </si>
  <si>
    <t>Nevada, NV</t>
  </si>
  <si>
    <t>New Hampshire, NH</t>
  </si>
  <si>
    <t>New Jersey, NJ</t>
  </si>
  <si>
    <t>New Mexico, NM</t>
  </si>
  <si>
    <t>New York, NY</t>
  </si>
  <si>
    <t>North Carolina, NC</t>
  </si>
  <si>
    <t>North Dakota, ND</t>
  </si>
  <si>
    <t>Ohio, OH</t>
  </si>
  <si>
    <t>Oklahoma, OK</t>
  </si>
  <si>
    <t>Oregon, OR</t>
  </si>
  <si>
    <t>Pennsylvania, PA</t>
  </si>
  <si>
    <t>Rhode Island, RI</t>
  </si>
  <si>
    <t>South Carolina, SC</t>
  </si>
  <si>
    <t>South Dakota, SD</t>
  </si>
  <si>
    <t>Tennessee, TN</t>
  </si>
  <si>
    <t>Texas, TX</t>
  </si>
  <si>
    <t>Utah, UT</t>
  </si>
  <si>
    <t>Vermont, VT</t>
  </si>
  <si>
    <t>Virginia, VA</t>
  </si>
  <si>
    <t>Washington, WA</t>
  </si>
  <si>
    <t>West Virginia, WV</t>
  </si>
  <si>
    <t>Wisconsin, WI</t>
  </si>
  <si>
    <t>Wyoming, WY</t>
  </si>
  <si>
    <t>Test Data</t>
  </si>
  <si>
    <t>Hamilton County, TN</t>
  </si>
  <si>
    <t>Bristol City, VA</t>
  </si>
  <si>
    <t/>
  </si>
  <si>
    <t>Adjusted Using Scaling Factor of 0.66</t>
  </si>
  <si>
    <t>Adjusted Using Scaling Factor of 0.60</t>
  </si>
  <si>
    <r>
      <rPr>
        <b/>
        <sz val="12"/>
        <color rgb="FF000000"/>
        <rFont val="Times New Roman"/>
      </rPr>
      <t xml:space="preserve">% over 65 Years Old </t>
    </r>
    <r>
      <rPr>
        <b/>
        <sz val="12"/>
        <color rgb="FF000000"/>
        <rFont val="Times New Roman"/>
      </rPr>
      <t>(Population Tab)</t>
    </r>
  </si>
  <si>
    <r>
      <rPr>
        <b/>
        <sz val="12"/>
        <color rgb="FF000000"/>
        <rFont val="Times New Roman"/>
      </rPr>
      <t xml:space="preserve">% Work at Home (Workers 16 Years and Over) </t>
    </r>
    <r>
      <rPr>
        <b/>
        <sz val="12"/>
        <color rgb="FF000000"/>
        <rFont val="Times New Roman"/>
      </rPr>
      <t>(Income Tab)</t>
    </r>
    <r>
      <rPr>
        <b/>
        <sz val="12"/>
        <color rgb="FF000000"/>
        <rFont val="Times New Roman"/>
      </rPr>
      <t xml:space="preserve"> </t>
    </r>
  </si>
  <si>
    <r>
      <rPr>
        <b/>
        <sz val="12"/>
        <color rgb="FF000000"/>
        <rFont val="Times New Roman"/>
      </rPr>
      <t xml:space="preserve">Median Household Income </t>
    </r>
    <r>
      <rPr>
        <b/>
        <sz val="12"/>
        <color rgb="FF000000"/>
        <rFont val="Times New Roman"/>
      </rPr>
      <t>(Income Tab)</t>
    </r>
  </si>
  <si>
    <t>Adjusted % of Population with 3+ Internet Providers (Speed &gt; 25/3 Mbps)</t>
  </si>
  <si>
    <t>Adjusted Observed Take Rate</t>
  </si>
  <si>
    <t>BARNARD, VT</t>
  </si>
  <si>
    <t>BETHEL, VT</t>
  </si>
  <si>
    <t>CHELSEA, VT</t>
  </si>
  <si>
    <t>GRANVILLE, VT</t>
  </si>
  <si>
    <t>HANCOCK, VT</t>
  </si>
  <si>
    <t>NORWICH, VT</t>
  </si>
  <si>
    <t>PITTSFIELD, VT</t>
  </si>
  <si>
    <t>POMFRET, VT</t>
  </si>
  <si>
    <t>RANDOLPH, VT</t>
  </si>
  <si>
    <t>READING, VT</t>
  </si>
  <si>
    <t>ROCHESTER, VT</t>
  </si>
  <si>
    <t>ROYALTON, VT</t>
  </si>
  <si>
    <t>SHARON, VT</t>
  </si>
  <si>
    <t>STOCKBRIDGE, VT</t>
  </si>
  <si>
    <t>STRAFFORD, VT</t>
  </si>
  <si>
    <t>THETFORD, VT</t>
  </si>
  <si>
    <t>TUNBRIDGE, VT</t>
  </si>
  <si>
    <t>VERSHIRE, VT</t>
  </si>
  <si>
    <t>WEST WINDSOR, VT</t>
  </si>
  <si>
    <t>WOODSTOCK, VT</t>
  </si>
  <si>
    <t>Lindon, UT</t>
  </si>
  <si>
    <t>Tremonton,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</si>
</sst>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0"/>
      <color rgb="FF000000"/>
      <name val="Arial"/>
    </font>
    <font>
      <sz val="12"/>
      <color rgb="FF000000"/>
      <name val="Times New Roman"/>
    </font>
    <font>
      <b/>
      <sz val="12"/>
      <color rgb="FF000000"/>
      <name val="Times New Roman"/>
    </font>
    <font>
      <sz val="10"/>
      <name val="Arial"/>
    </font>
    <font>
      <sz val="12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3" fillId="0" borderId="0" xfId="0" quotePrefix="1" applyFont="1"/>
    <xf numFmtId="0" fontId="4" fillId="0" borderId="0" xfId="0" applyFont="1" applyAlignment="1">
      <alignment horizontal="center" vertical="center" wrapText="1"/>
    </xf>
    <xf numFmtId="164" fontId="1" fillId="8" borderId="0" xfId="0" applyNumberFormat="1" applyFont="1" applyFill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164" fontId="2" fillId="6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904875</xdr:colOff>
      <xdr:row>1</xdr:row>
      <xdr:rowOff>19050</xdr:rowOff>
    </xdr:from>
    <xdr:ext cx="6162675" cy="34766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78"/>
  <sheetViews>
    <sheetView tabSelected="1" workbookViewId="0"/>
  </sheetViews>
  <sheetFormatPr baseColWidth="10" defaultColWidth="12.6640625" defaultRowHeight="15.75" customHeight="1" x14ac:dyDescent="0.15"/>
  <cols>
    <col min="2" max="2" width="20.1640625" customWidth="1"/>
  </cols>
  <sheetData>
    <row r="1" spans="1:19" ht="152" customHeight="1" x14ac:dyDescent="0.15">
      <c r="A1" s="13" t="s">
        <v>72</v>
      </c>
      <c r="B1" s="14"/>
      <c r="C1" s="39" t="s">
        <v>0</v>
      </c>
      <c r="D1" s="40"/>
      <c r="E1" s="40"/>
      <c r="F1" s="1" t="s">
        <v>1</v>
      </c>
      <c r="G1" s="15" t="s">
        <v>73</v>
      </c>
      <c r="H1" s="1" t="s">
        <v>2</v>
      </c>
      <c r="I1" s="15" t="s">
        <v>74</v>
      </c>
      <c r="J1" s="1"/>
      <c r="K1" s="1"/>
      <c r="L1" s="1"/>
      <c r="M1" s="1"/>
      <c r="N1" s="1"/>
      <c r="O1" s="1"/>
    </row>
    <row r="2" spans="1:19" ht="119" x14ac:dyDescent="0.2">
      <c r="B2" s="2" t="s">
        <v>3</v>
      </c>
      <c r="C2" s="3" t="s">
        <v>75</v>
      </c>
      <c r="D2" s="3" t="s">
        <v>76</v>
      </c>
      <c r="E2" s="3" t="s">
        <v>77</v>
      </c>
      <c r="F2" s="2" t="s">
        <v>4</v>
      </c>
      <c r="G2" s="3" t="s">
        <v>78</v>
      </c>
      <c r="H2" s="2" t="s">
        <v>5</v>
      </c>
      <c r="I2" s="3" t="s">
        <v>79</v>
      </c>
      <c r="J2" s="16" t="s">
        <v>6</v>
      </c>
      <c r="K2" s="17" t="s">
        <v>7</v>
      </c>
      <c r="L2" s="36" t="s">
        <v>8</v>
      </c>
      <c r="M2" s="37"/>
      <c r="N2" s="38" t="s">
        <v>9</v>
      </c>
      <c r="O2" s="37"/>
      <c r="Q2" s="18"/>
    </row>
    <row r="3" spans="1:19" ht="15.75" customHeight="1" x14ac:dyDescent="0.15">
      <c r="B3" s="5" t="s">
        <v>10</v>
      </c>
      <c r="C3" s="5" t="s">
        <v>11</v>
      </c>
      <c r="D3" s="5" t="s">
        <v>12</v>
      </c>
      <c r="E3" s="5" t="s">
        <v>13</v>
      </c>
      <c r="F3" s="4"/>
      <c r="G3" s="5" t="s">
        <v>14</v>
      </c>
      <c r="H3" s="4"/>
      <c r="I3" s="5" t="s">
        <v>15</v>
      </c>
      <c r="J3" s="6"/>
      <c r="K3" s="7"/>
      <c r="L3" s="8" t="s">
        <v>16</v>
      </c>
      <c r="M3" s="8" t="s">
        <v>17</v>
      </c>
      <c r="N3" s="9" t="s">
        <v>16</v>
      </c>
      <c r="O3" s="9" t="s">
        <v>17</v>
      </c>
      <c r="S3" s="19"/>
    </row>
    <row r="4" spans="1:19" ht="15.75" customHeight="1" x14ac:dyDescent="0.15">
      <c r="A4" s="1" t="s">
        <v>18</v>
      </c>
      <c r="B4" s="2" t="s">
        <v>19</v>
      </c>
      <c r="C4" s="2">
        <v>13.8</v>
      </c>
      <c r="D4" s="2">
        <v>2.5</v>
      </c>
      <c r="E4" s="2">
        <v>42081</v>
      </c>
      <c r="F4" s="2">
        <v>86.15</v>
      </c>
      <c r="G4" s="2">
        <f t="shared" ref="G4:G53" si="0">0.66*F4</f>
        <v>56.859000000000009</v>
      </c>
      <c r="H4" s="10">
        <v>55.7</v>
      </c>
      <c r="I4" s="20">
        <f t="shared" ref="I4:I53" si="1">0.6*H4</f>
        <v>33.42</v>
      </c>
      <c r="J4" s="21">
        <v>37.399799999999999</v>
      </c>
      <c r="K4" s="22">
        <v>-3.9798</v>
      </c>
      <c r="L4" s="23">
        <v>35.3782</v>
      </c>
      <c r="M4" s="23">
        <v>39.421500000000002</v>
      </c>
      <c r="N4" s="24">
        <v>33.906799999999997</v>
      </c>
      <c r="O4" s="24">
        <v>40.892899999999997</v>
      </c>
      <c r="S4" s="19"/>
    </row>
    <row r="5" spans="1:19" ht="15.75" customHeight="1" x14ac:dyDescent="0.15">
      <c r="B5" s="2" t="s">
        <v>20</v>
      </c>
      <c r="C5" s="2">
        <v>7.7</v>
      </c>
      <c r="D5" s="2">
        <v>5.5</v>
      </c>
      <c r="E5" s="2">
        <v>66521</v>
      </c>
      <c r="F5" s="2">
        <v>35.78</v>
      </c>
      <c r="G5" s="2">
        <f t="shared" si="0"/>
        <v>23.614800000000002</v>
      </c>
      <c r="H5" s="10">
        <v>89.4</v>
      </c>
      <c r="I5" s="20">
        <f t="shared" si="1"/>
        <v>53.64</v>
      </c>
      <c r="J5" s="21">
        <v>55.631599999999999</v>
      </c>
      <c r="K5" s="22">
        <v>-1.9916</v>
      </c>
      <c r="L5" s="23">
        <v>51.5946</v>
      </c>
      <c r="M5" s="23">
        <v>59.668700000000001</v>
      </c>
      <c r="N5" s="24">
        <v>48.656300000000002</v>
      </c>
      <c r="O5" s="24">
        <v>62.606999999999999</v>
      </c>
      <c r="S5" s="19"/>
    </row>
    <row r="6" spans="1:19" ht="15.75" customHeight="1" x14ac:dyDescent="0.15">
      <c r="B6" s="2" t="s">
        <v>21</v>
      </c>
      <c r="C6" s="2">
        <v>13.8</v>
      </c>
      <c r="D6" s="2">
        <v>5.2</v>
      </c>
      <c r="E6" s="2">
        <v>50448</v>
      </c>
      <c r="F6" s="2">
        <v>79.37</v>
      </c>
      <c r="G6" s="2">
        <f t="shared" si="0"/>
        <v>52.384200000000007</v>
      </c>
      <c r="H6" s="10">
        <v>75.13</v>
      </c>
      <c r="I6" s="20">
        <f t="shared" si="1"/>
        <v>45.077999999999996</v>
      </c>
      <c r="J6" s="21">
        <v>43.697699999999998</v>
      </c>
      <c r="K6" s="22">
        <v>1.3803000000000001</v>
      </c>
      <c r="L6" s="23">
        <v>42.394100000000002</v>
      </c>
      <c r="M6" s="23">
        <v>45.001300000000001</v>
      </c>
      <c r="N6" s="24">
        <v>41.445300000000003</v>
      </c>
      <c r="O6" s="24">
        <v>45.950099999999999</v>
      </c>
      <c r="S6" s="19"/>
    </row>
    <row r="7" spans="1:19" ht="15.75" customHeight="1" x14ac:dyDescent="0.15">
      <c r="B7" s="2" t="s">
        <v>22</v>
      </c>
      <c r="C7" s="2">
        <v>14.4</v>
      </c>
      <c r="D7" s="2">
        <v>3.3</v>
      </c>
      <c r="E7" s="2">
        <v>39267</v>
      </c>
      <c r="F7" s="2">
        <v>77.37</v>
      </c>
      <c r="G7" s="2">
        <f t="shared" si="0"/>
        <v>51.064200000000007</v>
      </c>
      <c r="H7" s="10">
        <v>65.97</v>
      </c>
      <c r="I7" s="20">
        <f t="shared" si="1"/>
        <v>39.582000000000001</v>
      </c>
      <c r="J7" s="21">
        <v>37.451799999999999</v>
      </c>
      <c r="K7" s="22">
        <v>2.1301999999999999</v>
      </c>
      <c r="L7" s="23">
        <v>35.570500000000003</v>
      </c>
      <c r="M7" s="23">
        <v>39.332999999999998</v>
      </c>
      <c r="N7" s="24">
        <v>34.201300000000003</v>
      </c>
      <c r="O7" s="24">
        <v>40.702199999999998</v>
      </c>
      <c r="S7" s="19"/>
    </row>
    <row r="8" spans="1:19" ht="15.75" customHeight="1" x14ac:dyDescent="0.15">
      <c r="B8" s="2" t="s">
        <v>23</v>
      </c>
      <c r="C8" s="2">
        <v>11.4</v>
      </c>
      <c r="D8" s="2">
        <v>5</v>
      </c>
      <c r="E8" s="2">
        <v>60883</v>
      </c>
      <c r="F8" s="2">
        <v>94.93</v>
      </c>
      <c r="G8" s="2">
        <f t="shared" si="0"/>
        <v>62.653800000000004</v>
      </c>
      <c r="H8" s="10">
        <v>86.58</v>
      </c>
      <c r="I8" s="20">
        <f t="shared" si="1"/>
        <v>51.948</v>
      </c>
      <c r="J8" s="21">
        <v>46.546199999999999</v>
      </c>
      <c r="K8" s="22">
        <v>5.4017999999999997</v>
      </c>
      <c r="L8" s="23">
        <v>44.543799999999997</v>
      </c>
      <c r="M8" s="23">
        <v>48.5486</v>
      </c>
      <c r="N8" s="24">
        <v>43.086500000000001</v>
      </c>
      <c r="O8" s="24">
        <v>50.005899999999997</v>
      </c>
      <c r="S8" s="19"/>
    </row>
    <row r="9" spans="1:19" ht="15.75" customHeight="1" x14ac:dyDescent="0.15">
      <c r="B9" s="2" t="s">
        <v>24</v>
      </c>
      <c r="C9" s="2">
        <v>10.9</v>
      </c>
      <c r="D9" s="2">
        <v>6.3</v>
      </c>
      <c r="E9" s="2">
        <v>56456</v>
      </c>
      <c r="F9" s="2">
        <v>86.55</v>
      </c>
      <c r="G9" s="2">
        <f t="shared" si="0"/>
        <v>57.122999999999998</v>
      </c>
      <c r="H9" s="10">
        <v>75.459999999999994</v>
      </c>
      <c r="I9" s="20">
        <f t="shared" si="1"/>
        <v>45.275999999999996</v>
      </c>
      <c r="J9" s="21">
        <v>45.556199999999997</v>
      </c>
      <c r="K9" s="22">
        <v>-0.28022000000000002</v>
      </c>
      <c r="L9" s="23">
        <v>42.833500000000001</v>
      </c>
      <c r="M9" s="23">
        <v>48.2789</v>
      </c>
      <c r="N9" s="24">
        <v>40.851900000000001</v>
      </c>
      <c r="O9" s="24">
        <v>50.2605</v>
      </c>
      <c r="S9" s="19"/>
    </row>
    <row r="10" spans="1:19" ht="15.75" customHeight="1" x14ac:dyDescent="0.15">
      <c r="B10" s="2" t="s">
        <v>25</v>
      </c>
      <c r="C10" s="2">
        <v>14.2</v>
      </c>
      <c r="D10" s="2">
        <v>3.9</v>
      </c>
      <c r="E10" s="2">
        <v>67740</v>
      </c>
      <c r="F10" s="2">
        <v>99.11</v>
      </c>
      <c r="G10" s="2">
        <f t="shared" si="0"/>
        <v>65.412599999999998</v>
      </c>
      <c r="H10" s="10">
        <v>83.45</v>
      </c>
      <c r="I10" s="20">
        <f t="shared" si="1"/>
        <v>50.07</v>
      </c>
      <c r="J10" s="21">
        <v>50.145499999999998</v>
      </c>
      <c r="K10" s="22">
        <v>-7.5536000000000006E-2</v>
      </c>
      <c r="L10" s="23">
        <v>47.672600000000003</v>
      </c>
      <c r="M10" s="23">
        <v>52.618499999999997</v>
      </c>
      <c r="N10" s="24">
        <v>45.872700000000002</v>
      </c>
      <c r="O10" s="24">
        <v>54.418399999999998</v>
      </c>
      <c r="S10" s="19"/>
    </row>
    <row r="11" spans="1:19" ht="15.75" customHeight="1" x14ac:dyDescent="0.15">
      <c r="B11" s="2" t="s">
        <v>26</v>
      </c>
      <c r="C11" s="2">
        <v>14.4</v>
      </c>
      <c r="D11" s="2">
        <v>3.1</v>
      </c>
      <c r="E11" s="2">
        <v>57599</v>
      </c>
      <c r="F11" s="2">
        <v>97.63</v>
      </c>
      <c r="G11" s="2">
        <f t="shared" si="0"/>
        <v>64.4358</v>
      </c>
      <c r="H11" s="10">
        <v>74.959999999999994</v>
      </c>
      <c r="I11" s="20">
        <f t="shared" si="1"/>
        <v>44.975999999999992</v>
      </c>
      <c r="J11" s="21">
        <v>44.698599999999999</v>
      </c>
      <c r="K11" s="22">
        <v>0.27739000000000003</v>
      </c>
      <c r="L11" s="23">
        <v>42.799599999999998</v>
      </c>
      <c r="M11" s="23">
        <v>46.597700000000003</v>
      </c>
      <c r="N11" s="24">
        <v>41.417400000000001</v>
      </c>
      <c r="O11" s="24">
        <v>47.979799999999997</v>
      </c>
      <c r="S11" s="19"/>
    </row>
    <row r="12" spans="1:19" ht="15.75" customHeight="1" x14ac:dyDescent="0.15">
      <c r="B12" s="2" t="s">
        <v>27</v>
      </c>
      <c r="C12" s="2">
        <v>17.3</v>
      </c>
      <c r="D12" s="2">
        <v>4.4000000000000004</v>
      </c>
      <c r="E12" s="2">
        <v>47661</v>
      </c>
      <c r="F12" s="2">
        <v>96.17</v>
      </c>
      <c r="G12" s="2">
        <f t="shared" si="0"/>
        <v>63.472200000000001</v>
      </c>
      <c r="H12" s="10">
        <v>76.19</v>
      </c>
      <c r="I12" s="20">
        <f t="shared" si="1"/>
        <v>45.713999999999999</v>
      </c>
      <c r="J12" s="21">
        <v>40.999899999999997</v>
      </c>
      <c r="K12" s="22">
        <v>4.7141000000000002</v>
      </c>
      <c r="L12" s="23">
        <v>38.451799999999999</v>
      </c>
      <c r="M12" s="23">
        <v>43.548000000000002</v>
      </c>
      <c r="N12" s="24">
        <v>36.597200000000001</v>
      </c>
      <c r="O12" s="24">
        <v>45.4026</v>
      </c>
      <c r="S12" s="19"/>
    </row>
    <row r="13" spans="1:19" ht="15.75" customHeight="1" x14ac:dyDescent="0.15">
      <c r="B13" s="2" t="s">
        <v>28</v>
      </c>
      <c r="C13" s="2">
        <v>10.7</v>
      </c>
      <c r="D13" s="2">
        <v>4.5</v>
      </c>
      <c r="E13" s="2">
        <v>49347</v>
      </c>
      <c r="F13" s="2">
        <v>92.46</v>
      </c>
      <c r="G13" s="2">
        <f t="shared" si="0"/>
        <v>61.023600000000002</v>
      </c>
      <c r="H13" s="10">
        <v>73.62</v>
      </c>
      <c r="I13" s="20">
        <f t="shared" si="1"/>
        <v>44.172000000000004</v>
      </c>
      <c r="J13" s="21">
        <v>40.320500000000003</v>
      </c>
      <c r="K13" s="22">
        <v>3.8515000000000001</v>
      </c>
      <c r="L13" s="23">
        <v>37.943600000000004</v>
      </c>
      <c r="M13" s="23">
        <v>42.697400000000002</v>
      </c>
      <c r="N13" s="24">
        <v>36.213700000000003</v>
      </c>
      <c r="O13" s="24">
        <v>44.427300000000002</v>
      </c>
      <c r="S13" s="19"/>
    </row>
    <row r="14" spans="1:19" ht="15.75" customHeight="1" x14ac:dyDescent="0.15">
      <c r="B14" s="2" t="s">
        <v>29</v>
      </c>
      <c r="C14" s="2">
        <v>14.3</v>
      </c>
      <c r="D14" s="2">
        <v>4.5999999999999996</v>
      </c>
      <c r="E14" s="2">
        <v>66420</v>
      </c>
      <c r="F14" s="2">
        <v>49.59</v>
      </c>
      <c r="G14" s="2">
        <f t="shared" si="0"/>
        <v>32.729400000000005</v>
      </c>
      <c r="H14" s="10">
        <v>95.97</v>
      </c>
      <c r="I14" s="20">
        <f t="shared" si="1"/>
        <v>57.582000000000001</v>
      </c>
      <c r="J14" s="21">
        <v>55.650399999999998</v>
      </c>
      <c r="K14" s="22">
        <v>1.9316</v>
      </c>
      <c r="L14" s="23">
        <v>52.0944</v>
      </c>
      <c r="M14" s="23">
        <v>59.206400000000002</v>
      </c>
      <c r="N14" s="24">
        <v>49.506300000000003</v>
      </c>
      <c r="O14" s="24">
        <v>61.794499999999999</v>
      </c>
      <c r="S14" s="19"/>
    </row>
    <row r="15" spans="1:19" ht="15.75" customHeight="1" x14ac:dyDescent="0.15">
      <c r="B15" s="2" t="s">
        <v>30</v>
      </c>
      <c r="C15" s="2">
        <v>12.4</v>
      </c>
      <c r="D15" s="2">
        <v>5.4</v>
      </c>
      <c r="E15" s="2">
        <v>46423</v>
      </c>
      <c r="F15" s="2">
        <v>53.58</v>
      </c>
      <c r="G15" s="2">
        <f t="shared" si="0"/>
        <v>35.3628</v>
      </c>
      <c r="H15" s="10">
        <v>75.45</v>
      </c>
      <c r="I15" s="20">
        <f t="shared" si="1"/>
        <v>45.27</v>
      </c>
      <c r="J15" s="21">
        <v>44.270699999999998</v>
      </c>
      <c r="K15" s="22">
        <v>0.99927999999999995</v>
      </c>
      <c r="L15" s="23">
        <v>42.28</v>
      </c>
      <c r="M15" s="23">
        <v>46.261400000000002</v>
      </c>
      <c r="N15" s="24">
        <v>40.831099999999999</v>
      </c>
      <c r="O15" s="24">
        <v>47.710299999999997</v>
      </c>
      <c r="S15" s="19"/>
    </row>
    <row r="16" spans="1:19" ht="15.75" customHeight="1" x14ac:dyDescent="0.15">
      <c r="B16" s="2" t="s">
        <v>31</v>
      </c>
      <c r="C16" s="2">
        <v>12.5</v>
      </c>
      <c r="D16" s="2">
        <v>3.9</v>
      </c>
      <c r="E16" s="2">
        <v>55735</v>
      </c>
      <c r="F16" s="2">
        <v>94.67</v>
      </c>
      <c r="G16" s="2">
        <f t="shared" si="0"/>
        <v>62.482200000000006</v>
      </c>
      <c r="H16" s="10">
        <v>79.19</v>
      </c>
      <c r="I16" s="20">
        <f t="shared" si="1"/>
        <v>47.513999999999996</v>
      </c>
      <c r="J16" s="21">
        <v>43.768799999999999</v>
      </c>
      <c r="K16" s="22">
        <v>3.7452000000000001</v>
      </c>
      <c r="L16" s="23">
        <v>42.408099999999997</v>
      </c>
      <c r="M16" s="23">
        <v>45.1295</v>
      </c>
      <c r="N16" s="24">
        <v>41.417700000000004</v>
      </c>
      <c r="O16" s="24">
        <v>46.119799999999998</v>
      </c>
      <c r="S16" s="19"/>
    </row>
    <row r="17" spans="2:19" ht="15.75" customHeight="1" x14ac:dyDescent="0.15">
      <c r="B17" s="2" t="s">
        <v>32</v>
      </c>
      <c r="C17" s="2">
        <v>13</v>
      </c>
      <c r="D17" s="2">
        <v>3.2</v>
      </c>
      <c r="E17" s="2">
        <v>47697</v>
      </c>
      <c r="F17" s="2">
        <v>89.9</v>
      </c>
      <c r="G17" s="2">
        <f t="shared" si="0"/>
        <v>59.334000000000003</v>
      </c>
      <c r="H17" s="10">
        <v>57.75</v>
      </c>
      <c r="I17" s="20">
        <f t="shared" si="1"/>
        <v>34.65</v>
      </c>
      <c r="J17" s="21">
        <v>39.967199999999998</v>
      </c>
      <c r="K17" s="22">
        <v>-5.3171999999999997</v>
      </c>
      <c r="L17" s="23">
        <v>38.5092</v>
      </c>
      <c r="M17" s="23">
        <v>41.425199999999997</v>
      </c>
      <c r="N17" s="24">
        <v>37.448</v>
      </c>
      <c r="O17" s="24">
        <v>42.4863</v>
      </c>
      <c r="S17" s="19"/>
    </row>
    <row r="18" spans="2:19" ht="15.75" customHeight="1" x14ac:dyDescent="0.15">
      <c r="B18" s="2" t="s">
        <v>33</v>
      </c>
      <c r="C18" s="2">
        <v>14.9</v>
      </c>
      <c r="D18" s="2">
        <v>4.8</v>
      </c>
      <c r="E18" s="2">
        <v>48872</v>
      </c>
      <c r="F18" s="2">
        <v>88.5</v>
      </c>
      <c r="G18" s="2">
        <f t="shared" si="0"/>
        <v>58.410000000000004</v>
      </c>
      <c r="H18" s="10">
        <v>64.53</v>
      </c>
      <c r="I18" s="20">
        <f t="shared" si="1"/>
        <v>38.717999999999996</v>
      </c>
      <c r="J18" s="21">
        <v>41.967500000000001</v>
      </c>
      <c r="K18" s="22">
        <v>-3.2494999999999998</v>
      </c>
      <c r="L18" s="23">
        <v>40.4726</v>
      </c>
      <c r="M18" s="23">
        <v>43.462400000000002</v>
      </c>
      <c r="N18" s="24">
        <v>39.384599999999999</v>
      </c>
      <c r="O18" s="24">
        <v>44.550400000000003</v>
      </c>
      <c r="S18" s="19"/>
    </row>
    <row r="19" spans="2:19" ht="15.75" customHeight="1" x14ac:dyDescent="0.15">
      <c r="B19" s="2" t="s">
        <v>34</v>
      </c>
      <c r="C19" s="2">
        <v>13.2</v>
      </c>
      <c r="D19" s="2">
        <v>4.3</v>
      </c>
      <c r="E19" s="2">
        <v>49424</v>
      </c>
      <c r="F19" s="2">
        <v>66.45</v>
      </c>
      <c r="G19" s="2">
        <f t="shared" si="0"/>
        <v>43.857000000000006</v>
      </c>
      <c r="H19" s="10">
        <v>78.23</v>
      </c>
      <c r="I19" s="20">
        <f t="shared" si="1"/>
        <v>46.938000000000002</v>
      </c>
      <c r="J19" s="21">
        <v>44.152099999999997</v>
      </c>
      <c r="K19" s="22">
        <v>2.7858999999999998</v>
      </c>
      <c r="L19" s="23">
        <v>42.821300000000001</v>
      </c>
      <c r="M19" s="23">
        <v>45.482900000000001</v>
      </c>
      <c r="N19" s="24">
        <v>41.852800000000002</v>
      </c>
      <c r="O19" s="24">
        <v>46.451500000000003</v>
      </c>
      <c r="S19" s="19"/>
    </row>
    <row r="20" spans="2:19" ht="15.75" customHeight="1" x14ac:dyDescent="0.15">
      <c r="B20" s="2" t="s">
        <v>35</v>
      </c>
      <c r="C20" s="2">
        <v>13.3</v>
      </c>
      <c r="D20" s="2">
        <v>3.1</v>
      </c>
      <c r="E20" s="2">
        <v>41576</v>
      </c>
      <c r="F20" s="2">
        <v>90.92</v>
      </c>
      <c r="G20" s="2">
        <f t="shared" si="0"/>
        <v>60.007200000000005</v>
      </c>
      <c r="H20" s="10">
        <v>60.88</v>
      </c>
      <c r="I20" s="20">
        <f t="shared" si="1"/>
        <v>36.527999999999999</v>
      </c>
      <c r="J20" s="21">
        <v>36.648699999999998</v>
      </c>
      <c r="K20" s="22">
        <v>-0.12068</v>
      </c>
      <c r="L20" s="23">
        <v>34.807499999999997</v>
      </c>
      <c r="M20" s="23">
        <v>38.489899999999999</v>
      </c>
      <c r="N20" s="24">
        <v>33.467500000000001</v>
      </c>
      <c r="O20" s="24">
        <v>39.829900000000002</v>
      </c>
      <c r="S20" s="19"/>
    </row>
    <row r="21" spans="2:19" ht="15.75" customHeight="1" x14ac:dyDescent="0.15">
      <c r="B21" s="2" t="s">
        <v>36</v>
      </c>
      <c r="C21" s="2">
        <v>12.3</v>
      </c>
      <c r="D21" s="2">
        <v>2.4</v>
      </c>
      <c r="E21" s="2">
        <v>43445</v>
      </c>
      <c r="F21" s="2">
        <v>87.61</v>
      </c>
      <c r="G21" s="2">
        <f t="shared" si="0"/>
        <v>57.822600000000001</v>
      </c>
      <c r="H21" s="10">
        <v>70.09</v>
      </c>
      <c r="I21" s="20">
        <f t="shared" si="1"/>
        <v>42.054000000000002</v>
      </c>
      <c r="J21" s="21">
        <v>37.453200000000002</v>
      </c>
      <c r="K21" s="22">
        <v>4.6007999999999996</v>
      </c>
      <c r="L21" s="23">
        <v>35.222700000000003</v>
      </c>
      <c r="M21" s="23">
        <v>39.683599999999998</v>
      </c>
      <c r="N21" s="24">
        <v>33.599299999999999</v>
      </c>
      <c r="O21" s="24">
        <v>41.307000000000002</v>
      </c>
      <c r="S21" s="19"/>
    </row>
    <row r="22" spans="2:19" ht="15.75" customHeight="1" x14ac:dyDescent="0.15">
      <c r="B22" s="2" t="s">
        <v>37</v>
      </c>
      <c r="C22" s="2">
        <v>15.9</v>
      </c>
      <c r="D22" s="2">
        <v>5.0999999999999996</v>
      </c>
      <c r="E22" s="2">
        <v>46933</v>
      </c>
      <c r="F22" s="2">
        <v>90.13</v>
      </c>
      <c r="G22" s="2">
        <f t="shared" si="0"/>
        <v>59.485799999999998</v>
      </c>
      <c r="H22" s="10">
        <v>66.78</v>
      </c>
      <c r="I22" s="20">
        <f t="shared" si="1"/>
        <v>40.067999999999998</v>
      </c>
      <c r="J22" s="21">
        <v>41.1693</v>
      </c>
      <c r="K22" s="22">
        <v>-1.1012999999999999</v>
      </c>
      <c r="L22" s="23">
        <v>39.1175</v>
      </c>
      <c r="M22" s="23">
        <v>43.221200000000003</v>
      </c>
      <c r="N22" s="24">
        <v>37.624099999999999</v>
      </c>
      <c r="O22" s="24">
        <v>44.714500000000001</v>
      </c>
      <c r="S22" s="19"/>
    </row>
    <row r="23" spans="2:19" ht="15.75" customHeight="1" x14ac:dyDescent="0.15">
      <c r="B23" s="2" t="s">
        <v>38</v>
      </c>
      <c r="C23" s="2">
        <v>12.3</v>
      </c>
      <c r="D23" s="2">
        <v>3.9</v>
      </c>
      <c r="E23" s="2">
        <v>70647</v>
      </c>
      <c r="F23" s="2">
        <v>97.61</v>
      </c>
      <c r="G23" s="2">
        <f t="shared" si="0"/>
        <v>64.422600000000003</v>
      </c>
      <c r="H23" s="10">
        <v>84.27</v>
      </c>
      <c r="I23" s="20">
        <f t="shared" si="1"/>
        <v>50.561999999999998</v>
      </c>
      <c r="J23" s="21">
        <v>51.274000000000001</v>
      </c>
      <c r="K23" s="22">
        <v>-0.71204999999999996</v>
      </c>
      <c r="L23" s="23">
        <v>48.759300000000003</v>
      </c>
      <c r="M23" s="23">
        <v>53.788800000000002</v>
      </c>
      <c r="N23" s="24">
        <v>46.928899999999999</v>
      </c>
      <c r="O23" s="24">
        <v>55.619199999999999</v>
      </c>
      <c r="S23" s="19"/>
    </row>
    <row r="24" spans="2:19" ht="15.75" customHeight="1" x14ac:dyDescent="0.15">
      <c r="B24" s="2" t="s">
        <v>39</v>
      </c>
      <c r="C24" s="2">
        <v>13.8</v>
      </c>
      <c r="D24" s="2">
        <v>4</v>
      </c>
      <c r="E24" s="2">
        <v>64509</v>
      </c>
      <c r="F24" s="2">
        <v>97.94</v>
      </c>
      <c r="G24" s="2">
        <f t="shared" si="0"/>
        <v>64.6404</v>
      </c>
      <c r="H24" s="10">
        <v>78.09</v>
      </c>
      <c r="I24" s="20">
        <f t="shared" si="1"/>
        <v>46.853999999999999</v>
      </c>
      <c r="J24" s="21">
        <v>48.489600000000003</v>
      </c>
      <c r="K24" s="22">
        <v>-1.6355999999999999</v>
      </c>
      <c r="L24" s="23">
        <v>46.4786</v>
      </c>
      <c r="M24" s="23">
        <v>50.500599999999999</v>
      </c>
      <c r="N24" s="24">
        <v>45.015000000000001</v>
      </c>
      <c r="O24" s="24">
        <v>51.964199999999998</v>
      </c>
      <c r="S24" s="19"/>
    </row>
    <row r="25" spans="2:19" ht="15.75" customHeight="1" x14ac:dyDescent="0.15">
      <c r="B25" s="2" t="s">
        <v>40</v>
      </c>
      <c r="C25" s="2">
        <v>13.8</v>
      </c>
      <c r="D25" s="2">
        <v>3.5</v>
      </c>
      <c r="E25" s="2">
        <v>48432</v>
      </c>
      <c r="F25" s="2">
        <v>91.77</v>
      </c>
      <c r="G25" s="2">
        <f t="shared" si="0"/>
        <v>60.568199999999997</v>
      </c>
      <c r="H25" s="10">
        <v>61.75</v>
      </c>
      <c r="I25" s="20">
        <f t="shared" si="1"/>
        <v>37.049999999999997</v>
      </c>
      <c r="J25" s="21">
        <v>40.488900000000001</v>
      </c>
      <c r="K25" s="22">
        <v>-3.4388999999999998</v>
      </c>
      <c r="L25" s="23">
        <v>39.215200000000003</v>
      </c>
      <c r="M25" s="23">
        <v>41.762700000000002</v>
      </c>
      <c r="N25" s="24">
        <v>38.2881</v>
      </c>
      <c r="O25" s="24">
        <v>42.689700000000002</v>
      </c>
      <c r="S25" s="19"/>
    </row>
    <row r="26" spans="2:19" ht="15.75" customHeight="1" x14ac:dyDescent="0.15">
      <c r="B26" s="2" t="s">
        <v>41</v>
      </c>
      <c r="C26" s="2">
        <v>12.9</v>
      </c>
      <c r="D26" s="2">
        <v>5</v>
      </c>
      <c r="E26" s="2">
        <v>57243</v>
      </c>
      <c r="F26" s="2">
        <v>91.06</v>
      </c>
      <c r="G26" s="2">
        <f t="shared" si="0"/>
        <v>60.099600000000002</v>
      </c>
      <c r="H26" s="10">
        <v>71.150000000000006</v>
      </c>
      <c r="I26" s="20">
        <f t="shared" si="1"/>
        <v>42.690000000000005</v>
      </c>
      <c r="J26" s="21">
        <v>45.553600000000003</v>
      </c>
      <c r="K26" s="22">
        <v>-2.8635999999999999</v>
      </c>
      <c r="L26" s="23">
        <v>44.126100000000001</v>
      </c>
      <c r="M26" s="23">
        <v>46.981000000000002</v>
      </c>
      <c r="N26" s="24">
        <v>43.087200000000003</v>
      </c>
      <c r="O26" s="24">
        <v>48.0199</v>
      </c>
      <c r="S26" s="19"/>
    </row>
    <row r="27" spans="2:19" ht="15.75" customHeight="1" x14ac:dyDescent="0.15">
      <c r="B27" s="2" t="s">
        <v>42</v>
      </c>
      <c r="C27" s="2">
        <v>12.8</v>
      </c>
      <c r="D27" s="2">
        <v>2.4</v>
      </c>
      <c r="E27" s="2">
        <v>37881</v>
      </c>
      <c r="F27" s="2">
        <v>79.569999999999993</v>
      </c>
      <c r="G27" s="2">
        <f t="shared" si="0"/>
        <v>52.516199999999998</v>
      </c>
      <c r="H27" s="10">
        <v>46.71</v>
      </c>
      <c r="I27" s="20">
        <f t="shared" si="1"/>
        <v>28.026</v>
      </c>
      <c r="J27" s="21">
        <v>35.6145</v>
      </c>
      <c r="K27" s="22">
        <v>-7.5884999999999998</v>
      </c>
      <c r="L27" s="23">
        <v>33.1419</v>
      </c>
      <c r="M27" s="23">
        <v>38.087000000000003</v>
      </c>
      <c r="N27" s="24">
        <v>31.342300000000002</v>
      </c>
      <c r="O27" s="24">
        <v>39.886600000000001</v>
      </c>
      <c r="S27" s="19"/>
    </row>
    <row r="28" spans="2:19" ht="15.75" customHeight="1" x14ac:dyDescent="0.15">
      <c r="B28" s="2" t="s">
        <v>43</v>
      </c>
      <c r="C28" s="2">
        <v>14</v>
      </c>
      <c r="D28" s="2">
        <v>4.7</v>
      </c>
      <c r="E28" s="2">
        <v>51542</v>
      </c>
      <c r="F28" s="2">
        <v>88.7</v>
      </c>
      <c r="G28" s="2">
        <f t="shared" si="0"/>
        <v>58.542000000000002</v>
      </c>
      <c r="H28" s="10">
        <v>74.41</v>
      </c>
      <c r="I28" s="20">
        <f t="shared" si="1"/>
        <v>44.645999999999994</v>
      </c>
      <c r="J28" s="21">
        <v>43.045699999999997</v>
      </c>
      <c r="K28" s="22">
        <v>1.6003000000000001</v>
      </c>
      <c r="L28" s="23">
        <v>41.849400000000003</v>
      </c>
      <c r="M28" s="23">
        <v>44.241900000000001</v>
      </c>
      <c r="N28" s="24">
        <v>40.9788</v>
      </c>
      <c r="O28" s="24">
        <v>45.112499999999997</v>
      </c>
      <c r="S28" s="19"/>
    </row>
    <row r="29" spans="2:19" ht="15.75" customHeight="1" x14ac:dyDescent="0.15">
      <c r="B29" s="2" t="s">
        <v>44</v>
      </c>
      <c r="C29" s="2">
        <v>14.8</v>
      </c>
      <c r="D29" s="2">
        <v>6.8</v>
      </c>
      <c r="E29" s="2">
        <v>43872</v>
      </c>
      <c r="F29" s="2">
        <v>54.52</v>
      </c>
      <c r="G29" s="2">
        <f t="shared" si="0"/>
        <v>35.983200000000004</v>
      </c>
      <c r="H29" s="10">
        <v>73.599999999999994</v>
      </c>
      <c r="I29" s="20">
        <f t="shared" si="1"/>
        <v>44.16</v>
      </c>
      <c r="J29" s="21">
        <v>44.102499999999999</v>
      </c>
      <c r="K29" s="22">
        <v>5.7540000000000001E-2</v>
      </c>
      <c r="L29" s="23">
        <v>41.204700000000003</v>
      </c>
      <c r="M29" s="23">
        <v>47.000300000000003</v>
      </c>
      <c r="N29" s="24">
        <v>39.095599999999997</v>
      </c>
      <c r="O29" s="24">
        <v>49.109299999999998</v>
      </c>
      <c r="S29" s="19"/>
    </row>
    <row r="30" spans="2:19" ht="15.75" customHeight="1" x14ac:dyDescent="0.15">
      <c r="B30" s="2" t="s">
        <v>45</v>
      </c>
      <c r="C30" s="2">
        <v>13.5</v>
      </c>
      <c r="D30" s="2">
        <v>4.9000000000000004</v>
      </c>
      <c r="E30" s="2">
        <v>49342</v>
      </c>
      <c r="F30" s="2">
        <v>45.22</v>
      </c>
      <c r="G30" s="2">
        <f t="shared" si="0"/>
        <v>29.845200000000002</v>
      </c>
      <c r="H30" s="10">
        <v>76.67</v>
      </c>
      <c r="I30" s="20">
        <f t="shared" si="1"/>
        <v>46.002000000000002</v>
      </c>
      <c r="J30" s="21">
        <v>46.980200000000004</v>
      </c>
      <c r="K30" s="22">
        <v>-0.97816000000000003</v>
      </c>
      <c r="L30" s="23">
        <v>44.627200000000002</v>
      </c>
      <c r="M30" s="23">
        <v>49.333100000000002</v>
      </c>
      <c r="N30" s="24">
        <v>42.914700000000003</v>
      </c>
      <c r="O30" s="24">
        <v>51.0456</v>
      </c>
      <c r="S30" s="19"/>
    </row>
    <row r="31" spans="2:19" ht="15.75" customHeight="1" x14ac:dyDescent="0.15">
      <c r="B31" s="2" t="s">
        <v>46</v>
      </c>
      <c r="C31" s="2">
        <v>12</v>
      </c>
      <c r="D31" s="2">
        <v>3.2</v>
      </c>
      <c r="E31" s="2">
        <v>55726</v>
      </c>
      <c r="F31" s="2">
        <v>55.5</v>
      </c>
      <c r="G31" s="2">
        <f t="shared" si="0"/>
        <v>36.630000000000003</v>
      </c>
      <c r="H31" s="10">
        <v>85.21</v>
      </c>
      <c r="I31" s="20">
        <f t="shared" si="1"/>
        <v>51.125999999999998</v>
      </c>
      <c r="J31" s="21">
        <v>48.011200000000002</v>
      </c>
      <c r="K31" s="22">
        <v>3.1147999999999998</v>
      </c>
      <c r="L31" s="23">
        <v>45.350999999999999</v>
      </c>
      <c r="M31" s="23">
        <v>50.671500000000002</v>
      </c>
      <c r="N31" s="24">
        <v>43.4148</v>
      </c>
      <c r="O31" s="24">
        <v>52.607599999999998</v>
      </c>
      <c r="S31" s="19"/>
    </row>
    <row r="32" spans="2:19" ht="15.75" customHeight="1" x14ac:dyDescent="0.15">
      <c r="B32" s="2" t="s">
        <v>47</v>
      </c>
      <c r="C32" s="2">
        <v>13.5</v>
      </c>
      <c r="D32" s="2">
        <v>5.0999999999999996</v>
      </c>
      <c r="E32" s="2">
        <v>63277</v>
      </c>
      <c r="F32" s="2">
        <v>94.63</v>
      </c>
      <c r="G32" s="2">
        <f t="shared" si="0"/>
        <v>62.455799999999996</v>
      </c>
      <c r="H32" s="10">
        <v>77.040000000000006</v>
      </c>
      <c r="I32" s="20">
        <f t="shared" si="1"/>
        <v>46.224000000000004</v>
      </c>
      <c r="J32" s="21">
        <v>48.547800000000002</v>
      </c>
      <c r="K32" s="22">
        <v>-2.3237999999999999</v>
      </c>
      <c r="L32" s="23">
        <v>46.675600000000003</v>
      </c>
      <c r="M32" s="23">
        <v>50.419899999999998</v>
      </c>
      <c r="N32" s="24">
        <v>45.313099999999999</v>
      </c>
      <c r="O32" s="24">
        <v>51.782499999999999</v>
      </c>
      <c r="S32" s="19"/>
    </row>
    <row r="33" spans="2:19" ht="15.75" customHeight="1" x14ac:dyDescent="0.15">
      <c r="B33" s="2" t="s">
        <v>48</v>
      </c>
      <c r="C33" s="2">
        <v>13.5</v>
      </c>
      <c r="D33" s="2">
        <v>3.5</v>
      </c>
      <c r="E33" s="2">
        <v>69811</v>
      </c>
      <c r="F33" s="2">
        <v>98.96</v>
      </c>
      <c r="G33" s="2">
        <f t="shared" si="0"/>
        <v>65.313599999999994</v>
      </c>
      <c r="H33" s="10">
        <v>86.7</v>
      </c>
      <c r="I33" s="20">
        <f t="shared" si="1"/>
        <v>52.02</v>
      </c>
      <c r="J33" s="21">
        <v>50.888300000000001</v>
      </c>
      <c r="K33" s="22">
        <v>1.1316999999999999</v>
      </c>
      <c r="L33" s="23">
        <v>48.214799999999997</v>
      </c>
      <c r="M33" s="23">
        <v>53.561700000000002</v>
      </c>
      <c r="N33" s="24">
        <v>46.269100000000002</v>
      </c>
      <c r="O33" s="24">
        <v>55.507399999999997</v>
      </c>
      <c r="S33" s="19"/>
    </row>
    <row r="34" spans="2:19" ht="15.75" customHeight="1" x14ac:dyDescent="0.15">
      <c r="B34" s="2" t="s">
        <v>49</v>
      </c>
      <c r="C34" s="2">
        <v>13.2</v>
      </c>
      <c r="D34" s="2">
        <v>5</v>
      </c>
      <c r="E34" s="2">
        <v>43820</v>
      </c>
      <c r="F34" s="2">
        <v>60.95</v>
      </c>
      <c r="G34" s="2">
        <f t="shared" si="0"/>
        <v>40.227000000000004</v>
      </c>
      <c r="H34" s="10">
        <v>66.3</v>
      </c>
      <c r="I34" s="20">
        <f t="shared" si="1"/>
        <v>39.779999999999994</v>
      </c>
      <c r="J34" s="21">
        <v>42.118499999999997</v>
      </c>
      <c r="K34" s="22">
        <v>-2.3384999999999998</v>
      </c>
      <c r="L34" s="23">
        <v>40.377600000000001</v>
      </c>
      <c r="M34" s="23">
        <v>43.859400000000001</v>
      </c>
      <c r="N34" s="24">
        <v>39.110599999999998</v>
      </c>
      <c r="O34" s="24">
        <v>45.126399999999997</v>
      </c>
      <c r="S34" s="19"/>
    </row>
    <row r="35" spans="2:19" ht="15.75" customHeight="1" x14ac:dyDescent="0.15">
      <c r="B35" s="2" t="s">
        <v>50</v>
      </c>
      <c r="C35" s="2">
        <v>13.5</v>
      </c>
      <c r="D35" s="2">
        <v>3.8</v>
      </c>
      <c r="E35" s="2">
        <v>55603</v>
      </c>
      <c r="F35" s="2">
        <v>94.38</v>
      </c>
      <c r="G35" s="2">
        <f t="shared" si="0"/>
        <v>62.290799999999997</v>
      </c>
      <c r="H35" s="10">
        <v>78.290000000000006</v>
      </c>
      <c r="I35" s="20">
        <f t="shared" si="1"/>
        <v>46.974000000000004</v>
      </c>
      <c r="J35" s="21">
        <v>44.008800000000001</v>
      </c>
      <c r="K35" s="22">
        <v>2.9651999999999998</v>
      </c>
      <c r="L35" s="23">
        <v>42.735900000000001</v>
      </c>
      <c r="M35" s="23">
        <v>45.281700000000001</v>
      </c>
      <c r="N35" s="24">
        <v>41.809399999999997</v>
      </c>
      <c r="O35" s="24">
        <v>46.208100000000002</v>
      </c>
      <c r="S35" s="19"/>
    </row>
    <row r="36" spans="2:19" ht="15.75" customHeight="1" x14ac:dyDescent="0.15">
      <c r="B36" s="2" t="s">
        <v>51</v>
      </c>
      <c r="C36" s="2">
        <v>12.9</v>
      </c>
      <c r="D36" s="2">
        <v>3.9</v>
      </c>
      <c r="E36" s="2">
        <v>45570</v>
      </c>
      <c r="F36" s="2">
        <v>94.77</v>
      </c>
      <c r="G36" s="2">
        <f t="shared" si="0"/>
        <v>62.548200000000001</v>
      </c>
      <c r="H36" s="10">
        <v>67.33</v>
      </c>
      <c r="I36" s="20">
        <f t="shared" si="1"/>
        <v>40.397999999999996</v>
      </c>
      <c r="J36" s="21">
        <v>38.501300000000001</v>
      </c>
      <c r="K36" s="22">
        <v>1.8967000000000001</v>
      </c>
      <c r="L36" s="23">
        <v>36.863</v>
      </c>
      <c r="M36" s="23">
        <v>40.139600000000002</v>
      </c>
      <c r="N36" s="24">
        <v>35.670699999999997</v>
      </c>
      <c r="O36" s="24">
        <v>41.332000000000001</v>
      </c>
      <c r="S36" s="19"/>
    </row>
    <row r="37" spans="2:19" ht="15.75" customHeight="1" x14ac:dyDescent="0.15">
      <c r="B37" s="2" t="s">
        <v>52</v>
      </c>
      <c r="C37" s="2">
        <v>14.5</v>
      </c>
      <c r="D37" s="2">
        <v>5.7</v>
      </c>
      <c r="E37" s="2">
        <v>46781</v>
      </c>
      <c r="F37" s="2">
        <v>40.49</v>
      </c>
      <c r="G37" s="2">
        <f t="shared" si="0"/>
        <v>26.723400000000002</v>
      </c>
      <c r="H37" s="10">
        <v>77.180000000000007</v>
      </c>
      <c r="I37" s="20">
        <f t="shared" si="1"/>
        <v>46.308</v>
      </c>
      <c r="J37" s="21">
        <v>46.804000000000002</v>
      </c>
      <c r="K37" s="22">
        <v>-0.49602000000000002</v>
      </c>
      <c r="L37" s="23">
        <v>44.009799999999998</v>
      </c>
      <c r="M37" s="23">
        <v>49.598300000000002</v>
      </c>
      <c r="N37" s="24">
        <v>41.976100000000002</v>
      </c>
      <c r="O37" s="24">
        <v>51.631999999999998</v>
      </c>
      <c r="S37" s="19"/>
    </row>
    <row r="38" spans="2:19" ht="15.75" customHeight="1" x14ac:dyDescent="0.15">
      <c r="B38" s="2" t="s">
        <v>53</v>
      </c>
      <c r="C38" s="2">
        <v>14.1</v>
      </c>
      <c r="D38" s="2">
        <v>3.4</v>
      </c>
      <c r="E38" s="2">
        <v>47358</v>
      </c>
      <c r="F38" s="2">
        <v>85.29</v>
      </c>
      <c r="G38" s="2">
        <f t="shared" si="0"/>
        <v>56.29140000000001</v>
      </c>
      <c r="H38" s="10">
        <v>64.64</v>
      </c>
      <c r="I38" s="20">
        <f t="shared" si="1"/>
        <v>38.783999999999999</v>
      </c>
      <c r="J38" s="21">
        <v>40.750399999999999</v>
      </c>
      <c r="K38" s="22">
        <v>-1.9663999999999999</v>
      </c>
      <c r="L38" s="23">
        <v>39.415500000000002</v>
      </c>
      <c r="M38" s="23">
        <v>42.0852</v>
      </c>
      <c r="N38" s="24">
        <v>38.444000000000003</v>
      </c>
      <c r="O38" s="24">
        <v>43.056699999999999</v>
      </c>
      <c r="S38" s="19"/>
    </row>
    <row r="39" spans="2:19" ht="15.75" customHeight="1" x14ac:dyDescent="0.15">
      <c r="B39" s="2" t="s">
        <v>54</v>
      </c>
      <c r="C39" s="2">
        <v>13.5</v>
      </c>
      <c r="D39" s="2">
        <v>3.7</v>
      </c>
      <c r="E39" s="2">
        <v>42979</v>
      </c>
      <c r="F39" s="2">
        <v>74.7</v>
      </c>
      <c r="G39" s="2">
        <f t="shared" si="0"/>
        <v>49.302000000000007</v>
      </c>
      <c r="H39" s="10">
        <v>76.28</v>
      </c>
      <c r="I39" s="20">
        <f t="shared" si="1"/>
        <v>45.768000000000001</v>
      </c>
      <c r="J39" s="21">
        <v>39.619500000000002</v>
      </c>
      <c r="K39" s="22">
        <v>6.1485000000000003</v>
      </c>
      <c r="L39" s="23">
        <v>38.119399999999999</v>
      </c>
      <c r="M39" s="23">
        <v>41.119700000000002</v>
      </c>
      <c r="N39" s="24">
        <v>37.027500000000003</v>
      </c>
      <c r="O39" s="24">
        <v>42.211500000000001</v>
      </c>
      <c r="S39" s="19"/>
    </row>
    <row r="40" spans="2:19" ht="15.75" customHeight="1" x14ac:dyDescent="0.15">
      <c r="B40" s="2" t="s">
        <v>55</v>
      </c>
      <c r="C40" s="2">
        <v>13.9</v>
      </c>
      <c r="D40" s="2">
        <v>6.6</v>
      </c>
      <c r="E40" s="2">
        <v>56119</v>
      </c>
      <c r="F40" s="2">
        <v>89.29</v>
      </c>
      <c r="G40" s="2">
        <f t="shared" si="0"/>
        <v>58.931400000000004</v>
      </c>
      <c r="H40" s="10">
        <v>81.239999999999995</v>
      </c>
      <c r="I40" s="20">
        <f t="shared" si="1"/>
        <v>48.743999999999993</v>
      </c>
      <c r="J40" s="21">
        <v>46.106999999999999</v>
      </c>
      <c r="K40" s="22">
        <v>2.637</v>
      </c>
      <c r="L40" s="23">
        <v>43.568100000000001</v>
      </c>
      <c r="M40" s="23">
        <v>48.645899999999997</v>
      </c>
      <c r="N40" s="24">
        <v>41.720199999999998</v>
      </c>
      <c r="O40" s="24">
        <v>50.4938</v>
      </c>
      <c r="S40" s="19"/>
    </row>
    <row r="41" spans="2:19" ht="15.75" customHeight="1" x14ac:dyDescent="0.15">
      <c r="B41" s="2" t="s">
        <v>56</v>
      </c>
      <c r="C41" s="2">
        <v>15.4</v>
      </c>
      <c r="D41" s="2">
        <v>3.5</v>
      </c>
      <c r="E41" s="2">
        <v>50398</v>
      </c>
      <c r="F41" s="2">
        <v>92.68</v>
      </c>
      <c r="G41" s="2">
        <f t="shared" si="0"/>
        <v>61.168800000000005</v>
      </c>
      <c r="H41" s="10">
        <v>67.86</v>
      </c>
      <c r="I41" s="20">
        <f t="shared" si="1"/>
        <v>40.716000000000001</v>
      </c>
      <c r="J41" s="21">
        <v>41.923900000000003</v>
      </c>
      <c r="K41" s="22">
        <v>-1.2079</v>
      </c>
      <c r="L41" s="23">
        <v>40.2254</v>
      </c>
      <c r="M41" s="23">
        <v>43.622399999999999</v>
      </c>
      <c r="N41" s="24">
        <v>38.989199999999997</v>
      </c>
      <c r="O41" s="24">
        <v>44.858600000000003</v>
      </c>
      <c r="S41" s="19"/>
    </row>
    <row r="42" spans="2:19" ht="15.75" customHeight="1" x14ac:dyDescent="0.15">
      <c r="B42" s="2" t="s">
        <v>57</v>
      </c>
      <c r="C42" s="2">
        <v>14.4</v>
      </c>
      <c r="D42" s="2">
        <v>3.3</v>
      </c>
      <c r="E42" s="2">
        <v>54902</v>
      </c>
      <c r="F42" s="2">
        <v>98.26</v>
      </c>
      <c r="G42" s="2">
        <f t="shared" si="0"/>
        <v>64.851600000000005</v>
      </c>
      <c r="H42" s="10">
        <v>72.319999999999993</v>
      </c>
      <c r="I42" s="20">
        <f t="shared" si="1"/>
        <v>43.391999999999996</v>
      </c>
      <c r="J42" s="21">
        <v>43.255200000000002</v>
      </c>
      <c r="K42" s="22">
        <v>0.13683999999999999</v>
      </c>
      <c r="L42" s="23">
        <v>41.6188</v>
      </c>
      <c r="M42" s="23">
        <v>44.891500000000001</v>
      </c>
      <c r="N42" s="24">
        <v>40.427900000000001</v>
      </c>
      <c r="O42" s="24">
        <v>46.0824</v>
      </c>
      <c r="S42" s="19"/>
    </row>
    <row r="43" spans="2:19" ht="15.75" customHeight="1" x14ac:dyDescent="0.15">
      <c r="B43" s="2" t="s">
        <v>58</v>
      </c>
      <c r="C43" s="2">
        <v>13.7</v>
      </c>
      <c r="D43" s="2">
        <v>3.8</v>
      </c>
      <c r="E43" s="2">
        <v>43939</v>
      </c>
      <c r="F43" s="2">
        <v>89.88</v>
      </c>
      <c r="G43" s="2">
        <f t="shared" si="0"/>
        <v>59.320799999999998</v>
      </c>
      <c r="H43" s="10">
        <v>59.72</v>
      </c>
      <c r="I43" s="20">
        <f t="shared" si="1"/>
        <v>35.832000000000001</v>
      </c>
      <c r="J43" s="21">
        <v>38.4251</v>
      </c>
      <c r="K43" s="22">
        <v>-2.5931000000000002</v>
      </c>
      <c r="L43" s="23">
        <v>36.972299999999997</v>
      </c>
      <c r="M43" s="23">
        <v>39.877899999999997</v>
      </c>
      <c r="N43" s="24">
        <v>35.914900000000003</v>
      </c>
      <c r="O43" s="24">
        <v>40.935299999999998</v>
      </c>
      <c r="S43" s="19"/>
    </row>
    <row r="44" spans="2:19" ht="15.75" customHeight="1" x14ac:dyDescent="0.15">
      <c r="B44" s="2" t="s">
        <v>59</v>
      </c>
      <c r="C44" s="2">
        <v>14.3</v>
      </c>
      <c r="D44" s="2">
        <v>6</v>
      </c>
      <c r="E44" s="2">
        <v>46369</v>
      </c>
      <c r="F44" s="2">
        <v>58.61</v>
      </c>
      <c r="G44" s="2">
        <f t="shared" si="0"/>
        <v>38.682600000000001</v>
      </c>
      <c r="H44" s="10">
        <v>74.94</v>
      </c>
      <c r="I44" s="20">
        <f t="shared" si="1"/>
        <v>44.963999999999999</v>
      </c>
      <c r="J44" s="21">
        <v>44.473199999999999</v>
      </c>
      <c r="K44" s="22">
        <v>0.49079</v>
      </c>
      <c r="L44" s="23">
        <v>42.303899999999999</v>
      </c>
      <c r="M44" s="23">
        <v>46.642499999999998</v>
      </c>
      <c r="N44" s="24">
        <v>40.725099999999998</v>
      </c>
      <c r="O44" s="24">
        <v>48.221299999999999</v>
      </c>
      <c r="S44" s="19"/>
    </row>
    <row r="45" spans="2:19" ht="15.75" customHeight="1" x14ac:dyDescent="0.15">
      <c r="B45" s="2" t="s">
        <v>60</v>
      </c>
      <c r="C45" s="2">
        <v>13.4</v>
      </c>
      <c r="D45" s="2">
        <v>3.4</v>
      </c>
      <c r="E45" s="2">
        <v>43314</v>
      </c>
      <c r="F45" s="2">
        <v>91.27</v>
      </c>
      <c r="G45" s="2">
        <f t="shared" si="0"/>
        <v>60.238199999999999</v>
      </c>
      <c r="H45" s="10">
        <v>57.85</v>
      </c>
      <c r="I45" s="20">
        <f t="shared" si="1"/>
        <v>34.71</v>
      </c>
      <c r="J45" s="21">
        <v>37.682200000000002</v>
      </c>
      <c r="K45" s="22">
        <v>-2.9722</v>
      </c>
      <c r="L45" s="23">
        <v>36.066200000000002</v>
      </c>
      <c r="M45" s="23">
        <v>39.298200000000001</v>
      </c>
      <c r="N45" s="24">
        <v>34.890099999999997</v>
      </c>
      <c r="O45" s="24">
        <v>40.474299999999999</v>
      </c>
      <c r="S45" s="19"/>
    </row>
    <row r="46" spans="2:19" ht="15.75" customHeight="1" x14ac:dyDescent="0.15">
      <c r="B46" s="2" t="s">
        <v>61</v>
      </c>
      <c r="C46" s="2">
        <v>10.3</v>
      </c>
      <c r="D46" s="2">
        <v>3.8</v>
      </c>
      <c r="E46" s="2">
        <v>49646</v>
      </c>
      <c r="F46" s="2">
        <v>88.12</v>
      </c>
      <c r="G46" s="2">
        <f t="shared" si="0"/>
        <v>58.159200000000006</v>
      </c>
      <c r="H46" s="10">
        <v>79.010000000000005</v>
      </c>
      <c r="I46" s="20">
        <f t="shared" si="1"/>
        <v>47.405999999999999</v>
      </c>
      <c r="J46" s="21">
        <v>40.588000000000001</v>
      </c>
      <c r="K46" s="22">
        <v>6.8179999999999996</v>
      </c>
      <c r="L46" s="23">
        <v>38.244300000000003</v>
      </c>
      <c r="M46" s="23">
        <v>42.931699999999999</v>
      </c>
      <c r="N46" s="24">
        <v>36.538499999999999</v>
      </c>
      <c r="O46" s="24">
        <v>44.637500000000003</v>
      </c>
      <c r="S46" s="19"/>
    </row>
    <row r="47" spans="2:19" ht="17" x14ac:dyDescent="0.15">
      <c r="B47" s="2" t="s">
        <v>62</v>
      </c>
      <c r="C47" s="2">
        <v>9</v>
      </c>
      <c r="D47" s="2">
        <v>4.8</v>
      </c>
      <c r="E47" s="2">
        <v>56330</v>
      </c>
      <c r="F47" s="2">
        <v>70.12</v>
      </c>
      <c r="G47" s="2">
        <f t="shared" si="0"/>
        <v>46.279200000000003</v>
      </c>
      <c r="H47" s="10">
        <v>71.37</v>
      </c>
      <c r="I47" s="20">
        <f t="shared" si="1"/>
        <v>42.822000000000003</v>
      </c>
      <c r="J47" s="21">
        <v>46.262999999999998</v>
      </c>
      <c r="K47" s="22">
        <v>-3.4409999999999998</v>
      </c>
      <c r="L47" s="23">
        <v>43.5822</v>
      </c>
      <c r="M47" s="23">
        <v>48.943800000000003</v>
      </c>
      <c r="N47" s="24">
        <v>41.631100000000004</v>
      </c>
      <c r="O47" s="24">
        <v>50.895000000000003</v>
      </c>
      <c r="S47" s="19"/>
    </row>
    <row r="48" spans="2:19" ht="17" x14ac:dyDescent="0.15">
      <c r="B48" s="2" t="s">
        <v>63</v>
      </c>
      <c r="C48" s="2">
        <v>14.6</v>
      </c>
      <c r="D48" s="2">
        <v>6.7</v>
      </c>
      <c r="E48" s="2">
        <v>51841</v>
      </c>
      <c r="F48" s="2">
        <v>89.32</v>
      </c>
      <c r="G48" s="2">
        <f t="shared" si="0"/>
        <v>58.9512</v>
      </c>
      <c r="H48" s="10">
        <v>66.59</v>
      </c>
      <c r="I48" s="20">
        <f t="shared" si="1"/>
        <v>39.954000000000001</v>
      </c>
      <c r="J48" s="21">
        <v>44.077100000000002</v>
      </c>
      <c r="K48" s="22">
        <v>-4.1231</v>
      </c>
      <c r="L48" s="23">
        <v>41.319299999999998</v>
      </c>
      <c r="M48" s="23">
        <v>46.834899999999998</v>
      </c>
      <c r="N48" s="24">
        <v>39.312100000000001</v>
      </c>
      <c r="O48" s="24">
        <v>48.842100000000002</v>
      </c>
      <c r="S48" s="19"/>
    </row>
    <row r="49" spans="1:19" ht="17" x14ac:dyDescent="0.15">
      <c r="B49" s="2" t="s">
        <v>64</v>
      </c>
      <c r="C49" s="2">
        <v>12.2</v>
      </c>
      <c r="D49" s="2">
        <v>4.2</v>
      </c>
      <c r="E49" s="2">
        <v>61406</v>
      </c>
      <c r="F49" s="2">
        <v>91.7</v>
      </c>
      <c r="G49" s="2">
        <f t="shared" si="0"/>
        <v>60.522000000000006</v>
      </c>
      <c r="H49" s="10">
        <v>67.510000000000005</v>
      </c>
      <c r="I49" s="20">
        <f t="shared" si="1"/>
        <v>40.506</v>
      </c>
      <c r="J49" s="21">
        <v>47.160699999999999</v>
      </c>
      <c r="K49" s="22">
        <v>-6.6547000000000001</v>
      </c>
      <c r="L49" s="23">
        <v>45.589599999999997</v>
      </c>
      <c r="M49" s="23">
        <v>48.731900000000003</v>
      </c>
      <c r="N49" s="24">
        <v>44.445999999999998</v>
      </c>
      <c r="O49" s="24">
        <v>49.875399999999999</v>
      </c>
      <c r="S49" s="19"/>
    </row>
    <row r="50" spans="1:19" ht="17" x14ac:dyDescent="0.15">
      <c r="B50" s="2" t="s">
        <v>65</v>
      </c>
      <c r="C50" s="2">
        <v>12.3</v>
      </c>
      <c r="D50" s="2">
        <v>5.0999999999999996</v>
      </c>
      <c r="E50" s="2">
        <v>57244</v>
      </c>
      <c r="F50" s="2">
        <v>95.5</v>
      </c>
      <c r="G50" s="2">
        <f t="shared" si="0"/>
        <v>63.03</v>
      </c>
      <c r="H50" s="10">
        <v>76.069999999999993</v>
      </c>
      <c r="I50" s="20">
        <f t="shared" si="1"/>
        <v>45.641999999999996</v>
      </c>
      <c r="J50" s="21">
        <v>44.881799999999998</v>
      </c>
      <c r="K50" s="22">
        <v>0.76021000000000005</v>
      </c>
      <c r="L50" s="23">
        <v>43.116</v>
      </c>
      <c r="M50" s="23">
        <v>46.647599999999997</v>
      </c>
      <c r="N50" s="24">
        <v>41.830800000000004</v>
      </c>
      <c r="O50" s="24">
        <v>47.9328</v>
      </c>
      <c r="S50" s="19"/>
    </row>
    <row r="51" spans="1:19" ht="17" x14ac:dyDescent="0.15">
      <c r="B51" s="2" t="s">
        <v>66</v>
      </c>
      <c r="C51" s="2">
        <v>16</v>
      </c>
      <c r="D51" s="2">
        <v>2.9</v>
      </c>
      <c r="E51" s="2">
        <v>38380</v>
      </c>
      <c r="F51" s="2">
        <v>84.61</v>
      </c>
      <c r="G51" s="2">
        <f t="shared" si="0"/>
        <v>55.842600000000004</v>
      </c>
      <c r="H51" s="10">
        <v>66.650000000000006</v>
      </c>
      <c r="I51" s="20">
        <f t="shared" si="1"/>
        <v>39.99</v>
      </c>
      <c r="J51" s="21">
        <v>36.478099999999998</v>
      </c>
      <c r="K51" s="22">
        <v>3.5118999999999998</v>
      </c>
      <c r="L51" s="23">
        <v>34.1218</v>
      </c>
      <c r="M51" s="23">
        <v>38.834299999999999</v>
      </c>
      <c r="N51" s="24">
        <v>32.4069</v>
      </c>
      <c r="O51" s="24">
        <v>40.549300000000002</v>
      </c>
      <c r="S51" s="19"/>
    </row>
    <row r="52" spans="1:19" ht="17" x14ac:dyDescent="0.15">
      <c r="B52" s="2" t="s">
        <v>67</v>
      </c>
      <c r="C52" s="2">
        <v>13.7</v>
      </c>
      <c r="D52" s="2">
        <v>4</v>
      </c>
      <c r="E52" s="2">
        <v>51598</v>
      </c>
      <c r="F52" s="2">
        <v>91.29</v>
      </c>
      <c r="G52" s="2">
        <f t="shared" si="0"/>
        <v>60.251400000000004</v>
      </c>
      <c r="H52" s="10">
        <v>67.83</v>
      </c>
      <c r="I52" s="20">
        <f t="shared" si="1"/>
        <v>40.698</v>
      </c>
      <c r="J52" s="21">
        <v>42.385199999999998</v>
      </c>
      <c r="K52" s="22">
        <v>-1.6872</v>
      </c>
      <c r="L52" s="23">
        <v>41.286200000000001</v>
      </c>
      <c r="M52" s="23">
        <v>43.484299999999998</v>
      </c>
      <c r="N52" s="24">
        <v>40.486199999999997</v>
      </c>
      <c r="O52" s="24">
        <v>44.284199999999998</v>
      </c>
      <c r="S52" s="19"/>
    </row>
    <row r="53" spans="1:19" ht="17" x14ac:dyDescent="0.15">
      <c r="B53" s="2" t="s">
        <v>68</v>
      </c>
      <c r="C53" s="2">
        <v>12.4</v>
      </c>
      <c r="D53" s="11">
        <v>5</v>
      </c>
      <c r="E53" s="11">
        <v>53802</v>
      </c>
      <c r="F53" s="11">
        <v>56.6</v>
      </c>
      <c r="G53" s="11">
        <f t="shared" si="0"/>
        <v>37.356000000000002</v>
      </c>
      <c r="H53" s="12">
        <v>79.53</v>
      </c>
      <c r="I53" s="25">
        <f t="shared" si="1"/>
        <v>47.717999999999996</v>
      </c>
      <c r="J53" s="21">
        <v>47.669199999999996</v>
      </c>
      <c r="K53" s="22">
        <v>4.8839E-2</v>
      </c>
      <c r="L53" s="23">
        <v>45.930700000000002</v>
      </c>
      <c r="M53" s="23">
        <v>49.407699999999998</v>
      </c>
      <c r="N53" s="24">
        <v>44.665399999999998</v>
      </c>
      <c r="O53" s="24">
        <v>50.673000000000002</v>
      </c>
    </row>
    <row r="54" spans="1:19" ht="16" x14ac:dyDescent="0.15">
      <c r="B54" s="1"/>
      <c r="C54" s="1"/>
      <c r="D54" s="26"/>
      <c r="E54" s="26"/>
      <c r="F54" s="26"/>
      <c r="G54" s="26"/>
      <c r="H54" s="26"/>
      <c r="I54" s="26"/>
    </row>
    <row r="55" spans="1:19" ht="17" x14ac:dyDescent="0.2">
      <c r="A55" s="1" t="s">
        <v>69</v>
      </c>
      <c r="B55" s="2" t="s">
        <v>70</v>
      </c>
      <c r="C55" s="27">
        <v>14.7</v>
      </c>
      <c r="D55" s="27">
        <v>2.9</v>
      </c>
      <c r="E55" s="2">
        <v>45408</v>
      </c>
      <c r="F55" s="10">
        <v>98.83</v>
      </c>
      <c r="G55" s="10">
        <f t="shared" ref="G55:G78" si="2">0.66*F55</f>
        <v>65.227800000000002</v>
      </c>
      <c r="H55" s="10">
        <v>43</v>
      </c>
      <c r="I55" s="10">
        <f t="shared" ref="I55:I78" si="3">H55</f>
        <v>43</v>
      </c>
      <c r="J55" s="28">
        <v>38.097799999999999</v>
      </c>
      <c r="K55" s="29">
        <v>4.9021999999999997</v>
      </c>
      <c r="L55" s="30">
        <v>36.289000000000001</v>
      </c>
      <c r="M55" s="30">
        <v>39.906599999999997</v>
      </c>
      <c r="N55" s="31">
        <v>34.972499999999997</v>
      </c>
      <c r="O55" s="31">
        <v>41.222999999999999</v>
      </c>
    </row>
    <row r="56" spans="1:19" ht="17" x14ac:dyDescent="0.2">
      <c r="B56" s="2" t="s">
        <v>71</v>
      </c>
      <c r="C56" s="27">
        <v>19</v>
      </c>
      <c r="D56" s="27">
        <v>2</v>
      </c>
      <c r="E56" s="2">
        <v>32079</v>
      </c>
      <c r="F56" s="10">
        <v>100</v>
      </c>
      <c r="G56" s="10">
        <f t="shared" si="2"/>
        <v>66</v>
      </c>
      <c r="H56" s="10">
        <v>70</v>
      </c>
      <c r="I56" s="10">
        <f t="shared" si="3"/>
        <v>70</v>
      </c>
      <c r="J56" s="28">
        <v>31.883500000000002</v>
      </c>
      <c r="K56" s="29">
        <v>38.116500000000002</v>
      </c>
      <c r="L56" s="30">
        <v>27.910499999999999</v>
      </c>
      <c r="M56" s="30">
        <v>35.856400000000001</v>
      </c>
      <c r="N56" s="31">
        <v>25.018999999999998</v>
      </c>
      <c r="O56" s="31">
        <v>38.747900000000001</v>
      </c>
    </row>
    <row r="57" spans="1:19" ht="17" x14ac:dyDescent="0.2">
      <c r="B57" s="32" t="s">
        <v>80</v>
      </c>
      <c r="C57" s="27">
        <v>19.899999999999999</v>
      </c>
      <c r="D57" s="27">
        <v>13.8</v>
      </c>
      <c r="E57" s="33">
        <v>69063</v>
      </c>
      <c r="F57" s="20">
        <v>94.07</v>
      </c>
      <c r="G57" s="20">
        <f t="shared" si="2"/>
        <v>62.086199999999998</v>
      </c>
      <c r="H57" s="10">
        <v>46.49</v>
      </c>
      <c r="I57" s="20">
        <f t="shared" si="3"/>
        <v>46.49</v>
      </c>
      <c r="J57" s="28">
        <v>57.065899999999999</v>
      </c>
      <c r="K57" s="29">
        <v>-10.575900000000001</v>
      </c>
      <c r="L57" s="30">
        <v>47.094900000000003</v>
      </c>
      <c r="M57" s="30">
        <v>67.037000000000006</v>
      </c>
      <c r="N57" s="31">
        <v>39.837800000000001</v>
      </c>
      <c r="O57" s="31">
        <v>74.2941</v>
      </c>
    </row>
    <row r="58" spans="1:19" ht="17" x14ac:dyDescent="0.2">
      <c r="B58" s="32" t="s">
        <v>81</v>
      </c>
      <c r="C58" s="27">
        <v>16.100000000000001</v>
      </c>
      <c r="D58" s="27">
        <v>4.5</v>
      </c>
      <c r="E58" s="33">
        <v>47853</v>
      </c>
      <c r="F58" s="20">
        <v>94.07</v>
      </c>
      <c r="G58" s="20">
        <f t="shared" si="2"/>
        <v>62.086199999999998</v>
      </c>
      <c r="H58" s="10">
        <v>29.58</v>
      </c>
      <c r="I58" s="20">
        <f t="shared" si="3"/>
        <v>29.58</v>
      </c>
      <c r="J58" s="28">
        <v>41.019799999999996</v>
      </c>
      <c r="K58" s="29">
        <v>-11.4398</v>
      </c>
      <c r="L58" s="30">
        <v>39.055500000000002</v>
      </c>
      <c r="M58" s="30">
        <v>42.984099999999998</v>
      </c>
      <c r="N58" s="31">
        <v>37.625900000000001</v>
      </c>
      <c r="O58" s="31">
        <v>44.413699999999999</v>
      </c>
    </row>
    <row r="59" spans="1:19" ht="17" x14ac:dyDescent="0.2">
      <c r="B59" s="32" t="s">
        <v>82</v>
      </c>
      <c r="C59" s="27">
        <v>18.399999999999999</v>
      </c>
      <c r="D59" s="27">
        <v>6.6</v>
      </c>
      <c r="E59" s="33">
        <v>41957</v>
      </c>
      <c r="F59" s="20">
        <v>66.05</v>
      </c>
      <c r="G59" s="20">
        <f t="shared" si="2"/>
        <v>43.593000000000004</v>
      </c>
      <c r="H59" s="10">
        <v>20.09</v>
      </c>
      <c r="I59" s="20">
        <f t="shared" si="3"/>
        <v>20.09</v>
      </c>
      <c r="J59" s="28">
        <v>42.764699999999998</v>
      </c>
      <c r="K59" s="29">
        <v>-22.674700000000001</v>
      </c>
      <c r="L59" s="30">
        <v>38.8444</v>
      </c>
      <c r="M59" s="30">
        <v>46.685099999999998</v>
      </c>
      <c r="N59" s="31">
        <v>35.991100000000003</v>
      </c>
      <c r="O59" s="31">
        <v>49.538400000000003</v>
      </c>
    </row>
    <row r="60" spans="1:19" ht="17" x14ac:dyDescent="0.2">
      <c r="B60" s="32" t="s">
        <v>83</v>
      </c>
      <c r="C60" s="27">
        <v>13.1</v>
      </c>
      <c r="D60" s="27">
        <v>3.8</v>
      </c>
      <c r="E60" s="33">
        <v>53000</v>
      </c>
      <c r="F60" s="20">
        <v>94.55</v>
      </c>
      <c r="G60" s="20">
        <f t="shared" si="2"/>
        <v>62.402999999999999</v>
      </c>
      <c r="H60" s="10">
        <v>11.26</v>
      </c>
      <c r="I60" s="20">
        <f t="shared" si="3"/>
        <v>11.26</v>
      </c>
      <c r="J60" s="28">
        <v>42.4848</v>
      </c>
      <c r="K60" s="29">
        <v>-31.224799999999998</v>
      </c>
      <c r="L60" s="30">
        <v>41.252899999999997</v>
      </c>
      <c r="M60" s="30">
        <v>43.7166</v>
      </c>
      <c r="N60" s="31">
        <v>40.356299999999997</v>
      </c>
      <c r="O60" s="31">
        <v>44.613199999999999</v>
      </c>
    </row>
    <row r="61" spans="1:19" ht="17" x14ac:dyDescent="0.2">
      <c r="B61" s="32" t="s">
        <v>84</v>
      </c>
      <c r="C61" s="27">
        <v>17</v>
      </c>
      <c r="D61" s="27">
        <v>6.5</v>
      </c>
      <c r="E61" s="33">
        <v>32500</v>
      </c>
      <c r="F61" s="20">
        <v>94.55</v>
      </c>
      <c r="G61" s="20">
        <f t="shared" si="2"/>
        <v>62.402999999999999</v>
      </c>
      <c r="H61" s="10">
        <v>13.55</v>
      </c>
      <c r="I61" s="20">
        <f t="shared" si="3"/>
        <v>13.55</v>
      </c>
      <c r="J61" s="28">
        <v>33.875999999999998</v>
      </c>
      <c r="K61" s="29">
        <v>-20.326000000000001</v>
      </c>
      <c r="L61" s="30">
        <v>29.686499999999999</v>
      </c>
      <c r="M61" s="30">
        <v>38.0655</v>
      </c>
      <c r="N61" s="31">
        <v>26.6373</v>
      </c>
      <c r="O61" s="31">
        <v>41.114699999999999</v>
      </c>
    </row>
    <row r="62" spans="1:19" ht="17" x14ac:dyDescent="0.2">
      <c r="B62" s="32" t="s">
        <v>85</v>
      </c>
      <c r="C62" s="27">
        <v>14.4</v>
      </c>
      <c r="D62" s="27">
        <v>8.3000000000000007</v>
      </c>
      <c r="E62" s="33">
        <v>86458</v>
      </c>
      <c r="F62" s="20">
        <v>94.07</v>
      </c>
      <c r="G62" s="20">
        <f t="shared" si="2"/>
        <v>62.086199999999998</v>
      </c>
      <c r="H62" s="10">
        <v>49.93</v>
      </c>
      <c r="I62" s="20">
        <f t="shared" si="3"/>
        <v>49.93</v>
      </c>
      <c r="J62" s="28">
        <v>62.441499999999998</v>
      </c>
      <c r="K62" s="29">
        <v>-12.5115</v>
      </c>
      <c r="L62" s="30">
        <v>57.107100000000003</v>
      </c>
      <c r="M62" s="30">
        <v>67.775800000000004</v>
      </c>
      <c r="N62" s="31">
        <v>53.224699999999999</v>
      </c>
      <c r="O62" s="31">
        <v>71.658199999999994</v>
      </c>
    </row>
    <row r="63" spans="1:19" ht="17" x14ac:dyDescent="0.2">
      <c r="B63" s="32" t="s">
        <v>86</v>
      </c>
      <c r="C63" s="27">
        <v>17</v>
      </c>
      <c r="D63" s="27">
        <v>11.1</v>
      </c>
      <c r="E63" s="33">
        <v>63000</v>
      </c>
      <c r="F63" s="20">
        <v>98.55</v>
      </c>
      <c r="G63" s="20">
        <f t="shared" si="2"/>
        <v>65.043000000000006</v>
      </c>
      <c r="H63" s="10">
        <v>36.43</v>
      </c>
      <c r="I63" s="20">
        <f t="shared" si="3"/>
        <v>36.43</v>
      </c>
      <c r="J63" s="28">
        <v>51.363300000000002</v>
      </c>
      <c r="K63" s="29">
        <v>-14.933299999999999</v>
      </c>
      <c r="L63" s="30">
        <v>44.236199999999997</v>
      </c>
      <c r="M63" s="30">
        <v>58.490400000000001</v>
      </c>
      <c r="N63" s="31">
        <v>39.048900000000003</v>
      </c>
      <c r="O63" s="31">
        <v>63.677700000000002</v>
      </c>
    </row>
    <row r="64" spans="1:19" ht="17" x14ac:dyDescent="0.2">
      <c r="B64" s="32" t="s">
        <v>87</v>
      </c>
      <c r="C64" s="27">
        <v>18.7</v>
      </c>
      <c r="D64" s="27">
        <v>5.2</v>
      </c>
      <c r="E64" s="33">
        <v>63750</v>
      </c>
      <c r="F64" s="20">
        <v>94.07</v>
      </c>
      <c r="G64" s="20">
        <f t="shared" si="2"/>
        <v>62.086199999999998</v>
      </c>
      <c r="H64" s="10">
        <v>40.83</v>
      </c>
      <c r="I64" s="20">
        <f t="shared" si="3"/>
        <v>40.83</v>
      </c>
      <c r="J64" s="28">
        <v>50.537599999999998</v>
      </c>
      <c r="K64" s="29">
        <v>-9.7075999999999993</v>
      </c>
      <c r="L64" s="30">
        <v>46.405200000000001</v>
      </c>
      <c r="M64" s="30">
        <v>54.669899999999998</v>
      </c>
      <c r="N64" s="31">
        <v>43.3977</v>
      </c>
      <c r="O64" s="31">
        <v>57.677500000000002</v>
      </c>
    </row>
    <row r="65" spans="2:15" ht="17" x14ac:dyDescent="0.2">
      <c r="B65" s="32" t="s">
        <v>88</v>
      </c>
      <c r="C65" s="27">
        <v>6.6</v>
      </c>
      <c r="D65" s="27">
        <v>9.9</v>
      </c>
      <c r="E65" s="33">
        <v>49226</v>
      </c>
      <c r="F65" s="20">
        <v>66.05</v>
      </c>
      <c r="G65" s="20">
        <f t="shared" si="2"/>
        <v>43.593000000000004</v>
      </c>
      <c r="H65" s="10">
        <v>35.619999999999997</v>
      </c>
      <c r="I65" s="20">
        <f t="shared" si="3"/>
        <v>35.619999999999997</v>
      </c>
      <c r="J65" s="28">
        <v>44.210500000000003</v>
      </c>
      <c r="K65" s="29">
        <v>-8.5905000000000005</v>
      </c>
      <c r="L65" s="30">
        <v>37.116</v>
      </c>
      <c r="M65" s="30">
        <v>51.305</v>
      </c>
      <c r="N65" s="31">
        <v>31.952500000000001</v>
      </c>
      <c r="O65" s="31">
        <v>56.468600000000002</v>
      </c>
    </row>
    <row r="66" spans="2:15" ht="17" x14ac:dyDescent="0.2">
      <c r="B66" s="32" t="s">
        <v>89</v>
      </c>
      <c r="C66" s="27">
        <v>19.5</v>
      </c>
      <c r="D66" s="27">
        <v>9.6999999999999993</v>
      </c>
      <c r="E66" s="33">
        <v>58667</v>
      </c>
      <c r="F66" s="20">
        <v>94.07</v>
      </c>
      <c r="G66" s="20">
        <f t="shared" si="2"/>
        <v>62.086199999999998</v>
      </c>
      <c r="H66" s="10">
        <v>51.19</v>
      </c>
      <c r="I66" s="20">
        <f t="shared" si="3"/>
        <v>51.19</v>
      </c>
      <c r="J66" s="28">
        <v>49.836100000000002</v>
      </c>
      <c r="K66" s="29">
        <v>1.3539000000000001</v>
      </c>
      <c r="L66" s="30">
        <v>43.3508</v>
      </c>
      <c r="M66" s="30">
        <v>56.321300000000001</v>
      </c>
      <c r="N66" s="31">
        <v>38.630699999999997</v>
      </c>
      <c r="O66" s="31">
        <v>61.041400000000003</v>
      </c>
    </row>
    <row r="67" spans="2:15" ht="17" x14ac:dyDescent="0.2">
      <c r="B67" s="32" t="s">
        <v>90</v>
      </c>
      <c r="C67" s="27">
        <v>20.2</v>
      </c>
      <c r="D67" s="27">
        <v>3</v>
      </c>
      <c r="E67" s="33">
        <v>43631</v>
      </c>
      <c r="F67" s="20">
        <v>94.07</v>
      </c>
      <c r="G67" s="20">
        <f t="shared" si="2"/>
        <v>62.086199999999998</v>
      </c>
      <c r="H67" s="10">
        <v>11.78</v>
      </c>
      <c r="I67" s="20">
        <f t="shared" si="3"/>
        <v>11.78</v>
      </c>
      <c r="J67" s="28">
        <v>39.480499999999999</v>
      </c>
      <c r="K67" s="29">
        <v>-27.700500000000002</v>
      </c>
      <c r="L67" s="30">
        <v>35.210900000000002</v>
      </c>
      <c r="M67" s="30">
        <v>43.750100000000003</v>
      </c>
      <c r="N67" s="31">
        <v>32.103499999999997</v>
      </c>
      <c r="O67" s="31">
        <v>46.857599999999998</v>
      </c>
    </row>
    <row r="68" spans="2:15" ht="17" x14ac:dyDescent="0.2">
      <c r="B68" s="32" t="s">
        <v>91</v>
      </c>
      <c r="C68" s="27">
        <v>11.7</v>
      </c>
      <c r="D68" s="27">
        <v>2.8</v>
      </c>
      <c r="E68" s="33">
        <v>34968</v>
      </c>
      <c r="F68" s="20">
        <v>94.07</v>
      </c>
      <c r="G68" s="20">
        <f t="shared" si="2"/>
        <v>62.086199999999998</v>
      </c>
      <c r="H68" s="10">
        <v>27.35</v>
      </c>
      <c r="I68" s="20">
        <f t="shared" si="3"/>
        <v>27.35</v>
      </c>
      <c r="J68" s="28">
        <v>32.1492</v>
      </c>
      <c r="K68" s="29">
        <v>-4.7991999999999999</v>
      </c>
      <c r="L68" s="30">
        <v>29.070799999999998</v>
      </c>
      <c r="M68" s="30">
        <v>35.227699999999999</v>
      </c>
      <c r="N68" s="31">
        <v>26.830300000000001</v>
      </c>
      <c r="O68" s="31">
        <v>37.468200000000003</v>
      </c>
    </row>
    <row r="69" spans="2:15" ht="17" x14ac:dyDescent="0.2">
      <c r="B69" s="32" t="s">
        <v>92</v>
      </c>
      <c r="C69" s="27">
        <v>12.4</v>
      </c>
      <c r="D69" s="27">
        <v>4.2</v>
      </c>
      <c r="E69" s="33">
        <v>49000</v>
      </c>
      <c r="F69" s="20">
        <v>94.07</v>
      </c>
      <c r="G69" s="20">
        <f t="shared" si="2"/>
        <v>62.086199999999998</v>
      </c>
      <c r="H69" s="10">
        <v>45.33</v>
      </c>
      <c r="I69" s="20">
        <f t="shared" si="3"/>
        <v>45.33</v>
      </c>
      <c r="J69" s="28">
        <v>40.354900000000001</v>
      </c>
      <c r="K69" s="29">
        <v>4.9751000000000003</v>
      </c>
      <c r="L69" s="30">
        <v>38.775500000000001</v>
      </c>
      <c r="M69" s="30">
        <v>41.9343</v>
      </c>
      <c r="N69" s="31">
        <v>37.625999999999998</v>
      </c>
      <c r="O69" s="31">
        <v>43.083799999999997</v>
      </c>
    </row>
    <row r="70" spans="2:15" ht="17" x14ac:dyDescent="0.2">
      <c r="B70" s="32" t="s">
        <v>93</v>
      </c>
      <c r="C70" s="27">
        <v>17.399999999999999</v>
      </c>
      <c r="D70" s="27">
        <v>9.6</v>
      </c>
      <c r="E70" s="33">
        <v>47404</v>
      </c>
      <c r="F70" s="20">
        <v>94.07</v>
      </c>
      <c r="G70" s="20">
        <f t="shared" si="2"/>
        <v>62.086199999999998</v>
      </c>
      <c r="H70" s="10">
        <v>16.91</v>
      </c>
      <c r="I70" s="20">
        <f t="shared" si="3"/>
        <v>16.91</v>
      </c>
      <c r="J70" s="28">
        <v>43.165599999999998</v>
      </c>
      <c r="K70" s="29">
        <v>-26.255600000000001</v>
      </c>
      <c r="L70" s="30">
        <v>37.176400000000001</v>
      </c>
      <c r="M70" s="30">
        <v>49.154800000000002</v>
      </c>
      <c r="N70" s="31">
        <v>32.817300000000003</v>
      </c>
      <c r="O70" s="31">
        <v>53.5139</v>
      </c>
    </row>
    <row r="71" spans="2:15" ht="17" x14ac:dyDescent="0.2">
      <c r="B71" s="32" t="s">
        <v>94</v>
      </c>
      <c r="C71" s="27">
        <v>15</v>
      </c>
      <c r="D71" s="27">
        <v>9.1999999999999993</v>
      </c>
      <c r="E71" s="33">
        <v>53152</v>
      </c>
      <c r="F71" s="20">
        <v>66.05</v>
      </c>
      <c r="G71" s="20">
        <f t="shared" si="2"/>
        <v>43.593000000000004</v>
      </c>
      <c r="H71" s="10">
        <v>43.56</v>
      </c>
      <c r="I71" s="20">
        <f t="shared" si="3"/>
        <v>43.56</v>
      </c>
      <c r="J71" s="28">
        <v>48.648600000000002</v>
      </c>
      <c r="K71" s="29">
        <v>-5.0885999999999996</v>
      </c>
      <c r="L71" s="30">
        <v>44.0426</v>
      </c>
      <c r="M71" s="30">
        <v>53.254600000000003</v>
      </c>
      <c r="N71" s="31">
        <v>40.690300000000001</v>
      </c>
      <c r="O71" s="31">
        <v>56.606900000000003</v>
      </c>
    </row>
    <row r="72" spans="2:15" ht="17" x14ac:dyDescent="0.2">
      <c r="B72" s="32" t="s">
        <v>95</v>
      </c>
      <c r="C72" s="27">
        <v>12.9</v>
      </c>
      <c r="D72" s="27">
        <v>9.4</v>
      </c>
      <c r="E72" s="33">
        <v>69667</v>
      </c>
      <c r="F72" s="20">
        <v>66.05</v>
      </c>
      <c r="G72" s="20">
        <f t="shared" si="2"/>
        <v>43.593000000000004</v>
      </c>
      <c r="H72" s="10">
        <v>36.729999999999997</v>
      </c>
      <c r="I72" s="20">
        <f t="shared" si="3"/>
        <v>36.729999999999997</v>
      </c>
      <c r="J72" s="28">
        <v>56.830599999999997</v>
      </c>
      <c r="K72" s="29">
        <v>-20.1006</v>
      </c>
      <c r="L72" s="30">
        <v>52.134999999999998</v>
      </c>
      <c r="M72" s="30">
        <v>61.526299999999999</v>
      </c>
      <c r="N72" s="31">
        <v>48.717399999999998</v>
      </c>
      <c r="O72" s="31">
        <v>64.943899999999999</v>
      </c>
    </row>
    <row r="73" spans="2:15" ht="17" x14ac:dyDescent="0.2">
      <c r="B73" s="32" t="s">
        <v>96</v>
      </c>
      <c r="C73" s="27">
        <v>15</v>
      </c>
      <c r="D73" s="27">
        <v>7</v>
      </c>
      <c r="E73" s="33">
        <v>53393</v>
      </c>
      <c r="F73" s="20">
        <v>66.05</v>
      </c>
      <c r="G73" s="20">
        <f t="shared" si="2"/>
        <v>43.593000000000004</v>
      </c>
      <c r="H73" s="10">
        <v>37.44</v>
      </c>
      <c r="I73" s="20">
        <f t="shared" si="3"/>
        <v>37.44</v>
      </c>
      <c r="J73" s="28">
        <v>47.923400000000001</v>
      </c>
      <c r="K73" s="29">
        <v>-10.4834</v>
      </c>
      <c r="L73" s="30">
        <v>45.136000000000003</v>
      </c>
      <c r="M73" s="30">
        <v>50.710799999999999</v>
      </c>
      <c r="N73" s="31">
        <v>43.107300000000002</v>
      </c>
      <c r="O73" s="31">
        <v>52.7395</v>
      </c>
    </row>
    <row r="74" spans="2:15" ht="17" x14ac:dyDescent="0.2">
      <c r="B74" s="32" t="s">
        <v>97</v>
      </c>
      <c r="C74" s="27">
        <v>10</v>
      </c>
      <c r="D74" s="27">
        <v>22.6</v>
      </c>
      <c r="E74" s="33">
        <v>47045</v>
      </c>
      <c r="F74" s="20">
        <v>66.05</v>
      </c>
      <c r="G74" s="20">
        <f t="shared" si="2"/>
        <v>43.593000000000004</v>
      </c>
      <c r="H74" s="10">
        <v>38.31</v>
      </c>
      <c r="I74" s="20">
        <f t="shared" si="3"/>
        <v>38.31</v>
      </c>
      <c r="J74" s="28">
        <v>49.0411</v>
      </c>
      <c r="K74" s="29">
        <v>-10.7311</v>
      </c>
      <c r="L74" s="30">
        <v>30.8902</v>
      </c>
      <c r="M74" s="30">
        <v>67.191900000000004</v>
      </c>
      <c r="N74" s="31">
        <v>17.6797</v>
      </c>
      <c r="O74" s="31">
        <v>80.4024</v>
      </c>
    </row>
    <row r="75" spans="2:15" ht="34" x14ac:dyDescent="0.2">
      <c r="B75" s="32" t="s">
        <v>98</v>
      </c>
      <c r="C75" s="27">
        <v>20.100000000000001</v>
      </c>
      <c r="D75" s="27">
        <v>11.6</v>
      </c>
      <c r="E75" s="33">
        <v>70417</v>
      </c>
      <c r="F75" s="20">
        <v>94.07</v>
      </c>
      <c r="G75" s="20">
        <f t="shared" si="2"/>
        <v>62.086199999999998</v>
      </c>
      <c r="H75" s="10">
        <v>28.68</v>
      </c>
      <c r="I75" s="20">
        <f t="shared" si="3"/>
        <v>28.68</v>
      </c>
      <c r="J75" s="28">
        <v>56.993699999999997</v>
      </c>
      <c r="K75" s="29">
        <v>-28.313700000000001</v>
      </c>
      <c r="L75" s="30">
        <v>48.694400000000002</v>
      </c>
      <c r="M75" s="30">
        <v>65.293099999999995</v>
      </c>
      <c r="N75" s="31">
        <v>42.654000000000003</v>
      </c>
      <c r="O75" s="31">
        <v>71.333500000000001</v>
      </c>
    </row>
    <row r="76" spans="2:15" ht="17" x14ac:dyDescent="0.2">
      <c r="B76" s="32" t="s">
        <v>99</v>
      </c>
      <c r="C76" s="27">
        <v>24</v>
      </c>
      <c r="D76" s="27">
        <v>13.4</v>
      </c>
      <c r="E76" s="33">
        <v>75000</v>
      </c>
      <c r="F76" s="20">
        <v>94.07</v>
      </c>
      <c r="G76" s="20">
        <f t="shared" si="2"/>
        <v>62.086199999999998</v>
      </c>
      <c r="H76" s="10">
        <v>19.079999999999998</v>
      </c>
      <c r="I76" s="20">
        <f t="shared" si="3"/>
        <v>19.079999999999998</v>
      </c>
      <c r="J76" s="28">
        <v>61.342500000000001</v>
      </c>
      <c r="K76" s="29">
        <v>-42.262500000000003</v>
      </c>
      <c r="L76" s="30">
        <v>50.270099999999999</v>
      </c>
      <c r="M76" s="30">
        <v>72.414900000000003</v>
      </c>
      <c r="N76" s="31">
        <v>42.211399999999998</v>
      </c>
      <c r="O76" s="31">
        <v>80.473600000000005</v>
      </c>
    </row>
    <row r="77" spans="2:15" ht="17" x14ac:dyDescent="0.2">
      <c r="B77" s="34" t="s">
        <v>100</v>
      </c>
      <c r="C77" s="32">
        <v>7.4</v>
      </c>
      <c r="D77" s="32">
        <v>10.7</v>
      </c>
      <c r="E77" s="33">
        <v>78385</v>
      </c>
      <c r="F77" s="34">
        <v>73.790000000000006</v>
      </c>
      <c r="G77" s="20">
        <f t="shared" si="2"/>
        <v>48.701400000000007</v>
      </c>
      <c r="H77" s="35">
        <v>45</v>
      </c>
      <c r="I77" s="35">
        <f t="shared" si="3"/>
        <v>45</v>
      </c>
      <c r="J77" s="28">
        <v>59.317300000000003</v>
      </c>
      <c r="K77" s="29">
        <v>-14.317299999999999</v>
      </c>
      <c r="L77" s="30">
        <v>52.52</v>
      </c>
      <c r="M77" s="30">
        <v>66.114599999999996</v>
      </c>
      <c r="N77" s="31">
        <v>47.572899999999997</v>
      </c>
      <c r="O77" s="31">
        <v>71.061700000000002</v>
      </c>
    </row>
    <row r="78" spans="2:15" ht="17" x14ac:dyDescent="0.2">
      <c r="B78" s="34" t="s">
        <v>101</v>
      </c>
      <c r="C78" s="32">
        <v>8.5</v>
      </c>
      <c r="D78" s="32">
        <v>2.6</v>
      </c>
      <c r="E78" s="33">
        <v>55165</v>
      </c>
      <c r="F78" s="34">
        <v>74.3</v>
      </c>
      <c r="G78" s="20">
        <f t="shared" si="2"/>
        <v>49.038000000000004</v>
      </c>
      <c r="H78" s="35">
        <v>15</v>
      </c>
      <c r="I78" s="35">
        <f t="shared" si="3"/>
        <v>15</v>
      </c>
      <c r="J78" s="28">
        <v>44.140999999999998</v>
      </c>
      <c r="K78" s="29">
        <v>-29.140999999999998</v>
      </c>
      <c r="L78" s="30">
        <v>40.716200000000001</v>
      </c>
      <c r="M78" s="30">
        <v>47.565899999999999</v>
      </c>
      <c r="N78" s="31">
        <v>38.223500000000001</v>
      </c>
      <c r="O78" s="31">
        <v>50.058599999999998</v>
      </c>
    </row>
  </sheetData>
  <mergeCells count="3">
    <mergeCell ref="L2:M2"/>
    <mergeCell ref="N2:O2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Rutberg, Jason</cp:lastModifiedBy>
  <dcterms:modified xsi:type="dcterms:W3CDTF">2024-08-20T20:30:55Z</dcterms:modified>
</cp:coreProperties>
</file>