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EAEA6398-1359-4F07-B7B4-111760BB971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zad1" sheetId="1" r:id="rId1"/>
    <sheet name="zad2" sheetId="2" r:id="rId2"/>
    <sheet name="zad3" sheetId="3" r:id="rId3"/>
    <sheet name="z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F18" i="4"/>
  <c r="E16" i="4"/>
  <c r="G13" i="4"/>
  <c r="F11" i="4"/>
  <c r="G11" i="4"/>
  <c r="H11" i="4"/>
  <c r="I11" i="4"/>
  <c r="J11" i="4"/>
  <c r="K11" i="4"/>
  <c r="L11" i="4"/>
  <c r="M11" i="4"/>
  <c r="N11" i="4"/>
  <c r="E11" i="4"/>
  <c r="E10" i="4"/>
  <c r="G19" i="3"/>
  <c r="G18" i="3"/>
  <c r="F17" i="3"/>
  <c r="F13" i="3"/>
  <c r="F14" i="3"/>
  <c r="F10" i="3"/>
  <c r="E13" i="2"/>
  <c r="F14" i="2" s="1"/>
  <c r="E8" i="2"/>
  <c r="G20" i="1"/>
  <c r="G19" i="1"/>
  <c r="F18" i="1"/>
  <c r="F13" i="1"/>
  <c r="E12" i="4" l="1"/>
  <c r="F15" i="2"/>
</calcChain>
</file>

<file path=xl/sharedStrings.xml><?xml version="1.0" encoding="utf-8"?>
<sst xmlns="http://schemas.openxmlformats.org/spreadsheetml/2006/main" count="49" uniqueCount="27">
  <si>
    <t>zad1</t>
  </si>
  <si>
    <t>α=</t>
  </si>
  <si>
    <t xml:space="preserve">x = </t>
  </si>
  <si>
    <t>α/2=</t>
  </si>
  <si>
    <t xml:space="preserve">σ = </t>
  </si>
  <si>
    <t xml:space="preserve">n = </t>
  </si>
  <si>
    <t>E = x +- z(α/2) (σ/sqrt(n))</t>
  </si>
  <si>
    <t xml:space="preserve">z(α/2) = </t>
  </si>
  <si>
    <t xml:space="preserve">E = </t>
  </si>
  <si>
    <t>E =</t>
  </si>
  <si>
    <t xml:space="preserve">Dolna granica = </t>
  </si>
  <si>
    <t xml:space="preserve">Górna granica = </t>
  </si>
  <si>
    <t>zad2</t>
  </si>
  <si>
    <t>zad3</t>
  </si>
  <si>
    <t xml:space="preserve">p = x/n = </t>
  </si>
  <si>
    <t xml:space="preserve">q=1-x/n = </t>
  </si>
  <si>
    <t>Interpretacja: Odsetka wszystkich autobusów, w których doszło do naruszenia bezpieczeństwa, wynosi od 64.29% do 95.71%.</t>
  </si>
  <si>
    <t>zad4</t>
  </si>
  <si>
    <t>n=</t>
  </si>
  <si>
    <t xml:space="preserve">x(średnia)= </t>
  </si>
  <si>
    <t>probka =</t>
  </si>
  <si>
    <t xml:space="preserve">∑(xi-x)^2 = </t>
  </si>
  <si>
    <t>(xi-x)^2 =</t>
  </si>
  <si>
    <t xml:space="preserve">s (odchylenie standardowe) =~ </t>
  </si>
  <si>
    <t>E = t(s/sqrt(n))</t>
  </si>
  <si>
    <t xml:space="preserve">t = </t>
  </si>
  <si>
    <t>Interpretacja: 95% przedział ufności dla średniej gęstości bakterii w roztworze wynosi od 25.0051(*10^6 bakterii/ml) do 28.9949 (*10^6 bakterii/ml).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</si>
</sst>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G20"/>
  <sheetViews>
    <sheetView workbookViewId="0">
      <selection activeCell="E9" sqref="E9:G20"/>
    </sheetView>
  </sheetViews>
  <sheetFormatPr defaultRowHeight="14.4" x14ac:dyDescent="0.3"/>
  <sheetData>
    <row r="7" spans="5:6" x14ac:dyDescent="0.3">
      <c r="E7" t="s">
        <v>0</v>
      </c>
    </row>
    <row r="9" spans="5:6" x14ac:dyDescent="0.3">
      <c r="E9" t="s">
        <v>6</v>
      </c>
    </row>
    <row r="11" spans="5:6" x14ac:dyDescent="0.3">
      <c r="E11" t="s">
        <v>2</v>
      </c>
      <c r="F11">
        <v>278</v>
      </c>
    </row>
    <row r="12" spans="5:6" x14ac:dyDescent="0.3">
      <c r="E12" t="s">
        <v>1</v>
      </c>
      <c r="F12">
        <v>0.1</v>
      </c>
    </row>
    <row r="13" spans="5:6" x14ac:dyDescent="0.3">
      <c r="E13" t="s">
        <v>3</v>
      </c>
      <c r="F13">
        <f>F12/2</f>
        <v>0.05</v>
      </c>
    </row>
    <row r="14" spans="5:6" x14ac:dyDescent="0.3">
      <c r="E14" t="s">
        <v>4</v>
      </c>
      <c r="F14">
        <v>65</v>
      </c>
    </row>
    <row r="15" spans="5:6" x14ac:dyDescent="0.3">
      <c r="E15" t="s">
        <v>5</v>
      </c>
      <c r="F15">
        <v>25</v>
      </c>
    </row>
    <row r="16" spans="5:6" x14ac:dyDescent="0.3">
      <c r="E16" t="s">
        <v>7</v>
      </c>
      <c r="F16">
        <v>1.645</v>
      </c>
    </row>
    <row r="18" spans="5:7" x14ac:dyDescent="0.3">
      <c r="E18" t="s">
        <v>9</v>
      </c>
      <c r="F18">
        <f>F16*(F14/SQRT(F15))</f>
        <v>21.385000000000002</v>
      </c>
    </row>
    <row r="19" spans="5:7" x14ac:dyDescent="0.3">
      <c r="E19" t="s">
        <v>11</v>
      </c>
      <c r="G19">
        <f>F11+F18</f>
        <v>299.38499999999999</v>
      </c>
    </row>
    <row r="20" spans="5:7" x14ac:dyDescent="0.3">
      <c r="E20" t="s">
        <v>10</v>
      </c>
      <c r="G20">
        <f>F11-F18</f>
        <v>256.61500000000001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F225-89E1-4618-8FB4-E4D87D052D74}">
  <dimension ref="D2:F15"/>
  <sheetViews>
    <sheetView workbookViewId="0">
      <selection activeCell="D11" sqref="D11"/>
    </sheetView>
  </sheetViews>
  <sheetFormatPr defaultRowHeight="14.4" x14ac:dyDescent="0.3"/>
  <sheetData>
    <row r="2" spans="4:6" x14ac:dyDescent="0.3">
      <c r="D2" t="s">
        <v>12</v>
      </c>
    </row>
    <row r="4" spans="4:6" x14ac:dyDescent="0.3">
      <c r="D4" t="s">
        <v>6</v>
      </c>
    </row>
    <row r="6" spans="4:6" x14ac:dyDescent="0.3">
      <c r="D6" t="s">
        <v>2</v>
      </c>
      <c r="E6">
        <v>0.9</v>
      </c>
    </row>
    <row r="7" spans="4:6" x14ac:dyDescent="0.3">
      <c r="D7" t="s">
        <v>1</v>
      </c>
      <c r="E7">
        <v>0.01</v>
      </c>
    </row>
    <row r="8" spans="4:6" x14ac:dyDescent="0.3">
      <c r="D8" t="s">
        <v>3</v>
      </c>
      <c r="E8">
        <f>E7/2</f>
        <v>5.0000000000000001E-3</v>
      </c>
    </row>
    <row r="9" spans="4:6" x14ac:dyDescent="0.3">
      <c r="D9" t="s">
        <v>4</v>
      </c>
      <c r="E9">
        <v>0.1</v>
      </c>
    </row>
    <row r="10" spans="4:6" x14ac:dyDescent="0.3">
      <c r="D10" t="s">
        <v>5</v>
      </c>
      <c r="E10">
        <v>36</v>
      </c>
    </row>
    <row r="11" spans="4:6" x14ac:dyDescent="0.3">
      <c r="D11" t="s">
        <v>7</v>
      </c>
      <c r="E11">
        <v>2.5760000000000001</v>
      </c>
    </row>
    <row r="13" spans="4:6" x14ac:dyDescent="0.3">
      <c r="D13" t="s">
        <v>9</v>
      </c>
      <c r="E13">
        <f>E11*(E9/SQRT(E10))</f>
        <v>4.2933333333333337E-2</v>
      </c>
    </row>
    <row r="14" spans="4:6" x14ac:dyDescent="0.3">
      <c r="D14" t="s">
        <v>11</v>
      </c>
      <c r="F14">
        <f>E6+E13</f>
        <v>0.9429333333333334</v>
      </c>
    </row>
    <row r="15" spans="4:6" x14ac:dyDescent="0.3">
      <c r="D15" t="s">
        <v>10</v>
      </c>
      <c r="F15">
        <f>E6-E13</f>
        <v>0.85706666666666664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22ED-C2C3-417B-A48C-D5A6D2F4D50D}">
  <dimension ref="E4:G21"/>
  <sheetViews>
    <sheetView workbookViewId="0">
      <selection activeCell="E18" sqref="E18:F19"/>
    </sheetView>
  </sheetViews>
  <sheetFormatPr defaultRowHeight="14.4" x14ac:dyDescent="0.3"/>
  <sheetData>
    <row r="4" spans="5:6" x14ac:dyDescent="0.3">
      <c r="E4" t="s">
        <v>13</v>
      </c>
    </row>
    <row r="6" spans="5:6" x14ac:dyDescent="0.3">
      <c r="E6" t="s">
        <v>6</v>
      </c>
    </row>
    <row r="8" spans="5:6" x14ac:dyDescent="0.3">
      <c r="E8" t="s">
        <v>2</v>
      </c>
      <c r="F8">
        <v>7</v>
      </c>
    </row>
    <row r="9" spans="5:6" x14ac:dyDescent="0.3">
      <c r="E9" t="s">
        <v>1</v>
      </c>
      <c r="F9">
        <v>0.02</v>
      </c>
    </row>
    <row r="10" spans="5:6" x14ac:dyDescent="0.3">
      <c r="E10" t="s">
        <v>3</v>
      </c>
      <c r="F10">
        <f>F9/2</f>
        <v>0.01</v>
      </c>
    </row>
    <row r="11" spans="5:6" x14ac:dyDescent="0.3">
      <c r="E11" t="s">
        <v>4</v>
      </c>
      <c r="F11">
        <v>0.1</v>
      </c>
    </row>
    <row r="12" spans="5:6" x14ac:dyDescent="0.3">
      <c r="E12" t="s">
        <v>5</v>
      </c>
      <c r="F12">
        <v>35</v>
      </c>
    </row>
    <row r="13" spans="5:6" x14ac:dyDescent="0.3">
      <c r="E13" t="s">
        <v>14</v>
      </c>
      <c r="F13">
        <f>F8/F12</f>
        <v>0.2</v>
      </c>
    </row>
    <row r="14" spans="5:6" x14ac:dyDescent="0.3">
      <c r="E14" t="s">
        <v>15</v>
      </c>
      <c r="F14">
        <f>1 - F8/F12</f>
        <v>0.8</v>
      </c>
    </row>
    <row r="15" spans="5:6" x14ac:dyDescent="0.3">
      <c r="E15" t="s">
        <v>7</v>
      </c>
      <c r="F15">
        <v>2.3260000000000001</v>
      </c>
    </row>
    <row r="17" spans="5:7" x14ac:dyDescent="0.3">
      <c r="E17" t="s">
        <v>9</v>
      </c>
      <c r="F17">
        <f>F15 * SQRT(F13*F14/F12)</f>
        <v>0.15726630371988237</v>
      </c>
    </row>
    <row r="18" spans="5:7" x14ac:dyDescent="0.3">
      <c r="E18" t="s">
        <v>11</v>
      </c>
      <c r="G18">
        <f>F14+F17</f>
        <v>0.95726630371988242</v>
      </c>
    </row>
    <row r="19" spans="5:7" x14ac:dyDescent="0.3">
      <c r="E19" t="s">
        <v>10</v>
      </c>
      <c r="G19">
        <f>F14-F17</f>
        <v>0.64273369628011767</v>
      </c>
    </row>
    <row r="21" spans="5:7" x14ac:dyDescent="0.3">
      <c r="E2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118E-4991-42F2-A731-F455257A26EB}">
  <dimension ref="D5:N21"/>
  <sheetViews>
    <sheetView tabSelected="1" workbookViewId="0">
      <selection activeCell="D22" sqref="D22"/>
    </sheetView>
  </sheetViews>
  <sheetFormatPr defaultRowHeight="14.4" x14ac:dyDescent="0.3"/>
  <sheetData>
    <row r="5" spans="4:14" x14ac:dyDescent="0.3">
      <c r="D5" t="s">
        <v>17</v>
      </c>
    </row>
    <row r="7" spans="4:14" x14ac:dyDescent="0.3">
      <c r="D7" t="s">
        <v>20</v>
      </c>
      <c r="E7">
        <v>23</v>
      </c>
      <c r="F7">
        <v>30</v>
      </c>
      <c r="G7">
        <v>28</v>
      </c>
      <c r="H7">
        <v>24</v>
      </c>
      <c r="I7">
        <v>26</v>
      </c>
      <c r="J7">
        <v>27</v>
      </c>
      <c r="K7">
        <v>32</v>
      </c>
      <c r="L7">
        <v>25</v>
      </c>
      <c r="M7">
        <v>26</v>
      </c>
      <c r="N7">
        <v>29</v>
      </c>
    </row>
    <row r="9" spans="4:14" x14ac:dyDescent="0.3">
      <c r="D9" t="s">
        <v>18</v>
      </c>
      <c r="E9">
        <v>10</v>
      </c>
    </row>
    <row r="10" spans="4:14" x14ac:dyDescent="0.3">
      <c r="D10" t="s">
        <v>19</v>
      </c>
      <c r="E10">
        <f>SUM(E7:N7)/E9</f>
        <v>27</v>
      </c>
    </row>
    <row r="11" spans="4:14" x14ac:dyDescent="0.3">
      <c r="D11" t="s">
        <v>22</v>
      </c>
      <c r="E11">
        <f>POWER(E7-$E$10,2)</f>
        <v>16</v>
      </c>
      <c r="F11">
        <f t="shared" ref="F11:N11" si="0">POWER(F7-$E$10,2)</f>
        <v>9</v>
      </c>
      <c r="G11">
        <f t="shared" si="0"/>
        <v>1</v>
      </c>
      <c r="H11">
        <f t="shared" si="0"/>
        <v>9</v>
      </c>
      <c r="I11">
        <f t="shared" si="0"/>
        <v>1</v>
      </c>
      <c r="J11">
        <f t="shared" si="0"/>
        <v>0</v>
      </c>
      <c r="K11">
        <f t="shared" si="0"/>
        <v>25</v>
      </c>
      <c r="L11">
        <f t="shared" si="0"/>
        <v>4</v>
      </c>
      <c r="M11">
        <f t="shared" si="0"/>
        <v>1</v>
      </c>
      <c r="N11">
        <f t="shared" si="0"/>
        <v>4</v>
      </c>
    </row>
    <row r="12" spans="4:14" x14ac:dyDescent="0.3">
      <c r="D12" t="s">
        <v>21</v>
      </c>
      <c r="E12">
        <f>SUM(E11:N11)</f>
        <v>70</v>
      </c>
    </row>
    <row r="13" spans="4:14" x14ac:dyDescent="0.3">
      <c r="D13" t="s">
        <v>23</v>
      </c>
      <c r="G13">
        <f>SQRT(E12/(E9-1))</f>
        <v>2.7888667551135851</v>
      </c>
    </row>
    <row r="14" spans="4:14" x14ac:dyDescent="0.3">
      <c r="D14" t="s">
        <v>24</v>
      </c>
    </row>
    <row r="15" spans="4:14" x14ac:dyDescent="0.3">
      <c r="D15" t="s">
        <v>25</v>
      </c>
      <c r="E15">
        <v>2.262</v>
      </c>
    </row>
    <row r="16" spans="4:14" x14ac:dyDescent="0.3">
      <c r="D16" t="s">
        <v>8</v>
      </c>
      <c r="E16">
        <f>E15*(G13/SQRT(E9))</f>
        <v>1.9948964885427012</v>
      </c>
    </row>
    <row r="18" spans="4:6" x14ac:dyDescent="0.3">
      <c r="D18" t="s">
        <v>11</v>
      </c>
      <c r="F18">
        <f>E10+E16</f>
        <v>28.9948964885427</v>
      </c>
    </row>
    <row r="19" spans="4:6" x14ac:dyDescent="0.3">
      <c r="D19" t="s">
        <v>10</v>
      </c>
      <c r="F19">
        <f>E10-E16</f>
        <v>25.0051035114573</v>
      </c>
    </row>
    <row r="21" spans="4:6" x14ac:dyDescent="0.3">
      <c r="D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Przybylski</dc:creator>
  <cp:lastModifiedBy>Jakub Przybylski</cp:lastModifiedBy>
  <dcterms:created xsi:type="dcterms:W3CDTF">2015-06-05T18:19:34Z</dcterms:created>
  <dcterms:modified xsi:type="dcterms:W3CDTF">2024-06-05T09:18:08Z</dcterms:modified>
</cp:coreProperties>
</file>