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85528F49-8CAF-40F0-A533-26D736A8CFA7}" xr6:coauthVersionLast="46" xr6:coauthVersionMax="46" xr10:uidLastSave="{00000000-0000-0000-0000-000000000000}"/>
  <bookViews>
    <workbookView xWindow="760" yWindow="76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AC4" i="1"/>
  <c r="AB4" i="1"/>
  <c r="AF1" i="1" l="1"/>
  <c r="AF4" i="1" s="1"/>
  <c r="AE1" i="1"/>
  <c r="AE4" i="1" s="1"/>
  <c r="Z1" i="1"/>
  <c r="AD1" i="1"/>
  <c r="AD4" i="1" s="1"/>
  <c r="Y1" i="1"/>
  <c r="AI2" i="1" l="1"/>
</calcChain>
</file>

<file path=xl/sharedStrings.xml><?xml version="1.0" encoding="utf-8"?>
<sst xmlns="http://schemas.openxmlformats.org/spreadsheetml/2006/main" count="1181" uniqueCount="396">
  <si>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</si>
  <si>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</si>
  <si>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</si>
  <si>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</si>
  <si>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</si>
  <si>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</si>
  <si>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</si>
  <si>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</si>
  <si>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</si>
  <si>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</si>
  <si>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</si>
  <si>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</si>
  <si>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</si>
  <si>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</si>
  <si>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</si>
  <si>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</si>
  <si>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</si>
  <si>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</si>
  <si>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</si>
  <si>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</si>
  <si>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</si>
  <si>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</si>
  <si>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</si>
  <si>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</si>
  <si>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</si>
  <si>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</si>
  <si>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</si>
  <si>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</si>
  <si>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</si>
  <si>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</si>
  <si>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</si>
  <si>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</si>
  <si>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</si>
  <si>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</si>
  <si>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</si>
  <si>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</si>
  <si>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</si>
  <si>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</si>
  <si>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</si>
  <si>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</si>
  <si>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</si>
  <si>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</si>
  <si>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</si>
  <si>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</si>
  <si>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</si>
  <si>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betano</t>
  </si>
  <si>
    <t>Hamburger SV</t>
  </si>
  <si>
    <t>Paderborn</t>
  </si>
  <si>
    <t>Holstein Kiel</t>
  </si>
  <si>
    <t>Braunschweig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</si>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</sst>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3"/>
  <sheetViews>
    <sheetView tabSelected="1" topLeftCell="S1" workbookViewId="0">
      <selection activeCell="AI1" sqref="AI1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0.26743072403249957</v>
      </c>
      <c r="Z1">
        <f ca="1">COUNTIF(OFFSET(Q2,0,0,_xlfn.FLOOR.MATH(COUNT(P2:P1048576)),3),"&gt;0")</f>
        <v>19</v>
      </c>
      <c r="AB1">
        <v>0.9942876914530494</v>
      </c>
      <c r="AC1">
        <v>0.9051873104421102</v>
      </c>
      <c r="AD1">
        <f>MAX(Q2:S1048576)</f>
        <v>0.13611395963356987</v>
      </c>
      <c r="AE1">
        <f>SUMIF(Q2:S1048576,"&gt;0")/COUNTIF(Q2:S1048576,"&gt;0")</f>
        <v>3.0867955534097231E-2</v>
      </c>
      <c r="AF1">
        <f>AVERAGE(Q2:S1048576)</f>
        <v>1.2562540042946547E-3</v>
      </c>
      <c r="AH1" t="s">
        <v>22</v>
      </c>
      <c r="AI1" s="1">
        <v>0.15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T33" si="3">H2*Q2*N2</f>
        <v>0</v>
      </c>
      <c r="U2">
        <f t="shared" ref="U2:U33" si="4">I2*R2*O2</f>
        <v>0</v>
      </c>
      <c r="V2">
        <f t="shared" ref="V2:V33" si="5">J2*S2*P2</f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IFERROR(Y1-IF(OR(MAX(AB4:AF4)&gt;AI1,AVERAGE(AB4:AF4)&gt;AI1/2),1000,0),-1000)</f>
        <v>0.26743072403249957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1.1029</v>
      </c>
      <c r="AC3">
        <v>0.99970999999999999</v>
      </c>
      <c r="AD3">
        <v>0.13753037753570821</v>
      </c>
      <c r="AE3">
        <v>3.4661848499863729E-2</v>
      </c>
      <c r="AF3">
        <v>1.2763083749949822E-3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9.8478836292456781E-2</v>
      </c>
      <c r="AC4" s="1">
        <f>ABS(AC1-AC3)/AC3</f>
        <v>9.4550109089525741E-2</v>
      </c>
      <c r="AD4" s="1">
        <f>ABS(AD1-AD3)/AD3</f>
        <v>1.0298945785781636E-2</v>
      </c>
      <c r="AE4" s="1">
        <f>ABS(AE1-AE3)/AE3</f>
        <v>0.10945443275425469</v>
      </c>
      <c r="AF4" s="1">
        <f>ABS(AF1-AF3)/AF3</f>
        <v>1.5712794096807758E-2</v>
      </c>
    </row>
    <row r="5" spans="1:35" x14ac:dyDescent="0.35">
      <c r="A5" t="s">
        <v>34</v>
      </c>
      <c r="B5" t="s">
        <v>35</v>
      </c>
      <c r="C5" t="s">
        <v>36</v>
      </c>
      <c r="D5" t="s">
        <v>37</v>
      </c>
      <c r="E5">
        <v>0.47234166933570909</v>
      </c>
      <c r="F5">
        <v>0.2481983577323916</v>
      </c>
      <c r="G5">
        <v>0.27945997293189923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35" x14ac:dyDescent="0.35">
      <c r="A6" t="s">
        <v>34</v>
      </c>
      <c r="B6" t="s">
        <v>38</v>
      </c>
      <c r="C6" t="s">
        <v>39</v>
      </c>
      <c r="D6" t="s">
        <v>40</v>
      </c>
      <c r="E6">
        <v>0.58186752767085836</v>
      </c>
      <c r="F6">
        <v>0.1745101991176542</v>
      </c>
      <c r="G6">
        <v>0.24362227321148741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4.7643383415731488E-2</v>
      </c>
      <c r="R6">
        <f t="shared" si="1"/>
        <v>0</v>
      </c>
      <c r="S6">
        <f t="shared" si="2"/>
        <v>0</v>
      </c>
      <c r="T6">
        <f t="shared" si="3"/>
        <v>9.4333899163148341E-2</v>
      </c>
      <c r="U6">
        <f t="shared" si="4"/>
        <v>0</v>
      </c>
      <c r="V6">
        <f t="shared" si="5"/>
        <v>0</v>
      </c>
    </row>
    <row r="7" spans="1:35" x14ac:dyDescent="0.35">
      <c r="A7" t="s">
        <v>34</v>
      </c>
      <c r="B7" t="s">
        <v>41</v>
      </c>
      <c r="C7" t="s">
        <v>42</v>
      </c>
      <c r="D7" t="s">
        <v>43</v>
      </c>
      <c r="E7">
        <v>0.405266234617704</v>
      </c>
      <c r="F7">
        <v>0.29701902819944709</v>
      </c>
      <c r="G7">
        <v>0.29771473718284891</v>
      </c>
      <c r="H7">
        <v>2.6</v>
      </c>
      <c r="I7">
        <v>2.6</v>
      </c>
      <c r="J7">
        <v>3.2</v>
      </c>
      <c r="K7" t="s">
        <v>44</v>
      </c>
      <c r="L7" t="s">
        <v>44</v>
      </c>
      <c r="M7" t="s">
        <v>45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34</v>
      </c>
      <c r="B8" t="s">
        <v>46</v>
      </c>
      <c r="C8" t="s">
        <v>47</v>
      </c>
      <c r="D8" t="s">
        <v>43</v>
      </c>
      <c r="E8">
        <v>0.50568924684809413</v>
      </c>
      <c r="F8">
        <v>0.22346789284405541</v>
      </c>
      <c r="G8">
        <v>0.27084286030785037</v>
      </c>
      <c r="H8">
        <v>1.83</v>
      </c>
      <c r="I8">
        <v>4.0999999999999996</v>
      </c>
      <c r="J8">
        <v>3.45</v>
      </c>
      <c r="K8" t="s">
        <v>45</v>
      </c>
      <c r="L8" t="s">
        <v>44</v>
      </c>
      <c r="M8" t="s">
        <v>44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34</v>
      </c>
      <c r="B9" t="s">
        <v>48</v>
      </c>
      <c r="C9" t="s">
        <v>49</v>
      </c>
      <c r="D9" t="s">
        <v>43</v>
      </c>
      <c r="E9">
        <v>0.5173131553715612</v>
      </c>
      <c r="F9">
        <v>0.21407289738396271</v>
      </c>
      <c r="G9">
        <v>0.26861394724447613</v>
      </c>
      <c r="H9">
        <v>1.72</v>
      </c>
      <c r="I9">
        <v>4.5999999999999996</v>
      </c>
      <c r="J9">
        <v>3.6</v>
      </c>
      <c r="K9" t="s">
        <v>45</v>
      </c>
      <c r="L9" t="s">
        <v>44</v>
      </c>
      <c r="M9" t="s">
        <v>44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34</v>
      </c>
      <c r="B10" t="s">
        <v>50</v>
      </c>
      <c r="C10" t="s">
        <v>51</v>
      </c>
      <c r="D10" t="s">
        <v>52</v>
      </c>
      <c r="E10">
        <v>0.60292902453518415</v>
      </c>
      <c r="F10">
        <v>0.16454242857530599</v>
      </c>
      <c r="G10">
        <v>0.23252854688950991</v>
      </c>
      <c r="H10">
        <v>1.57</v>
      </c>
      <c r="I10">
        <v>5.5</v>
      </c>
      <c r="J10">
        <v>3.85</v>
      </c>
      <c r="K10" t="s">
        <v>45</v>
      </c>
      <c r="L10" t="s">
        <v>45</v>
      </c>
      <c r="M10" t="s">
        <v>45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34</v>
      </c>
      <c r="B11" t="s">
        <v>53</v>
      </c>
      <c r="C11" t="s">
        <v>54</v>
      </c>
      <c r="D11" t="s">
        <v>55</v>
      </c>
      <c r="E11">
        <v>0.51600828282242439</v>
      </c>
      <c r="F11">
        <v>0.22745737987788889</v>
      </c>
      <c r="G11">
        <v>0.2565343372996865</v>
      </c>
      <c r="H11">
        <v>1.7</v>
      </c>
      <c r="I11">
        <v>4.3499999999999996</v>
      </c>
      <c r="J11">
        <v>3.5</v>
      </c>
      <c r="K11" t="s">
        <v>45</v>
      </c>
      <c r="L11" t="s">
        <v>45</v>
      </c>
      <c r="M11" t="s">
        <v>45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34</v>
      </c>
      <c r="B12" t="s">
        <v>56</v>
      </c>
      <c r="C12" t="s">
        <v>57</v>
      </c>
      <c r="D12" t="s">
        <v>37</v>
      </c>
      <c r="E12">
        <v>0.46093736988709533</v>
      </c>
      <c r="F12">
        <v>0.25207962122737437</v>
      </c>
      <c r="G12">
        <v>0.28698300888553041</v>
      </c>
      <c r="H12">
        <v>1.86</v>
      </c>
      <c r="I12">
        <v>4.05</v>
      </c>
      <c r="J12">
        <v>3.4</v>
      </c>
      <c r="K12" t="s">
        <v>44</v>
      </c>
      <c r="L12" t="s">
        <v>44</v>
      </c>
      <c r="M12" t="s">
        <v>45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34</v>
      </c>
      <c r="B13" t="s">
        <v>58</v>
      </c>
      <c r="C13" t="s">
        <v>59</v>
      </c>
      <c r="D13" t="s">
        <v>37</v>
      </c>
      <c r="E13">
        <v>0.44719325539048649</v>
      </c>
      <c r="F13">
        <v>0.26743168779829951</v>
      </c>
      <c r="G13">
        <v>0.285375056811214</v>
      </c>
      <c r="H13">
        <v>1.95</v>
      </c>
      <c r="I13">
        <v>3.75</v>
      </c>
      <c r="J13">
        <v>3.35</v>
      </c>
      <c r="K13" t="s">
        <v>44</v>
      </c>
      <c r="L13" t="s">
        <v>44</v>
      </c>
      <c r="M13" t="s">
        <v>45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34</v>
      </c>
      <c r="B14" t="s">
        <v>60</v>
      </c>
      <c r="C14" t="s">
        <v>61</v>
      </c>
      <c r="D14" t="s">
        <v>62</v>
      </c>
      <c r="E14">
        <v>0.2437996315872058</v>
      </c>
      <c r="F14">
        <v>0.48732284670571979</v>
      </c>
      <c r="G14">
        <v>0.26887752170707452</v>
      </c>
      <c r="H14">
        <v>4.3</v>
      </c>
      <c r="I14">
        <v>2.02</v>
      </c>
      <c r="J14">
        <v>3.3</v>
      </c>
      <c r="K14" t="s">
        <v>45</v>
      </c>
      <c r="L14" t="s">
        <v>45</v>
      </c>
      <c r="M14" t="s">
        <v>44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34</v>
      </c>
      <c r="B15" t="s">
        <v>63</v>
      </c>
      <c r="C15" t="s">
        <v>64</v>
      </c>
      <c r="D15" t="s">
        <v>65</v>
      </c>
      <c r="E15">
        <v>0.50254148468570281</v>
      </c>
      <c r="F15">
        <v>0.231168550195821</v>
      </c>
      <c r="G15">
        <v>0.26628996511847619</v>
      </c>
      <c r="H15">
        <v>1.75</v>
      </c>
      <c r="I15">
        <v>4.3</v>
      </c>
      <c r="J15">
        <v>3.4</v>
      </c>
      <c r="K15" t="s">
        <v>45</v>
      </c>
      <c r="L15" t="s">
        <v>45</v>
      </c>
      <c r="M15" t="s">
        <v>45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34</v>
      </c>
      <c r="B16" t="s">
        <v>66</v>
      </c>
      <c r="C16" t="s">
        <v>67</v>
      </c>
      <c r="D16" t="s">
        <v>65</v>
      </c>
      <c r="E16">
        <v>0.37211950055282272</v>
      </c>
      <c r="F16">
        <v>0.32294242821153291</v>
      </c>
      <c r="G16">
        <v>0.30493807123564448</v>
      </c>
      <c r="H16">
        <v>2.4</v>
      </c>
      <c r="I16">
        <v>2.7</v>
      </c>
      <c r="J16">
        <v>3.2</v>
      </c>
      <c r="K16" t="s">
        <v>45</v>
      </c>
      <c r="L16" t="s">
        <v>45</v>
      </c>
      <c r="M16" t="s">
        <v>45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34</v>
      </c>
      <c r="B17" t="s">
        <v>68</v>
      </c>
      <c r="C17" t="s">
        <v>69</v>
      </c>
      <c r="D17" t="s">
        <v>70</v>
      </c>
      <c r="E17">
        <v>0.61314746666188458</v>
      </c>
      <c r="F17">
        <v>0.15984102714935991</v>
      </c>
      <c r="G17">
        <v>0.2270115061887556</v>
      </c>
      <c r="H17">
        <v>1.64</v>
      </c>
      <c r="I17">
        <v>5.25</v>
      </c>
      <c r="J17">
        <v>3.45</v>
      </c>
      <c r="K17" t="s">
        <v>44</v>
      </c>
      <c r="L17" t="s">
        <v>44</v>
      </c>
      <c r="M17" t="s">
        <v>44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34</v>
      </c>
      <c r="B18" t="s">
        <v>71</v>
      </c>
      <c r="C18" t="s">
        <v>72</v>
      </c>
      <c r="D18" t="s">
        <v>73</v>
      </c>
      <c r="E18">
        <v>0.44778009099325389</v>
      </c>
      <c r="F18">
        <v>0.27545343447642301</v>
      </c>
      <c r="G18">
        <v>0.27676647453032321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34</v>
      </c>
      <c r="B19" t="s">
        <v>74</v>
      </c>
      <c r="C19" t="s">
        <v>75</v>
      </c>
      <c r="D19" t="s">
        <v>65</v>
      </c>
      <c r="E19">
        <v>0.36190868256594311</v>
      </c>
      <c r="F19">
        <v>0.34506148360322908</v>
      </c>
      <c r="G19">
        <v>0.29302983383082781</v>
      </c>
      <c r="H19">
        <v>2.82</v>
      </c>
      <c r="I19">
        <v>2.4500000000000002</v>
      </c>
      <c r="J19">
        <v>2.95</v>
      </c>
      <c r="K19" t="s">
        <v>45</v>
      </c>
      <c r="L19" t="s">
        <v>45</v>
      </c>
      <c r="M19" t="s">
        <v>45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34</v>
      </c>
      <c r="B20" t="s">
        <v>76</v>
      </c>
      <c r="C20" t="s">
        <v>77</v>
      </c>
      <c r="D20" t="s">
        <v>65</v>
      </c>
      <c r="E20">
        <v>0.36689596620358761</v>
      </c>
      <c r="F20">
        <v>0.33710032333529472</v>
      </c>
      <c r="G20">
        <v>0.29600371046111779</v>
      </c>
      <c r="H20">
        <v>2.6</v>
      </c>
      <c r="I20">
        <v>2.42</v>
      </c>
      <c r="J20">
        <v>3.35</v>
      </c>
      <c r="K20" t="s">
        <v>45</v>
      </c>
      <c r="L20" t="s">
        <v>45</v>
      </c>
      <c r="M20" t="s">
        <v>45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34</v>
      </c>
      <c r="B21" t="s">
        <v>78</v>
      </c>
      <c r="C21" t="s">
        <v>79</v>
      </c>
      <c r="D21" t="s">
        <v>80</v>
      </c>
      <c r="E21">
        <v>0.20218544903633209</v>
      </c>
      <c r="F21">
        <v>0.56936774744208607</v>
      </c>
      <c r="G21">
        <v>0.22844680352158181</v>
      </c>
      <c r="H21">
        <v>3.9</v>
      </c>
      <c r="I21">
        <v>1.9</v>
      </c>
      <c r="J21">
        <v>3.85</v>
      </c>
      <c r="K21" t="s">
        <v>44</v>
      </c>
      <c r="L21" t="s">
        <v>45</v>
      </c>
      <c r="M21" t="s">
        <v>45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5">
      <c r="A22" t="s">
        <v>34</v>
      </c>
      <c r="B22" t="s">
        <v>81</v>
      </c>
      <c r="C22" t="s">
        <v>82</v>
      </c>
      <c r="D22" t="s">
        <v>83</v>
      </c>
      <c r="E22">
        <v>0.28194470752270379</v>
      </c>
      <c r="F22">
        <v>0.44188931783510887</v>
      </c>
      <c r="G22">
        <v>0.27616597464218717</v>
      </c>
      <c r="H22">
        <v>2.9</v>
      </c>
      <c r="I22">
        <v>2.2999999999999998</v>
      </c>
      <c r="J22">
        <v>3.25</v>
      </c>
      <c r="K22" t="s">
        <v>44</v>
      </c>
      <c r="L22" t="s">
        <v>44</v>
      </c>
      <c r="M22" t="s">
        <v>44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34</v>
      </c>
      <c r="B23" t="s">
        <v>84</v>
      </c>
      <c r="C23" t="s">
        <v>85</v>
      </c>
      <c r="D23" t="s">
        <v>83</v>
      </c>
      <c r="E23">
        <v>0.38920369307593461</v>
      </c>
      <c r="F23">
        <v>0.33161793044891957</v>
      </c>
      <c r="G23">
        <v>0.27917837647514571</v>
      </c>
      <c r="H23">
        <v>1.95</v>
      </c>
      <c r="I23">
        <v>3.6</v>
      </c>
      <c r="J23">
        <v>3.4</v>
      </c>
      <c r="K23" t="s">
        <v>44</v>
      </c>
      <c r="L23" t="s">
        <v>44</v>
      </c>
      <c r="M23" t="s">
        <v>44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3.3880316732710192E-2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34</v>
      </c>
      <c r="B24" t="s">
        <v>86</v>
      </c>
      <c r="C24" t="s">
        <v>87</v>
      </c>
      <c r="D24" t="s">
        <v>88</v>
      </c>
      <c r="E24">
        <v>0.76362662582507912</v>
      </c>
      <c r="F24">
        <v>8.3704887574825707E-2</v>
      </c>
      <c r="G24">
        <v>0.15266848660009519</v>
      </c>
      <c r="H24">
        <v>1.24</v>
      </c>
      <c r="I24">
        <v>13</v>
      </c>
      <c r="J24">
        <v>6.75</v>
      </c>
      <c r="K24" t="s">
        <v>45</v>
      </c>
      <c r="L24" t="s">
        <v>45</v>
      </c>
      <c r="M24" t="s">
        <v>44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34</v>
      </c>
      <c r="B25" t="s">
        <v>89</v>
      </c>
      <c r="C25" t="s">
        <v>90</v>
      </c>
      <c r="D25" t="s">
        <v>88</v>
      </c>
      <c r="E25">
        <v>0.49367945437906219</v>
      </c>
      <c r="F25">
        <v>0.2470537418295928</v>
      </c>
      <c r="G25">
        <v>0.25926680379134492</v>
      </c>
      <c r="H25">
        <v>1.78</v>
      </c>
      <c r="I25">
        <v>4.75</v>
      </c>
      <c r="J25">
        <v>3.8</v>
      </c>
      <c r="K25" t="s">
        <v>45</v>
      </c>
      <c r="L25" t="s">
        <v>45</v>
      </c>
      <c r="M25" t="s">
        <v>44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1.9031807497645298E-2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34</v>
      </c>
      <c r="B26" t="s">
        <v>91</v>
      </c>
      <c r="C26" t="s">
        <v>92</v>
      </c>
      <c r="D26" t="s">
        <v>88</v>
      </c>
      <c r="E26">
        <v>0.29804843693693112</v>
      </c>
      <c r="F26">
        <v>0.4377540459055877</v>
      </c>
      <c r="G26">
        <v>0.26419751715748119</v>
      </c>
      <c r="H26">
        <v>3.3</v>
      </c>
      <c r="I26">
        <v>2.2000000000000002</v>
      </c>
      <c r="J26">
        <v>3.5</v>
      </c>
      <c r="K26" t="s">
        <v>44</v>
      </c>
      <c r="L26" t="s">
        <v>44</v>
      </c>
      <c r="M26" t="s">
        <v>45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34</v>
      </c>
      <c r="B27" t="s">
        <v>93</v>
      </c>
      <c r="C27" t="s">
        <v>94</v>
      </c>
      <c r="D27" t="s">
        <v>88</v>
      </c>
      <c r="E27">
        <v>0.77080424065651065</v>
      </c>
      <c r="F27">
        <v>8.3242232803907204E-2</v>
      </c>
      <c r="G27">
        <v>0.1459535265395821</v>
      </c>
      <c r="H27">
        <v>1.25</v>
      </c>
      <c r="I27">
        <v>10.25</v>
      </c>
      <c r="J27">
        <v>7</v>
      </c>
      <c r="K27" t="s">
        <v>45</v>
      </c>
      <c r="L27" t="s">
        <v>45</v>
      </c>
      <c r="M27" t="s">
        <v>44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34</v>
      </c>
      <c r="B28" t="s">
        <v>95</v>
      </c>
      <c r="C28" t="s">
        <v>96</v>
      </c>
      <c r="D28" t="s">
        <v>88</v>
      </c>
      <c r="E28">
        <v>0.44200426052285791</v>
      </c>
      <c r="F28">
        <v>0.27566388816520238</v>
      </c>
      <c r="G28">
        <v>0.28233185131193972</v>
      </c>
      <c r="H28">
        <v>2.0499999999999998</v>
      </c>
      <c r="I28">
        <v>3.7</v>
      </c>
      <c r="J28">
        <v>3.5</v>
      </c>
      <c r="K28" t="s">
        <v>44</v>
      </c>
      <c r="L28" t="s">
        <v>45</v>
      </c>
      <c r="M28" t="s">
        <v>45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</row>
    <row r="29" spans="1:22" x14ac:dyDescent="0.35">
      <c r="A29" t="s">
        <v>34</v>
      </c>
      <c r="B29" t="s">
        <v>97</v>
      </c>
      <c r="C29" t="s">
        <v>98</v>
      </c>
      <c r="D29" t="s">
        <v>55</v>
      </c>
      <c r="E29">
        <v>0.34471445462115169</v>
      </c>
      <c r="F29">
        <v>0.35794402043818652</v>
      </c>
      <c r="G29">
        <v>0.29734152494066168</v>
      </c>
      <c r="H29">
        <v>2.9</v>
      </c>
      <c r="I29">
        <v>2.5</v>
      </c>
      <c r="J29">
        <v>3.1</v>
      </c>
      <c r="K29" t="s">
        <v>44</v>
      </c>
      <c r="L29" t="s">
        <v>44</v>
      </c>
      <c r="M29" t="s">
        <v>45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34</v>
      </c>
      <c r="B30" t="s">
        <v>99</v>
      </c>
      <c r="C30" t="s">
        <v>100</v>
      </c>
      <c r="D30" t="s">
        <v>73</v>
      </c>
      <c r="E30">
        <v>0.35643473607069809</v>
      </c>
      <c r="F30">
        <v>0.34290826587275453</v>
      </c>
      <c r="G30">
        <v>0.30065699805654739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34</v>
      </c>
      <c r="B31" t="s">
        <v>101</v>
      </c>
      <c r="C31" t="s">
        <v>102</v>
      </c>
      <c r="D31" t="s">
        <v>52</v>
      </c>
      <c r="E31">
        <v>0.83482980883232438</v>
      </c>
      <c r="F31">
        <v>5.3375767197792287E-2</v>
      </c>
      <c r="G31">
        <v>0.1117944239698833</v>
      </c>
      <c r="H31">
        <v>1.1499999999999999</v>
      </c>
      <c r="I31">
        <v>22</v>
      </c>
      <c r="J31">
        <v>7.75</v>
      </c>
      <c r="K31" t="s">
        <v>44</v>
      </c>
      <c r="L31" t="s">
        <v>45</v>
      </c>
      <c r="M31" t="s">
        <v>44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3.8804390165330729E-3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</row>
    <row r="32" spans="1:22" x14ac:dyDescent="0.35">
      <c r="A32" t="s">
        <v>34</v>
      </c>
      <c r="B32" t="s">
        <v>103</v>
      </c>
      <c r="C32" t="s">
        <v>104</v>
      </c>
      <c r="D32" t="s">
        <v>70</v>
      </c>
      <c r="E32">
        <v>0.4215074810969342</v>
      </c>
      <c r="F32">
        <v>0.31114763178667038</v>
      </c>
      <c r="G32">
        <v>0.26734488711639531</v>
      </c>
      <c r="H32">
        <v>2.0699999999999998</v>
      </c>
      <c r="I32">
        <v>2.9</v>
      </c>
      <c r="J32">
        <v>2.85</v>
      </c>
      <c r="K32" t="s">
        <v>45</v>
      </c>
      <c r="L32" t="s">
        <v>45</v>
      </c>
      <c r="M32" t="s">
        <v>45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34</v>
      </c>
      <c r="B33" t="s">
        <v>105</v>
      </c>
      <c r="C33" t="s">
        <v>106</v>
      </c>
      <c r="D33" t="s">
        <v>70</v>
      </c>
      <c r="E33">
        <v>0.29491527940882167</v>
      </c>
      <c r="F33">
        <v>0.441957650324176</v>
      </c>
      <c r="G33">
        <v>0.26312707026700238</v>
      </c>
      <c r="H33">
        <v>3.45</v>
      </c>
      <c r="I33">
        <v>2.0499999999999998</v>
      </c>
      <c r="J33">
        <v>3.25</v>
      </c>
      <c r="K33" t="s">
        <v>44</v>
      </c>
      <c r="L33" t="s">
        <v>44</v>
      </c>
      <c r="M33" t="s">
        <v>44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34</v>
      </c>
      <c r="B34" t="s">
        <v>107</v>
      </c>
      <c r="C34" t="s">
        <v>108</v>
      </c>
      <c r="D34" t="s">
        <v>70</v>
      </c>
      <c r="E34">
        <v>0.73082448114917387</v>
      </c>
      <c r="F34">
        <v>0.10630618801386151</v>
      </c>
      <c r="G34">
        <v>0.16286933083696459</v>
      </c>
      <c r="H34">
        <v>1.35</v>
      </c>
      <c r="I34">
        <v>7.25</v>
      </c>
      <c r="J34">
        <v>4.75</v>
      </c>
      <c r="K34" t="s">
        <v>44</v>
      </c>
      <c r="L34" t="s">
        <v>44</v>
      </c>
      <c r="M34" t="s">
        <v>44</v>
      </c>
      <c r="N34">
        <v>1</v>
      </c>
      <c r="O34">
        <v>0</v>
      </c>
      <c r="P34">
        <v>0</v>
      </c>
      <c r="Q34">
        <f t="shared" ref="Q34:Q65" si="6">IF((($AC$1*E34)^($AB$1))-(1-(($AC$1*E34)^($AB$1)))/(H34-1)&lt;0, 0,(($AC$1*E34)^($AB$1))-(1-(($AC$1*E34)^($AB$1)))/(H34-1))</f>
        <v>0</v>
      </c>
      <c r="R34">
        <f t="shared" ref="R34:R65" si="7">IF((($AC$1*F34)^($AB$1))-(1-(($AC$1*F34)^($AB$1)))/(I34-1)&lt;0, 0,(($AC$1*F34)^($AB$1))-(1-(($AC$1*F34)^($AB$1)))/(I34-1))</f>
        <v>0</v>
      </c>
      <c r="S34">
        <f t="shared" ref="S34:S65" si="8">IF((($AC$1*G34)^($AB$1))-(1-(($AC$1*G34)^($AB$1)))/(J34-1)&lt;0, 0,(($AC$1*G34)^($AB$1))-(1-(($AC$1*G34)^($AB$1)))/(J34-1))</f>
        <v>0</v>
      </c>
      <c r="T34">
        <f t="shared" ref="T34:T65" si="9">H34*Q34*N34</f>
        <v>0</v>
      </c>
      <c r="U34">
        <f t="shared" ref="U34:U65" si="10">I34*R34*O34</f>
        <v>0</v>
      </c>
      <c r="V34">
        <f t="shared" ref="V34:V65" si="11">J34*S34*P34</f>
        <v>0</v>
      </c>
    </row>
    <row r="35" spans="1:22" x14ac:dyDescent="0.35">
      <c r="A35" t="s">
        <v>34</v>
      </c>
      <c r="B35" t="s">
        <v>109</v>
      </c>
      <c r="C35" t="s">
        <v>110</v>
      </c>
      <c r="D35" t="s">
        <v>73</v>
      </c>
      <c r="E35">
        <v>0.39099830429473742</v>
      </c>
      <c r="F35">
        <v>0.3176269686905685</v>
      </c>
      <c r="G35">
        <v>0.29137472701469402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</row>
    <row r="36" spans="1:22" x14ac:dyDescent="0.35">
      <c r="A36" t="s">
        <v>34</v>
      </c>
      <c r="B36" t="s">
        <v>111</v>
      </c>
      <c r="C36" t="s">
        <v>112</v>
      </c>
      <c r="D36" t="s">
        <v>73</v>
      </c>
      <c r="E36">
        <v>0.33661108116303962</v>
      </c>
      <c r="F36">
        <v>0.38560306628064611</v>
      </c>
      <c r="G36">
        <v>0.27778585255631438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</row>
    <row r="37" spans="1:22" x14ac:dyDescent="0.35">
      <c r="A37" t="s">
        <v>34</v>
      </c>
      <c r="B37" t="s">
        <v>113</v>
      </c>
      <c r="C37" t="s">
        <v>114</v>
      </c>
      <c r="D37" t="s">
        <v>70</v>
      </c>
      <c r="E37">
        <v>0.44315761571204493</v>
      </c>
      <c r="F37">
        <v>0.28890396905396232</v>
      </c>
      <c r="G37">
        <v>0.26793841523399292</v>
      </c>
      <c r="H37">
        <v>1.95</v>
      </c>
      <c r="I37">
        <v>3.65</v>
      </c>
      <c r="J37">
        <v>3.25</v>
      </c>
      <c r="K37" t="s">
        <v>44</v>
      </c>
      <c r="L37" t="s">
        <v>44</v>
      </c>
      <c r="M37" t="s">
        <v>44</v>
      </c>
      <c r="N37">
        <v>0</v>
      </c>
      <c r="O37">
        <v>1</v>
      </c>
      <c r="P37"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</row>
    <row r="38" spans="1:22" x14ac:dyDescent="0.35">
      <c r="A38" t="s">
        <v>34</v>
      </c>
      <c r="B38" t="s">
        <v>115</v>
      </c>
      <c r="C38" t="s">
        <v>116</v>
      </c>
      <c r="D38" t="s">
        <v>73</v>
      </c>
      <c r="E38">
        <v>0.41349724847028302</v>
      </c>
      <c r="F38">
        <v>0.29981060123962833</v>
      </c>
      <c r="G38">
        <v>0.28669215029008871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</row>
    <row r="39" spans="1:22" x14ac:dyDescent="0.35">
      <c r="A39" t="s">
        <v>34</v>
      </c>
      <c r="B39" t="s">
        <v>117</v>
      </c>
      <c r="C39" t="s">
        <v>118</v>
      </c>
      <c r="D39" t="s">
        <v>73</v>
      </c>
      <c r="E39">
        <v>0.375353237788219</v>
      </c>
      <c r="F39">
        <v>0.32177911446498131</v>
      </c>
      <c r="G39">
        <v>0.3028676477467997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</row>
    <row r="40" spans="1:22" x14ac:dyDescent="0.35">
      <c r="A40" t="s">
        <v>34</v>
      </c>
      <c r="B40" t="s">
        <v>119</v>
      </c>
      <c r="C40" t="s">
        <v>120</v>
      </c>
      <c r="D40" t="s">
        <v>73</v>
      </c>
      <c r="E40">
        <v>0.53237548053834749</v>
      </c>
      <c r="F40">
        <v>0.20357711471244441</v>
      </c>
      <c r="G40">
        <v>0.26404740474920818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</row>
    <row r="41" spans="1:22" x14ac:dyDescent="0.35">
      <c r="A41" t="s">
        <v>34</v>
      </c>
      <c r="B41" t="s">
        <v>121</v>
      </c>
      <c r="C41" t="s">
        <v>122</v>
      </c>
      <c r="D41" t="s">
        <v>70</v>
      </c>
      <c r="E41">
        <v>0.47271732659763388</v>
      </c>
      <c r="F41">
        <v>0.27386635526732522</v>
      </c>
      <c r="G41">
        <v>0.25341631813504079</v>
      </c>
      <c r="H41">
        <v>1.95</v>
      </c>
      <c r="I41">
        <v>3.4</v>
      </c>
      <c r="J41">
        <v>3.65</v>
      </c>
      <c r="K41" t="s">
        <v>44</v>
      </c>
      <c r="L41" t="s">
        <v>44</v>
      </c>
      <c r="M41" t="s">
        <v>44</v>
      </c>
      <c r="N41">
        <v>0</v>
      </c>
      <c r="O41">
        <v>1</v>
      </c>
      <c r="P41"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</row>
    <row r="42" spans="1:22" x14ac:dyDescent="0.35">
      <c r="A42" t="s">
        <v>34</v>
      </c>
      <c r="B42" t="s">
        <v>123</v>
      </c>
      <c r="C42" t="s">
        <v>124</v>
      </c>
      <c r="D42" t="s">
        <v>55</v>
      </c>
      <c r="E42">
        <v>0.30531763258778932</v>
      </c>
      <c r="F42">
        <v>0.41010328285813608</v>
      </c>
      <c r="G42">
        <v>0.28457908455407449</v>
      </c>
      <c r="H42">
        <v>3.2</v>
      </c>
      <c r="I42">
        <v>2.25</v>
      </c>
      <c r="J42">
        <v>3.15</v>
      </c>
      <c r="K42" t="s">
        <v>44</v>
      </c>
      <c r="L42" t="s">
        <v>44</v>
      </c>
      <c r="M42" t="s">
        <v>45</v>
      </c>
      <c r="N42">
        <v>0</v>
      </c>
      <c r="O42">
        <v>1</v>
      </c>
      <c r="P42"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</row>
    <row r="43" spans="1:22" x14ac:dyDescent="0.35">
      <c r="A43" t="s">
        <v>34</v>
      </c>
      <c r="B43" t="s">
        <v>125</v>
      </c>
      <c r="C43" t="s">
        <v>126</v>
      </c>
      <c r="D43" t="s">
        <v>70</v>
      </c>
      <c r="E43">
        <v>0.33154969723217781</v>
      </c>
      <c r="F43">
        <v>0.38911898998552608</v>
      </c>
      <c r="G43">
        <v>0.27933131278229612</v>
      </c>
      <c r="H43">
        <v>3.1</v>
      </c>
      <c r="I43">
        <v>2.2999999999999998</v>
      </c>
      <c r="J43">
        <v>3</v>
      </c>
      <c r="K43" t="s">
        <v>44</v>
      </c>
      <c r="L43" t="s">
        <v>44</v>
      </c>
      <c r="M43" t="s">
        <v>44</v>
      </c>
      <c r="N43">
        <v>1</v>
      </c>
      <c r="O43">
        <v>0</v>
      </c>
      <c r="P43"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</row>
    <row r="44" spans="1:22" x14ac:dyDescent="0.35">
      <c r="A44" t="s">
        <v>34</v>
      </c>
      <c r="B44" t="s">
        <v>127</v>
      </c>
      <c r="C44" t="s">
        <v>128</v>
      </c>
      <c r="D44" t="s">
        <v>70</v>
      </c>
      <c r="E44">
        <v>0.36607667443868558</v>
      </c>
      <c r="F44">
        <v>0.35677733147663598</v>
      </c>
      <c r="G44">
        <v>0.27714599408467838</v>
      </c>
      <c r="H44">
        <v>2.75</v>
      </c>
      <c r="I44">
        <v>2.35</v>
      </c>
      <c r="J44">
        <v>3.35</v>
      </c>
      <c r="K44" t="s">
        <v>44</v>
      </c>
      <c r="L44" t="s">
        <v>44</v>
      </c>
      <c r="M44" t="s">
        <v>44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</row>
    <row r="45" spans="1:22" x14ac:dyDescent="0.35">
      <c r="A45" t="s">
        <v>34</v>
      </c>
      <c r="B45" t="s">
        <v>129</v>
      </c>
      <c r="C45" t="s">
        <v>130</v>
      </c>
      <c r="D45" t="s">
        <v>73</v>
      </c>
      <c r="E45">
        <v>0.36640074414778201</v>
      </c>
      <c r="F45">
        <v>0.34313779195935212</v>
      </c>
      <c r="G45">
        <v>0.29046146389286598</v>
      </c>
      <c r="H45">
        <v>1.0009999999999999</v>
      </c>
      <c r="I45">
        <v>1.0009999999999999</v>
      </c>
      <c r="J45">
        <v>1.0009999999999999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</row>
    <row r="46" spans="1:22" x14ac:dyDescent="0.35">
      <c r="A46" t="s">
        <v>34</v>
      </c>
      <c r="B46" t="s">
        <v>131</v>
      </c>
      <c r="C46" t="s">
        <v>132</v>
      </c>
      <c r="D46" t="s">
        <v>52</v>
      </c>
      <c r="E46">
        <v>0.34783477862955609</v>
      </c>
      <c r="F46">
        <v>0.36664431815411119</v>
      </c>
      <c r="G46">
        <v>0.28552090321633261</v>
      </c>
      <c r="H46">
        <v>2.92</v>
      </c>
      <c r="I46">
        <v>2.65</v>
      </c>
      <c r="J46">
        <v>3.15</v>
      </c>
      <c r="K46" t="s">
        <v>45</v>
      </c>
      <c r="L46" t="s">
        <v>44</v>
      </c>
      <c r="M46" t="s">
        <v>45</v>
      </c>
      <c r="N46">
        <v>1</v>
      </c>
      <c r="O46">
        <v>0</v>
      </c>
      <c r="P46"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</row>
    <row r="47" spans="1:22" x14ac:dyDescent="0.35">
      <c r="A47" t="s">
        <v>34</v>
      </c>
      <c r="B47" t="s">
        <v>133</v>
      </c>
      <c r="C47" t="s">
        <v>134</v>
      </c>
      <c r="D47" t="s">
        <v>55</v>
      </c>
      <c r="E47">
        <v>0.34013033899322082</v>
      </c>
      <c r="F47">
        <v>0.36048759629761262</v>
      </c>
      <c r="G47">
        <v>0.29938206470916678</v>
      </c>
      <c r="H47">
        <v>2.9</v>
      </c>
      <c r="I47">
        <v>2.65</v>
      </c>
      <c r="J47">
        <v>2.85</v>
      </c>
      <c r="K47" t="s">
        <v>44</v>
      </c>
      <c r="L47" t="s">
        <v>44</v>
      </c>
      <c r="M47" t="s">
        <v>44</v>
      </c>
      <c r="N47">
        <v>0</v>
      </c>
      <c r="O47">
        <v>0</v>
      </c>
      <c r="P47">
        <v>1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V47">
        <f t="shared" si="11"/>
        <v>0</v>
      </c>
    </row>
    <row r="48" spans="1:22" x14ac:dyDescent="0.35">
      <c r="A48" t="s">
        <v>34</v>
      </c>
      <c r="B48" t="s">
        <v>135</v>
      </c>
      <c r="C48" t="s">
        <v>136</v>
      </c>
      <c r="D48" t="s">
        <v>70</v>
      </c>
      <c r="E48">
        <v>0.44402139802645357</v>
      </c>
      <c r="F48">
        <v>0.27273074111976509</v>
      </c>
      <c r="G48">
        <v>0.28324786085378129</v>
      </c>
      <c r="H48">
        <v>2.1</v>
      </c>
      <c r="I48">
        <v>3.55</v>
      </c>
      <c r="J48">
        <v>3.05</v>
      </c>
      <c r="K48" t="s">
        <v>44</v>
      </c>
      <c r="L48" t="s">
        <v>44</v>
      </c>
      <c r="M48" t="s">
        <v>44</v>
      </c>
      <c r="N48">
        <v>1</v>
      </c>
      <c r="O48">
        <v>0</v>
      </c>
      <c r="P48"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</row>
    <row r="49" spans="1:22" x14ac:dyDescent="0.35">
      <c r="A49" t="s">
        <v>34</v>
      </c>
      <c r="B49" t="s">
        <v>137</v>
      </c>
      <c r="C49" t="s">
        <v>138</v>
      </c>
      <c r="D49" t="s">
        <v>55</v>
      </c>
      <c r="E49">
        <v>0.47537476023463859</v>
      </c>
      <c r="F49">
        <v>0.24163130956576909</v>
      </c>
      <c r="G49">
        <v>0.28299393019959218</v>
      </c>
      <c r="H49">
        <v>1.85</v>
      </c>
      <c r="I49">
        <v>4.4000000000000004</v>
      </c>
      <c r="J49">
        <v>3.25</v>
      </c>
      <c r="K49" t="s">
        <v>45</v>
      </c>
      <c r="L49" t="s">
        <v>44</v>
      </c>
      <c r="M49" t="s">
        <v>44</v>
      </c>
      <c r="N49">
        <v>1</v>
      </c>
      <c r="O49">
        <v>0</v>
      </c>
      <c r="P49"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</row>
    <row r="50" spans="1:22" x14ac:dyDescent="0.35">
      <c r="A50" t="s">
        <v>34</v>
      </c>
      <c r="B50" t="s">
        <v>139</v>
      </c>
      <c r="C50" t="s">
        <v>140</v>
      </c>
      <c r="D50" t="s">
        <v>73</v>
      </c>
      <c r="E50">
        <v>0.45664174099461941</v>
      </c>
      <c r="F50">
        <v>0.26091106223924759</v>
      </c>
      <c r="G50">
        <v>0.28244719676613289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</row>
    <row r="51" spans="1:22" x14ac:dyDescent="0.35">
      <c r="A51" t="s">
        <v>34</v>
      </c>
      <c r="B51" t="s">
        <v>141</v>
      </c>
      <c r="C51" t="s">
        <v>142</v>
      </c>
      <c r="D51" t="s">
        <v>52</v>
      </c>
      <c r="E51">
        <v>0.31280031186611978</v>
      </c>
      <c r="F51">
        <v>0.41299308111899707</v>
      </c>
      <c r="G51">
        <v>0.27420660701488309</v>
      </c>
      <c r="H51">
        <v>3.4</v>
      </c>
      <c r="I51">
        <v>2.25</v>
      </c>
      <c r="J51">
        <v>3.25</v>
      </c>
      <c r="K51" t="s">
        <v>44</v>
      </c>
      <c r="L51" t="s">
        <v>44</v>
      </c>
      <c r="M51" t="s">
        <v>45</v>
      </c>
      <c r="N51">
        <v>0</v>
      </c>
      <c r="O51">
        <v>0</v>
      </c>
      <c r="P51">
        <v>1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</row>
    <row r="52" spans="1:22" x14ac:dyDescent="0.35">
      <c r="A52" t="s">
        <v>34</v>
      </c>
      <c r="B52" t="s">
        <v>143</v>
      </c>
      <c r="C52" t="s">
        <v>144</v>
      </c>
      <c r="D52" t="s">
        <v>55</v>
      </c>
      <c r="E52">
        <v>0.40171090057359821</v>
      </c>
      <c r="F52">
        <v>0.30201521645811791</v>
      </c>
      <c r="G52">
        <v>0.296273882968284</v>
      </c>
      <c r="H52">
        <v>2.35</v>
      </c>
      <c r="I52">
        <v>3.25</v>
      </c>
      <c r="J52">
        <v>2.95</v>
      </c>
      <c r="K52" t="s">
        <v>44</v>
      </c>
      <c r="L52" t="s">
        <v>44</v>
      </c>
      <c r="M52" t="s">
        <v>44</v>
      </c>
      <c r="N52">
        <v>0</v>
      </c>
      <c r="O52">
        <v>0</v>
      </c>
      <c r="P52">
        <v>1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</row>
    <row r="53" spans="1:22" x14ac:dyDescent="0.35">
      <c r="A53" t="s">
        <v>34</v>
      </c>
      <c r="B53" t="s">
        <v>145</v>
      </c>
      <c r="C53" t="s">
        <v>146</v>
      </c>
      <c r="D53" t="s">
        <v>55</v>
      </c>
      <c r="E53">
        <v>0.71925276862709298</v>
      </c>
      <c r="F53">
        <v>0.1080886262118184</v>
      </c>
      <c r="G53">
        <v>0.17265860516108861</v>
      </c>
      <c r="H53">
        <v>1.33</v>
      </c>
      <c r="I53">
        <v>9</v>
      </c>
      <c r="J53">
        <v>5.5</v>
      </c>
      <c r="K53" t="s">
        <v>45</v>
      </c>
      <c r="L53" t="s">
        <v>44</v>
      </c>
      <c r="M53" t="s">
        <v>44</v>
      </c>
      <c r="N53">
        <v>1</v>
      </c>
      <c r="O53">
        <v>0</v>
      </c>
      <c r="P53"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</row>
    <row r="54" spans="1:22" x14ac:dyDescent="0.35">
      <c r="A54" t="s">
        <v>34</v>
      </c>
      <c r="B54" t="s">
        <v>147</v>
      </c>
      <c r="C54" t="s">
        <v>148</v>
      </c>
      <c r="D54" t="s">
        <v>55</v>
      </c>
      <c r="E54">
        <v>0.48575501538394228</v>
      </c>
      <c r="F54">
        <v>0.2345739741353601</v>
      </c>
      <c r="G54">
        <v>0.27967101048069748</v>
      </c>
      <c r="H54">
        <v>1.83</v>
      </c>
      <c r="I54">
        <v>4.45</v>
      </c>
      <c r="J54">
        <v>3.4</v>
      </c>
      <c r="K54" t="s">
        <v>44</v>
      </c>
      <c r="L54" t="s">
        <v>44</v>
      </c>
      <c r="M54" t="s">
        <v>45</v>
      </c>
      <c r="N54">
        <v>1</v>
      </c>
      <c r="O54">
        <v>0</v>
      </c>
      <c r="P54"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</row>
    <row r="55" spans="1:22" x14ac:dyDescent="0.35">
      <c r="A55" t="s">
        <v>34</v>
      </c>
      <c r="B55" t="s">
        <v>149</v>
      </c>
      <c r="C55" t="s">
        <v>150</v>
      </c>
      <c r="D55" t="s">
        <v>70</v>
      </c>
      <c r="E55">
        <v>0.41319113861633039</v>
      </c>
      <c r="F55">
        <v>0.30909046776399662</v>
      </c>
      <c r="G55">
        <v>0.27771839361967299</v>
      </c>
      <c r="H55">
        <v>2.25</v>
      </c>
      <c r="I55">
        <v>2.8</v>
      </c>
      <c r="J55">
        <v>3.5</v>
      </c>
      <c r="K55" t="s">
        <v>44</v>
      </c>
      <c r="L55" t="s">
        <v>44</v>
      </c>
      <c r="M55" t="s">
        <v>44</v>
      </c>
      <c r="N55">
        <v>0</v>
      </c>
      <c r="O55">
        <v>0</v>
      </c>
      <c r="P55">
        <v>1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</row>
    <row r="56" spans="1:22" x14ac:dyDescent="0.35">
      <c r="A56" t="s">
        <v>34</v>
      </c>
      <c r="B56" t="s">
        <v>151</v>
      </c>
      <c r="C56" t="s">
        <v>152</v>
      </c>
      <c r="D56" t="s">
        <v>70</v>
      </c>
      <c r="E56">
        <v>0.43512897560026859</v>
      </c>
      <c r="F56">
        <v>0.28032425919903892</v>
      </c>
      <c r="G56">
        <v>0.28454676520069239</v>
      </c>
      <c r="H56">
        <v>2.15</v>
      </c>
      <c r="I56">
        <v>3.2</v>
      </c>
      <c r="J56">
        <v>3.2</v>
      </c>
      <c r="K56" t="s">
        <v>44</v>
      </c>
      <c r="L56" t="s">
        <v>44</v>
      </c>
      <c r="M56" t="s">
        <v>44</v>
      </c>
      <c r="N56">
        <v>0</v>
      </c>
      <c r="O56">
        <v>0</v>
      </c>
      <c r="P56"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</row>
    <row r="57" spans="1:22" x14ac:dyDescent="0.35">
      <c r="A57" t="s">
        <v>34</v>
      </c>
      <c r="B57" t="s">
        <v>153</v>
      </c>
      <c r="C57" t="s">
        <v>154</v>
      </c>
      <c r="D57" t="s">
        <v>73</v>
      </c>
      <c r="E57">
        <v>0.43204338841259798</v>
      </c>
      <c r="F57">
        <v>0.2692780963250091</v>
      </c>
      <c r="G57">
        <v>0.29867851526239281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</row>
    <row r="58" spans="1:22" x14ac:dyDescent="0.35">
      <c r="A58" t="s">
        <v>34</v>
      </c>
      <c r="B58" t="s">
        <v>155</v>
      </c>
      <c r="C58" t="s">
        <v>156</v>
      </c>
      <c r="D58" t="s">
        <v>65</v>
      </c>
      <c r="E58">
        <v>0.50283465470608901</v>
      </c>
      <c r="F58">
        <v>0.23038629630431731</v>
      </c>
      <c r="G58">
        <v>0.26677904898959381</v>
      </c>
      <c r="H58">
        <v>1.87</v>
      </c>
      <c r="I58">
        <v>3.75</v>
      </c>
      <c r="J58">
        <v>3.4</v>
      </c>
      <c r="K58" t="s">
        <v>45</v>
      </c>
      <c r="L58" t="s">
        <v>45</v>
      </c>
      <c r="M58" t="s">
        <v>45</v>
      </c>
      <c r="N58">
        <v>1</v>
      </c>
      <c r="O58">
        <v>0</v>
      </c>
      <c r="P58"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</row>
    <row r="59" spans="1:22" x14ac:dyDescent="0.35">
      <c r="A59" t="s">
        <v>34</v>
      </c>
      <c r="B59" t="s">
        <v>157</v>
      </c>
      <c r="C59" t="s">
        <v>158</v>
      </c>
      <c r="D59" t="s">
        <v>159</v>
      </c>
      <c r="E59">
        <v>0.24015077367473839</v>
      </c>
      <c r="F59">
        <v>0.50918595255980859</v>
      </c>
      <c r="G59">
        <v>0.25066327376545289</v>
      </c>
      <c r="H59">
        <v>4.55</v>
      </c>
      <c r="I59">
        <v>1.68</v>
      </c>
      <c r="J59">
        <v>3.6</v>
      </c>
      <c r="K59" t="s">
        <v>44</v>
      </c>
      <c r="L59" t="s">
        <v>44</v>
      </c>
      <c r="M59" t="s">
        <v>44</v>
      </c>
      <c r="N59">
        <v>0</v>
      </c>
      <c r="O59">
        <v>1</v>
      </c>
      <c r="P59"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</row>
    <row r="60" spans="1:22" x14ac:dyDescent="0.35">
      <c r="A60" t="s">
        <v>34</v>
      </c>
      <c r="B60" t="s">
        <v>160</v>
      </c>
      <c r="C60" t="s">
        <v>161</v>
      </c>
      <c r="D60" t="s">
        <v>55</v>
      </c>
      <c r="E60">
        <v>0.37168321824195222</v>
      </c>
      <c r="F60">
        <v>0.33420298872941878</v>
      </c>
      <c r="G60">
        <v>0.294113793028629</v>
      </c>
      <c r="H60">
        <v>2.4500000000000002</v>
      </c>
      <c r="I60">
        <v>2.95</v>
      </c>
      <c r="J60">
        <v>3.1</v>
      </c>
      <c r="K60" t="s">
        <v>44</v>
      </c>
      <c r="L60" t="s">
        <v>44</v>
      </c>
      <c r="M60" t="s">
        <v>44</v>
      </c>
      <c r="N60">
        <v>0</v>
      </c>
      <c r="O60">
        <v>0</v>
      </c>
      <c r="P60"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</row>
    <row r="61" spans="1:22" x14ac:dyDescent="0.35">
      <c r="A61" t="s">
        <v>34</v>
      </c>
      <c r="B61" t="s">
        <v>162</v>
      </c>
      <c r="C61" t="s">
        <v>163</v>
      </c>
      <c r="D61" t="s">
        <v>164</v>
      </c>
      <c r="E61">
        <v>0.53249970357184839</v>
      </c>
      <c r="F61">
        <v>0.18585610167293129</v>
      </c>
      <c r="G61">
        <v>0.28164419475522018</v>
      </c>
      <c r="H61">
        <v>1.65</v>
      </c>
      <c r="I61">
        <v>5.5</v>
      </c>
      <c r="J61">
        <v>3.4</v>
      </c>
      <c r="K61" t="s">
        <v>45</v>
      </c>
      <c r="L61" t="s">
        <v>44</v>
      </c>
      <c r="M61" t="s">
        <v>44</v>
      </c>
      <c r="N61">
        <v>0</v>
      </c>
      <c r="O61">
        <v>1</v>
      </c>
      <c r="P61"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V61">
        <f t="shared" si="11"/>
        <v>0</v>
      </c>
    </row>
    <row r="62" spans="1:22" x14ac:dyDescent="0.35">
      <c r="A62" t="s">
        <v>34</v>
      </c>
      <c r="B62" t="s">
        <v>165</v>
      </c>
      <c r="C62" t="s">
        <v>166</v>
      </c>
      <c r="D62" t="s">
        <v>55</v>
      </c>
      <c r="E62">
        <v>0.32666470405338988</v>
      </c>
      <c r="F62">
        <v>0.38495844057502088</v>
      </c>
      <c r="G62">
        <v>0.28837685537158919</v>
      </c>
      <c r="H62">
        <v>3.15</v>
      </c>
      <c r="I62">
        <v>2.35</v>
      </c>
      <c r="J62">
        <v>3.1</v>
      </c>
      <c r="K62" t="s">
        <v>44</v>
      </c>
      <c r="L62" t="s">
        <v>44</v>
      </c>
      <c r="M62" t="s">
        <v>45</v>
      </c>
      <c r="N62">
        <v>0</v>
      </c>
      <c r="O62">
        <v>0</v>
      </c>
      <c r="P62">
        <v>1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</row>
    <row r="63" spans="1:22" x14ac:dyDescent="0.35">
      <c r="A63" t="s">
        <v>34</v>
      </c>
      <c r="B63" t="s">
        <v>167</v>
      </c>
      <c r="C63" t="s">
        <v>168</v>
      </c>
      <c r="D63" t="s">
        <v>159</v>
      </c>
      <c r="E63">
        <v>0.38298527401329302</v>
      </c>
      <c r="F63">
        <v>0.32111166476604469</v>
      </c>
      <c r="G63">
        <v>0.29590306122066229</v>
      </c>
      <c r="H63">
        <v>2.6</v>
      </c>
      <c r="I63">
        <v>2.85</v>
      </c>
      <c r="J63">
        <v>2.9</v>
      </c>
      <c r="K63" t="s">
        <v>44</v>
      </c>
      <c r="L63" t="s">
        <v>44</v>
      </c>
      <c r="M63" t="s">
        <v>44</v>
      </c>
      <c r="N63">
        <v>0</v>
      </c>
      <c r="O63">
        <v>0</v>
      </c>
      <c r="P63">
        <v>1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</row>
    <row r="64" spans="1:22" x14ac:dyDescent="0.35">
      <c r="A64" t="s">
        <v>34</v>
      </c>
      <c r="B64" t="s">
        <v>169</v>
      </c>
      <c r="C64" t="s">
        <v>170</v>
      </c>
      <c r="D64" t="s">
        <v>159</v>
      </c>
      <c r="E64">
        <v>0.7321055607075958</v>
      </c>
      <c r="F64">
        <v>9.9372129993421779E-2</v>
      </c>
      <c r="G64">
        <v>0.16852230929898229</v>
      </c>
      <c r="H64">
        <v>1.3</v>
      </c>
      <c r="I64">
        <v>8</v>
      </c>
      <c r="J64">
        <v>5.25</v>
      </c>
      <c r="K64" t="s">
        <v>45</v>
      </c>
      <c r="L64" t="s">
        <v>44</v>
      </c>
      <c r="M64" t="s">
        <v>44</v>
      </c>
      <c r="N64">
        <v>0</v>
      </c>
      <c r="O64">
        <v>1</v>
      </c>
      <c r="P64"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</row>
    <row r="65" spans="1:22" x14ac:dyDescent="0.35">
      <c r="A65" t="s">
        <v>34</v>
      </c>
      <c r="B65" t="s">
        <v>171</v>
      </c>
      <c r="C65" t="s">
        <v>172</v>
      </c>
      <c r="D65" t="s">
        <v>159</v>
      </c>
      <c r="E65">
        <v>0.30034490224191618</v>
      </c>
      <c r="F65">
        <v>0.43234133294134081</v>
      </c>
      <c r="G65">
        <v>0.26731376481674313</v>
      </c>
      <c r="H65">
        <v>4.3499999999999996</v>
      </c>
      <c r="I65">
        <v>1.83</v>
      </c>
      <c r="J65">
        <v>3.15</v>
      </c>
      <c r="K65" t="s">
        <v>44</v>
      </c>
      <c r="L65" t="s">
        <v>44</v>
      </c>
      <c r="M65" t="s">
        <v>44</v>
      </c>
      <c r="N65">
        <v>0</v>
      </c>
      <c r="O65">
        <v>1</v>
      </c>
      <c r="P65">
        <v>0</v>
      </c>
      <c r="Q65">
        <f t="shared" si="6"/>
        <v>5.7151935730701986E-2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V65">
        <f t="shared" si="11"/>
        <v>0</v>
      </c>
    </row>
    <row r="66" spans="1:22" x14ac:dyDescent="0.35">
      <c r="A66" t="s">
        <v>34</v>
      </c>
      <c r="B66" t="s">
        <v>173</v>
      </c>
      <c r="C66" t="s">
        <v>174</v>
      </c>
      <c r="D66" t="s">
        <v>175</v>
      </c>
      <c r="E66">
        <v>0.45149042541714801</v>
      </c>
      <c r="F66">
        <v>0.29463797354214027</v>
      </c>
      <c r="G66">
        <v>0.25387160104071171</v>
      </c>
      <c r="H66">
        <v>2.15</v>
      </c>
      <c r="I66">
        <v>3.1</v>
      </c>
      <c r="J66">
        <v>3.55</v>
      </c>
      <c r="K66" t="s">
        <v>45</v>
      </c>
      <c r="L66" t="s">
        <v>44</v>
      </c>
      <c r="M66" t="s">
        <v>45</v>
      </c>
      <c r="N66">
        <v>0</v>
      </c>
      <c r="O66">
        <v>0</v>
      </c>
      <c r="P66">
        <v>1</v>
      </c>
      <c r="Q66">
        <f t="shared" ref="Q66:Q97" si="12">IF((($AC$1*E66)^($AB$1))-(1-(($AC$1*E66)^($AB$1)))/(H66-1)&lt;0, 0,(($AC$1*E66)^($AB$1))-(1-(($AC$1*E66)^($AB$1)))/(H66-1))</f>
        <v>0</v>
      </c>
      <c r="R66">
        <f t="shared" ref="R66:R97" si="13">IF((($AC$1*F66)^($AB$1))-(1-(($AC$1*F66)^($AB$1)))/(I66-1)&lt;0, 0,(($AC$1*F66)^($AB$1))-(1-(($AC$1*F66)^($AB$1)))/(I66-1))</f>
        <v>0</v>
      </c>
      <c r="S66">
        <f t="shared" ref="S66:S97" si="14">IF((($AC$1*G66)^($AB$1))-(1-(($AC$1*G66)^($AB$1)))/(J66-1)&lt;0, 0,(($AC$1*G66)^($AB$1))-(1-(($AC$1*G66)^($AB$1)))/(J66-1))</f>
        <v>0</v>
      </c>
      <c r="T66">
        <f t="shared" ref="T66:T97" si="15">H66*Q66*N66</f>
        <v>0</v>
      </c>
      <c r="U66">
        <f t="shared" ref="U66:U97" si="16">I66*R66*O66</f>
        <v>0</v>
      </c>
      <c r="V66">
        <f t="shared" ref="V66:V97" si="17">J66*S66*P66</f>
        <v>0</v>
      </c>
    </row>
    <row r="67" spans="1:22" x14ac:dyDescent="0.35">
      <c r="A67" t="s">
        <v>34</v>
      </c>
      <c r="B67" t="s">
        <v>176</v>
      </c>
      <c r="C67" t="s">
        <v>177</v>
      </c>
      <c r="D67" t="s">
        <v>62</v>
      </c>
      <c r="E67">
        <v>0.71854546546784126</v>
      </c>
      <c r="F67">
        <v>0.1006369574616066</v>
      </c>
      <c r="G67">
        <v>0.18081757707055229</v>
      </c>
      <c r="H67">
        <v>1.39</v>
      </c>
      <c r="I67">
        <v>7.5</v>
      </c>
      <c r="J67">
        <v>5.75</v>
      </c>
      <c r="K67" t="s">
        <v>45</v>
      </c>
      <c r="L67" t="s">
        <v>44</v>
      </c>
      <c r="M67" t="s">
        <v>44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</row>
    <row r="68" spans="1:22" x14ac:dyDescent="0.35">
      <c r="A68" t="s">
        <v>34</v>
      </c>
      <c r="B68" t="s">
        <v>178</v>
      </c>
      <c r="C68" t="s">
        <v>179</v>
      </c>
      <c r="D68" t="s">
        <v>25</v>
      </c>
      <c r="E68">
        <v>0.28508523730229429</v>
      </c>
      <c r="F68">
        <v>0.42395392279273841</v>
      </c>
      <c r="G68">
        <v>0.29096083990496729</v>
      </c>
      <c r="H68">
        <v>3.1</v>
      </c>
      <c r="I68">
        <v>2.5</v>
      </c>
      <c r="J68">
        <v>3.2</v>
      </c>
      <c r="K68" t="s">
        <v>44</v>
      </c>
      <c r="L68" t="s">
        <v>44</v>
      </c>
      <c r="M68" t="s">
        <v>45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</row>
    <row r="69" spans="1:22" x14ac:dyDescent="0.35">
      <c r="A69" t="s">
        <v>34</v>
      </c>
      <c r="B69" t="s">
        <v>180</v>
      </c>
      <c r="C69" t="s">
        <v>181</v>
      </c>
      <c r="D69" t="s">
        <v>182</v>
      </c>
      <c r="E69">
        <v>0.4230975483372334</v>
      </c>
      <c r="F69">
        <v>0.29029738915492481</v>
      </c>
      <c r="G69">
        <v>0.28660506250784179</v>
      </c>
      <c r="H69">
        <v>2.37</v>
      </c>
      <c r="I69">
        <v>2.92</v>
      </c>
      <c r="J69">
        <v>3.2</v>
      </c>
      <c r="K69" t="s">
        <v>45</v>
      </c>
      <c r="L69" t="s">
        <v>45</v>
      </c>
      <c r="M69" t="s">
        <v>44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</row>
    <row r="70" spans="1:22" x14ac:dyDescent="0.35">
      <c r="A70" t="s">
        <v>34</v>
      </c>
      <c r="B70" t="s">
        <v>183</v>
      </c>
      <c r="C70" t="s">
        <v>184</v>
      </c>
      <c r="D70" t="s">
        <v>185</v>
      </c>
      <c r="E70">
        <v>0.33849161904865321</v>
      </c>
      <c r="F70">
        <v>0.37387006137933931</v>
      </c>
      <c r="G70">
        <v>0.28763831957200758</v>
      </c>
      <c r="H70">
        <v>3.1</v>
      </c>
      <c r="I70">
        <v>2.2999999999999998</v>
      </c>
      <c r="J70">
        <v>3.25</v>
      </c>
      <c r="K70" t="s">
        <v>44</v>
      </c>
      <c r="L70" t="s">
        <v>44</v>
      </c>
      <c r="M70" t="s">
        <v>45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</row>
    <row r="71" spans="1:22" x14ac:dyDescent="0.35">
      <c r="A71" t="s">
        <v>34</v>
      </c>
      <c r="B71" t="s">
        <v>186</v>
      </c>
      <c r="C71" t="s">
        <v>187</v>
      </c>
      <c r="D71" t="s">
        <v>188</v>
      </c>
      <c r="E71">
        <v>0.33063798256619908</v>
      </c>
      <c r="F71">
        <v>0.41314679540835098</v>
      </c>
      <c r="G71">
        <v>0.25621522202544977</v>
      </c>
      <c r="H71">
        <v>1.9</v>
      </c>
      <c r="I71">
        <v>3.6</v>
      </c>
      <c r="J71">
        <v>3.6</v>
      </c>
      <c r="K71" t="s">
        <v>44</v>
      </c>
      <c r="L71" t="s">
        <v>44</v>
      </c>
      <c r="M71" t="s">
        <v>44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0.13611395963356987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</row>
    <row r="72" spans="1:22" x14ac:dyDescent="0.35">
      <c r="A72" t="s">
        <v>34</v>
      </c>
      <c r="B72" t="s">
        <v>189</v>
      </c>
      <c r="C72" t="s">
        <v>190</v>
      </c>
      <c r="D72" t="s">
        <v>188</v>
      </c>
      <c r="E72">
        <v>5.9338736736577018E-2</v>
      </c>
      <c r="F72">
        <v>0.85304394470577238</v>
      </c>
      <c r="G72">
        <v>8.7617318557650606E-2</v>
      </c>
      <c r="H72">
        <v>12</v>
      </c>
      <c r="I72">
        <v>1.1399999999999999</v>
      </c>
      <c r="J72">
        <v>7.75</v>
      </c>
      <c r="K72" t="s">
        <v>44</v>
      </c>
      <c r="L72" t="s">
        <v>44</v>
      </c>
      <c r="M72" t="s">
        <v>44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</row>
    <row r="73" spans="1:22" x14ac:dyDescent="0.35">
      <c r="A73" t="s">
        <v>34</v>
      </c>
      <c r="B73" t="s">
        <v>191</v>
      </c>
      <c r="C73" t="s">
        <v>192</v>
      </c>
      <c r="D73" t="s">
        <v>188</v>
      </c>
      <c r="E73">
        <v>0.15087415625958739</v>
      </c>
      <c r="F73">
        <v>0.66051208604222966</v>
      </c>
      <c r="G73">
        <v>0.188613757698183</v>
      </c>
      <c r="H73">
        <v>4.45</v>
      </c>
      <c r="I73">
        <v>1.66</v>
      </c>
      <c r="J73">
        <v>3.75</v>
      </c>
      <c r="K73" t="s">
        <v>44</v>
      </c>
      <c r="L73" t="s">
        <v>44</v>
      </c>
      <c r="M73" t="s">
        <v>44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</row>
    <row r="74" spans="1:22" x14ac:dyDescent="0.35">
      <c r="A74" t="s">
        <v>34</v>
      </c>
      <c r="B74" t="s">
        <v>193</v>
      </c>
      <c r="C74" t="s">
        <v>194</v>
      </c>
      <c r="D74" t="s">
        <v>37</v>
      </c>
      <c r="E74">
        <v>0.69017931640973684</v>
      </c>
      <c r="F74">
        <v>0.1197196926109115</v>
      </c>
      <c r="G74">
        <v>0.19010099097935171</v>
      </c>
      <c r="H74">
        <v>1.44</v>
      </c>
      <c r="I74">
        <v>6.75</v>
      </c>
      <c r="J74">
        <v>4.8</v>
      </c>
      <c r="K74" t="s">
        <v>45</v>
      </c>
      <c r="L74" t="s">
        <v>44</v>
      </c>
      <c r="M74" t="s">
        <v>44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</row>
    <row r="75" spans="1:22" x14ac:dyDescent="0.35">
      <c r="A75" t="s">
        <v>34</v>
      </c>
      <c r="B75" t="s">
        <v>195</v>
      </c>
      <c r="C75" t="s">
        <v>196</v>
      </c>
      <c r="D75" t="s">
        <v>80</v>
      </c>
      <c r="E75">
        <v>0.1279164092012636</v>
      </c>
      <c r="F75">
        <v>0.70733997409282201</v>
      </c>
      <c r="G75">
        <v>0.16474361670591431</v>
      </c>
      <c r="H75">
        <v>7</v>
      </c>
      <c r="I75">
        <v>1.47</v>
      </c>
      <c r="J75">
        <v>4.5999999999999996</v>
      </c>
      <c r="K75" t="s">
        <v>45</v>
      </c>
      <c r="L75" t="s">
        <v>45</v>
      </c>
      <c r="M75" t="s">
        <v>44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</row>
    <row r="76" spans="1:22" x14ac:dyDescent="0.35">
      <c r="A76" t="s">
        <v>34</v>
      </c>
      <c r="B76" t="s">
        <v>197</v>
      </c>
      <c r="C76" t="s">
        <v>198</v>
      </c>
      <c r="D76" t="s">
        <v>164</v>
      </c>
      <c r="E76">
        <v>0.37406530653707598</v>
      </c>
      <c r="F76">
        <v>0.29853435605155781</v>
      </c>
      <c r="G76">
        <v>0.32740033741136609</v>
      </c>
      <c r="H76">
        <v>2.25</v>
      </c>
      <c r="I76">
        <v>3.5</v>
      </c>
      <c r="J76">
        <v>2.8</v>
      </c>
      <c r="K76" t="s">
        <v>44</v>
      </c>
      <c r="L76" t="s">
        <v>44</v>
      </c>
      <c r="M76" t="s">
        <v>44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</row>
    <row r="77" spans="1:22" x14ac:dyDescent="0.35">
      <c r="A77" t="s">
        <v>34</v>
      </c>
      <c r="B77" t="s">
        <v>199</v>
      </c>
      <c r="C77" t="s">
        <v>200</v>
      </c>
      <c r="D77" t="s">
        <v>52</v>
      </c>
      <c r="E77">
        <v>0.3454595487591256</v>
      </c>
      <c r="F77">
        <v>0.38738718870399957</v>
      </c>
      <c r="G77">
        <v>0.26715326253687488</v>
      </c>
      <c r="H77">
        <v>3.02</v>
      </c>
      <c r="I77">
        <v>2.57</v>
      </c>
      <c r="J77">
        <v>3.57</v>
      </c>
      <c r="K77" t="s">
        <v>45</v>
      </c>
      <c r="L77" t="s">
        <v>45</v>
      </c>
      <c r="M77" t="s">
        <v>45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</row>
    <row r="78" spans="1:22" x14ac:dyDescent="0.35">
      <c r="A78" t="s">
        <v>34</v>
      </c>
      <c r="B78" t="s">
        <v>201</v>
      </c>
      <c r="C78" t="s">
        <v>202</v>
      </c>
      <c r="D78" t="s">
        <v>62</v>
      </c>
      <c r="E78">
        <v>0.56411702951253562</v>
      </c>
      <c r="F78">
        <v>0.181404766655581</v>
      </c>
      <c r="G78">
        <v>0.25447820383188341</v>
      </c>
      <c r="H78">
        <v>1.7</v>
      </c>
      <c r="I78">
        <v>5.75</v>
      </c>
      <c r="J78">
        <v>3.65</v>
      </c>
      <c r="K78" t="s">
        <v>45</v>
      </c>
      <c r="L78" t="s">
        <v>44</v>
      </c>
      <c r="M78" t="s">
        <v>45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</row>
    <row r="79" spans="1:22" x14ac:dyDescent="0.35">
      <c r="A79" t="s">
        <v>34</v>
      </c>
      <c r="B79" t="s">
        <v>203</v>
      </c>
      <c r="C79" t="s">
        <v>204</v>
      </c>
      <c r="D79" t="s">
        <v>88</v>
      </c>
      <c r="E79">
        <v>0.42212440990274508</v>
      </c>
      <c r="F79">
        <v>0.30800676895488499</v>
      </c>
      <c r="G79">
        <v>0.26986882114236987</v>
      </c>
      <c r="H79">
        <v>1.95</v>
      </c>
      <c r="I79">
        <v>3.9</v>
      </c>
      <c r="J79">
        <v>3.85</v>
      </c>
      <c r="K79" t="s">
        <v>44</v>
      </c>
      <c r="L79" t="s">
        <v>44</v>
      </c>
      <c r="M79" t="s">
        <v>45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3.286107950702466E-2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</row>
    <row r="80" spans="1:22" x14ac:dyDescent="0.35">
      <c r="A80" t="s">
        <v>34</v>
      </c>
      <c r="B80" t="s">
        <v>205</v>
      </c>
      <c r="C80" t="s">
        <v>206</v>
      </c>
      <c r="D80" t="s">
        <v>175</v>
      </c>
      <c r="E80">
        <v>0.43726689939740798</v>
      </c>
      <c r="F80">
        <v>0.28885050165055032</v>
      </c>
      <c r="G80">
        <v>0.27388259895204159</v>
      </c>
      <c r="H80">
        <v>2.02</v>
      </c>
      <c r="I80">
        <v>3.4</v>
      </c>
      <c r="J80">
        <v>3.45</v>
      </c>
      <c r="K80" t="s">
        <v>45</v>
      </c>
      <c r="L80" t="s">
        <v>45</v>
      </c>
      <c r="M80" t="s">
        <v>44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</row>
    <row r="81" spans="1:22" x14ac:dyDescent="0.35">
      <c r="A81" t="s">
        <v>34</v>
      </c>
      <c r="B81" t="s">
        <v>207</v>
      </c>
      <c r="C81" t="s">
        <v>208</v>
      </c>
      <c r="D81" t="s">
        <v>175</v>
      </c>
      <c r="E81">
        <v>0.41414353088730421</v>
      </c>
      <c r="F81">
        <v>0.32084014780433667</v>
      </c>
      <c r="G81">
        <v>0.26501632130835912</v>
      </c>
      <c r="H81">
        <v>2.25</v>
      </c>
      <c r="I81">
        <v>2.95</v>
      </c>
      <c r="J81">
        <v>3.35</v>
      </c>
      <c r="K81" t="s">
        <v>44</v>
      </c>
      <c r="L81" t="s">
        <v>44</v>
      </c>
      <c r="M81" t="s">
        <v>44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</row>
    <row r="82" spans="1:22" x14ac:dyDescent="0.35">
      <c r="A82" t="s">
        <v>34</v>
      </c>
      <c r="B82" t="s">
        <v>209</v>
      </c>
      <c r="C82" t="s">
        <v>210</v>
      </c>
      <c r="D82" t="s">
        <v>182</v>
      </c>
      <c r="E82">
        <v>0.6601771508358284</v>
      </c>
      <c r="F82">
        <v>0.1380865736673357</v>
      </c>
      <c r="G82">
        <v>0.2017362754968359</v>
      </c>
      <c r="H82">
        <v>1.55</v>
      </c>
      <c r="I82">
        <v>6</v>
      </c>
      <c r="J82">
        <v>3.95</v>
      </c>
      <c r="K82" t="s">
        <v>45</v>
      </c>
      <c r="L82" t="s">
        <v>44</v>
      </c>
      <c r="M82" t="s">
        <v>44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</row>
    <row r="83" spans="1:22" x14ac:dyDescent="0.35">
      <c r="A83" t="s">
        <v>34</v>
      </c>
      <c r="B83" t="s">
        <v>211</v>
      </c>
      <c r="C83" t="s">
        <v>212</v>
      </c>
      <c r="D83" t="s">
        <v>83</v>
      </c>
      <c r="E83">
        <v>0.44878541093263769</v>
      </c>
      <c r="F83">
        <v>0.26637157862332239</v>
      </c>
      <c r="G83">
        <v>0.28484301044403981</v>
      </c>
      <c r="H83">
        <v>1.8</v>
      </c>
      <c r="I83">
        <v>4.3499999999999996</v>
      </c>
      <c r="J83">
        <v>3.35</v>
      </c>
      <c r="K83" t="s">
        <v>44</v>
      </c>
      <c r="L83" t="s">
        <v>44</v>
      </c>
      <c r="M83" t="s">
        <v>44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1.7138112226377844E-2</v>
      </c>
      <c r="S83">
        <f t="shared" si="14"/>
        <v>0</v>
      </c>
      <c r="T83">
        <f t="shared" si="15"/>
        <v>0</v>
      </c>
      <c r="U83">
        <f t="shared" si="16"/>
        <v>7.4550788184743616E-2</v>
      </c>
      <c r="V83">
        <f t="shared" si="17"/>
        <v>0</v>
      </c>
    </row>
    <row r="84" spans="1:22" x14ac:dyDescent="0.35">
      <c r="A84" t="s">
        <v>34</v>
      </c>
      <c r="B84" t="s">
        <v>213</v>
      </c>
      <c r="C84" t="s">
        <v>214</v>
      </c>
      <c r="D84" t="s">
        <v>83</v>
      </c>
      <c r="E84">
        <v>0.33643924203095371</v>
      </c>
      <c r="F84">
        <v>0.35943380898345528</v>
      </c>
      <c r="G84">
        <v>0.30412694898559101</v>
      </c>
      <c r="H84">
        <v>2.4500000000000002</v>
      </c>
      <c r="I84">
        <v>3</v>
      </c>
      <c r="J84">
        <v>2.9</v>
      </c>
      <c r="K84" t="s">
        <v>44</v>
      </c>
      <c r="L84" t="s">
        <v>44</v>
      </c>
      <c r="M84" t="s">
        <v>44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</row>
    <row r="85" spans="1:22" x14ac:dyDescent="0.35">
      <c r="A85" t="s">
        <v>34</v>
      </c>
      <c r="B85" t="s">
        <v>215</v>
      </c>
      <c r="C85" t="s">
        <v>216</v>
      </c>
      <c r="D85" t="s">
        <v>83</v>
      </c>
      <c r="E85">
        <v>0.3104199479008003</v>
      </c>
      <c r="F85">
        <v>0.40932029685608429</v>
      </c>
      <c r="G85">
        <v>0.2802597552431153</v>
      </c>
      <c r="H85">
        <v>2.95</v>
      </c>
      <c r="I85">
        <v>2.4500000000000002</v>
      </c>
      <c r="J85">
        <v>2.95</v>
      </c>
      <c r="K85" t="s">
        <v>44</v>
      </c>
      <c r="L85" t="s">
        <v>44</v>
      </c>
      <c r="M85" t="s">
        <v>44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</row>
    <row r="86" spans="1:22" x14ac:dyDescent="0.35">
      <c r="A86" t="s">
        <v>34</v>
      </c>
      <c r="B86" t="s">
        <v>217</v>
      </c>
      <c r="C86" t="s">
        <v>218</v>
      </c>
      <c r="D86" t="s">
        <v>83</v>
      </c>
      <c r="E86">
        <v>0.32430441208807659</v>
      </c>
      <c r="F86">
        <v>0.38913925506946079</v>
      </c>
      <c r="G86">
        <v>0.28655633284246262</v>
      </c>
      <c r="H86">
        <v>2.85</v>
      </c>
      <c r="I86">
        <v>2.5</v>
      </c>
      <c r="J86">
        <v>2.95</v>
      </c>
      <c r="K86" t="s">
        <v>44</v>
      </c>
      <c r="L86" t="s">
        <v>44</v>
      </c>
      <c r="M86" t="s">
        <v>44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</row>
    <row r="87" spans="1:22" x14ac:dyDescent="0.35">
      <c r="A87" t="s">
        <v>34</v>
      </c>
      <c r="B87" t="s">
        <v>219</v>
      </c>
      <c r="C87" t="s">
        <v>220</v>
      </c>
      <c r="D87" t="s">
        <v>83</v>
      </c>
      <c r="E87">
        <v>0.3084090125854807</v>
      </c>
      <c r="F87">
        <v>0.39980283203403671</v>
      </c>
      <c r="G87">
        <v>0.29178815538048247</v>
      </c>
      <c r="H87">
        <v>2.9</v>
      </c>
      <c r="I87">
        <v>2.5499999999999998</v>
      </c>
      <c r="J87">
        <v>2.85</v>
      </c>
      <c r="K87" t="s">
        <v>44</v>
      </c>
      <c r="L87" t="s">
        <v>44</v>
      </c>
      <c r="M87" t="s">
        <v>44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</row>
    <row r="88" spans="1:22" x14ac:dyDescent="0.35">
      <c r="A88" t="s">
        <v>34</v>
      </c>
      <c r="B88" t="s">
        <v>221</v>
      </c>
      <c r="C88" t="s">
        <v>222</v>
      </c>
      <c r="D88" t="s">
        <v>83</v>
      </c>
      <c r="E88">
        <v>0.45929159288910448</v>
      </c>
      <c r="F88">
        <v>0.25700675264661138</v>
      </c>
      <c r="G88">
        <v>0.28370165446428403</v>
      </c>
      <c r="H88">
        <v>1.8</v>
      </c>
      <c r="I88">
        <v>4.5</v>
      </c>
      <c r="J88">
        <v>3.25</v>
      </c>
      <c r="K88" t="s">
        <v>44</v>
      </c>
      <c r="L88" t="s">
        <v>44</v>
      </c>
      <c r="M88" t="s">
        <v>44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1.5895315820637995E-2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</row>
    <row r="89" spans="1:22" x14ac:dyDescent="0.35">
      <c r="A89" t="s">
        <v>34</v>
      </c>
      <c r="B89" t="s">
        <v>223</v>
      </c>
      <c r="C89" t="s">
        <v>224</v>
      </c>
      <c r="D89" t="s">
        <v>83</v>
      </c>
      <c r="E89">
        <v>0.42049315639597612</v>
      </c>
      <c r="F89">
        <v>0.28812865728163167</v>
      </c>
      <c r="G89">
        <v>0.29137818632239232</v>
      </c>
      <c r="H89">
        <v>2</v>
      </c>
      <c r="I89">
        <v>3.75</v>
      </c>
      <c r="J89">
        <v>3.1</v>
      </c>
      <c r="K89" t="s">
        <v>44</v>
      </c>
      <c r="L89" t="s">
        <v>44</v>
      </c>
      <c r="M89" t="s">
        <v>44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</row>
    <row r="90" spans="1:22" x14ac:dyDescent="0.35">
      <c r="A90" t="s">
        <v>34</v>
      </c>
      <c r="B90" t="s">
        <v>23</v>
      </c>
      <c r="C90" t="s">
        <v>225</v>
      </c>
      <c r="D90" t="s">
        <v>25</v>
      </c>
      <c r="E90">
        <v>0.32416989942718821</v>
      </c>
      <c r="F90">
        <v>0.39796199807562371</v>
      </c>
      <c r="G90">
        <v>0.27786810249718802</v>
      </c>
      <c r="H90">
        <v>2.52</v>
      </c>
      <c r="I90">
        <v>2.9</v>
      </c>
      <c r="J90">
        <v>3.3</v>
      </c>
      <c r="K90" t="s">
        <v>45</v>
      </c>
      <c r="L90" t="s">
        <v>45</v>
      </c>
      <c r="M90" t="s">
        <v>44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2.6725311215967995E-2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</row>
    <row r="91" spans="1:22" x14ac:dyDescent="0.35">
      <c r="A91" t="s">
        <v>34</v>
      </c>
      <c r="B91" t="s">
        <v>226</v>
      </c>
      <c r="C91" t="s">
        <v>227</v>
      </c>
      <c r="D91" t="s">
        <v>83</v>
      </c>
      <c r="E91">
        <v>0.31918381077669039</v>
      </c>
      <c r="F91">
        <v>0.39779687302300171</v>
      </c>
      <c r="G91">
        <v>0.2830193162003079</v>
      </c>
      <c r="H91">
        <v>2.7</v>
      </c>
      <c r="I91">
        <v>2.75</v>
      </c>
      <c r="J91">
        <v>2.85</v>
      </c>
      <c r="K91" t="s">
        <v>44</v>
      </c>
      <c r="L91" t="s">
        <v>44</v>
      </c>
      <c r="M91" t="s">
        <v>44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</row>
    <row r="92" spans="1:22" x14ac:dyDescent="0.35">
      <c r="A92" t="s">
        <v>34</v>
      </c>
      <c r="B92" t="s">
        <v>228</v>
      </c>
      <c r="C92" t="s">
        <v>229</v>
      </c>
      <c r="D92" t="s">
        <v>182</v>
      </c>
      <c r="E92">
        <v>0.5066545239782535</v>
      </c>
      <c r="F92">
        <v>0.24859576914038159</v>
      </c>
      <c r="G92">
        <v>0.24474970688136499</v>
      </c>
      <c r="H92">
        <v>1.95</v>
      </c>
      <c r="I92">
        <v>3.45</v>
      </c>
      <c r="J92">
        <v>3.65</v>
      </c>
      <c r="K92" t="s">
        <v>45</v>
      </c>
      <c r="L92" t="s">
        <v>44</v>
      </c>
      <c r="M92" t="s">
        <v>44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</row>
    <row r="93" spans="1:22" x14ac:dyDescent="0.35">
      <c r="A93" t="s">
        <v>34</v>
      </c>
      <c r="B93" t="s">
        <v>230</v>
      </c>
      <c r="C93" t="s">
        <v>231</v>
      </c>
      <c r="D93" t="s">
        <v>232</v>
      </c>
      <c r="E93">
        <v>0.41031160346107792</v>
      </c>
      <c r="F93">
        <v>0.31317702604453368</v>
      </c>
      <c r="G93">
        <v>0.2765113704943884</v>
      </c>
      <c r="H93">
        <v>1.9</v>
      </c>
      <c r="I93">
        <v>3</v>
      </c>
      <c r="J93">
        <v>3.15</v>
      </c>
      <c r="K93" t="s">
        <v>45</v>
      </c>
      <c r="L93" t="s">
        <v>45</v>
      </c>
      <c r="M93" t="s">
        <v>45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35">
      <c r="A94" t="s">
        <v>34</v>
      </c>
      <c r="B94" t="s">
        <v>233</v>
      </c>
      <c r="C94" t="s">
        <v>234</v>
      </c>
      <c r="D94" t="s">
        <v>164</v>
      </c>
      <c r="E94">
        <v>0.46415805716076758</v>
      </c>
      <c r="F94">
        <v>0.23119777188484</v>
      </c>
      <c r="G94">
        <v>0.30464417095439239</v>
      </c>
      <c r="H94">
        <v>1.93</v>
      </c>
      <c r="I94">
        <v>4.25</v>
      </c>
      <c r="J94">
        <v>3.05</v>
      </c>
      <c r="K94" t="s">
        <v>45</v>
      </c>
      <c r="L94" t="s">
        <v>44</v>
      </c>
      <c r="M94" t="s">
        <v>44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</row>
    <row r="95" spans="1:22" x14ac:dyDescent="0.35">
      <c r="A95" t="s">
        <v>34</v>
      </c>
      <c r="B95" t="s">
        <v>235</v>
      </c>
      <c r="C95" t="s">
        <v>236</v>
      </c>
      <c r="D95" t="s">
        <v>80</v>
      </c>
      <c r="E95">
        <v>0.81654995323217983</v>
      </c>
      <c r="F95">
        <v>6.0573027700944693E-2</v>
      </c>
      <c r="G95">
        <v>0.1228770190668754</v>
      </c>
      <c r="H95">
        <v>1.19</v>
      </c>
      <c r="I95">
        <v>15.5</v>
      </c>
      <c r="J95">
        <v>7.75</v>
      </c>
      <c r="K95" t="s">
        <v>45</v>
      </c>
      <c r="L95" t="s">
        <v>45</v>
      </c>
      <c r="M95" t="s">
        <v>44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</row>
    <row r="96" spans="1:22" x14ac:dyDescent="0.35">
      <c r="A96" t="s">
        <v>34</v>
      </c>
      <c r="B96" t="s">
        <v>237</v>
      </c>
      <c r="C96" t="s">
        <v>238</v>
      </c>
      <c r="D96" t="s">
        <v>175</v>
      </c>
      <c r="E96">
        <v>0.3369358535093579</v>
      </c>
      <c r="F96">
        <v>0.38428941281881468</v>
      </c>
      <c r="G96">
        <v>0.27877473367182742</v>
      </c>
      <c r="H96">
        <v>2.57</v>
      </c>
      <c r="I96">
        <v>2.6</v>
      </c>
      <c r="J96">
        <v>3.4</v>
      </c>
      <c r="K96" t="s">
        <v>45</v>
      </c>
      <c r="L96" t="s">
        <v>45</v>
      </c>
      <c r="M96" t="s">
        <v>44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</row>
    <row r="97" spans="1:22" x14ac:dyDescent="0.35">
      <c r="A97" t="s">
        <v>34</v>
      </c>
      <c r="B97" t="s">
        <v>239</v>
      </c>
      <c r="C97" t="s">
        <v>240</v>
      </c>
      <c r="D97" t="s">
        <v>185</v>
      </c>
      <c r="E97">
        <v>0.36525280811420152</v>
      </c>
      <c r="F97">
        <v>0.33288162275088201</v>
      </c>
      <c r="G97">
        <v>0.30186556913491658</v>
      </c>
      <c r="H97">
        <v>2.7</v>
      </c>
      <c r="I97">
        <v>2.65</v>
      </c>
      <c r="J97">
        <v>3.1</v>
      </c>
      <c r="K97" t="s">
        <v>45</v>
      </c>
      <c r="L97" t="s">
        <v>44</v>
      </c>
      <c r="M97" t="s">
        <v>44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</row>
    <row r="98" spans="1:22" x14ac:dyDescent="0.35">
      <c r="A98" t="s">
        <v>34</v>
      </c>
      <c r="B98" t="s">
        <v>241</v>
      </c>
      <c r="C98" t="s">
        <v>242</v>
      </c>
      <c r="D98" t="s">
        <v>62</v>
      </c>
      <c r="E98">
        <v>0.36057983700195029</v>
      </c>
      <c r="F98">
        <v>0.34222479404319978</v>
      </c>
      <c r="G98">
        <v>0.29719536895484999</v>
      </c>
      <c r="H98">
        <v>2.4500000000000002</v>
      </c>
      <c r="I98">
        <v>3.15</v>
      </c>
      <c r="J98">
        <v>3.05</v>
      </c>
      <c r="K98" t="s">
        <v>45</v>
      </c>
      <c r="L98" t="s">
        <v>45</v>
      </c>
      <c r="M98" t="s">
        <v>44</v>
      </c>
      <c r="N98">
        <v>0</v>
      </c>
      <c r="O98">
        <v>0</v>
      </c>
      <c r="P98">
        <v>1</v>
      </c>
      <c r="Q98">
        <f t="shared" ref="Q98:Q129" si="18">IF((($AC$1*E98)^($AB$1))-(1-(($AC$1*E98)^($AB$1)))/(H98-1)&lt;0, 0,(($AC$1*E98)^($AB$1))-(1-(($AC$1*E98)^($AB$1)))/(H98-1))</f>
        <v>0</v>
      </c>
      <c r="R98">
        <f t="shared" ref="R98:R129" si="19">IF((($AC$1*F98)^($AB$1))-(1-(($AC$1*F98)^($AB$1)))/(I98-1)&lt;0, 0,(($AC$1*F98)^($AB$1))-(1-(($AC$1*F98)^($AB$1)))/(I98-1))</f>
        <v>0</v>
      </c>
      <c r="S98">
        <f t="shared" ref="S98:S129" si="20">IF((($AC$1*G98)^($AB$1))-(1-(($AC$1*G98)^($AB$1)))/(J98-1)&lt;0, 0,(($AC$1*G98)^($AB$1))-(1-(($AC$1*G98)^($AB$1)))/(J98-1))</f>
        <v>0</v>
      </c>
      <c r="T98">
        <f t="shared" ref="T98:T129" si="21">H98*Q98*N98</f>
        <v>0</v>
      </c>
      <c r="U98">
        <f t="shared" ref="U98:U129" si="22">I98*R98*O98</f>
        <v>0</v>
      </c>
      <c r="V98">
        <f t="shared" ref="V98:V129" si="23">J98*S98*P98</f>
        <v>0</v>
      </c>
    </row>
    <row r="99" spans="1:22" x14ac:dyDescent="0.35">
      <c r="A99" t="s">
        <v>34</v>
      </c>
      <c r="B99" t="s">
        <v>243</v>
      </c>
      <c r="C99" t="s">
        <v>244</v>
      </c>
      <c r="D99" t="s">
        <v>52</v>
      </c>
      <c r="E99">
        <v>0.32105222096004288</v>
      </c>
      <c r="F99">
        <v>0.41689256216699577</v>
      </c>
      <c r="G99">
        <v>0.26205521687296118</v>
      </c>
      <c r="H99">
        <v>3.05</v>
      </c>
      <c r="I99">
        <v>2.2999999999999998</v>
      </c>
      <c r="J99">
        <v>3.6</v>
      </c>
      <c r="K99" t="s">
        <v>45</v>
      </c>
      <c r="L99" t="s">
        <v>44</v>
      </c>
      <c r="M99" t="s">
        <v>44</v>
      </c>
      <c r="N99">
        <v>0</v>
      </c>
      <c r="O99">
        <v>1</v>
      </c>
      <c r="P99">
        <v>0</v>
      </c>
      <c r="Q99">
        <f t="shared" si="18"/>
        <v>0</v>
      </c>
      <c r="R99">
        <f t="shared" si="19"/>
        <v>0</v>
      </c>
      <c r="S99">
        <f t="shared" si="20"/>
        <v>0</v>
      </c>
      <c r="T99">
        <f t="shared" si="21"/>
        <v>0</v>
      </c>
      <c r="U99">
        <f t="shared" si="22"/>
        <v>0</v>
      </c>
      <c r="V99">
        <f t="shared" si="23"/>
        <v>0</v>
      </c>
    </row>
    <row r="100" spans="1:22" x14ac:dyDescent="0.35">
      <c r="A100" t="s">
        <v>34</v>
      </c>
      <c r="B100" t="s">
        <v>245</v>
      </c>
      <c r="C100" t="s">
        <v>246</v>
      </c>
      <c r="D100" t="s">
        <v>164</v>
      </c>
      <c r="E100">
        <v>0.55161715210985862</v>
      </c>
      <c r="F100">
        <v>0.18847960431018301</v>
      </c>
      <c r="G100">
        <v>0.25990324357995842</v>
      </c>
      <c r="H100">
        <v>1.7</v>
      </c>
      <c r="I100">
        <v>5.5</v>
      </c>
      <c r="J100">
        <v>3.4</v>
      </c>
      <c r="K100" t="s">
        <v>45</v>
      </c>
      <c r="L100" t="s">
        <v>44</v>
      </c>
      <c r="M100" t="s">
        <v>44</v>
      </c>
      <c r="N100">
        <v>1</v>
      </c>
      <c r="O100">
        <v>0</v>
      </c>
      <c r="P100">
        <v>0</v>
      </c>
      <c r="Q100">
        <f t="shared" si="18"/>
        <v>0</v>
      </c>
      <c r="R100">
        <f t="shared" si="19"/>
        <v>0</v>
      </c>
      <c r="S100">
        <f t="shared" si="20"/>
        <v>0</v>
      </c>
      <c r="T100">
        <f t="shared" si="21"/>
        <v>0</v>
      </c>
      <c r="U100">
        <f t="shared" si="22"/>
        <v>0</v>
      </c>
      <c r="V100">
        <f t="shared" si="23"/>
        <v>0</v>
      </c>
    </row>
    <row r="101" spans="1:22" x14ac:dyDescent="0.35">
      <c r="A101" t="s">
        <v>34</v>
      </c>
      <c r="B101" t="s">
        <v>247</v>
      </c>
      <c r="C101" t="s">
        <v>248</v>
      </c>
      <c r="D101" t="s">
        <v>182</v>
      </c>
      <c r="E101">
        <v>0.75039623429305813</v>
      </c>
      <c r="F101">
        <v>9.3466272833006583E-2</v>
      </c>
      <c r="G101">
        <v>0.15613749287393519</v>
      </c>
      <c r="H101">
        <v>1.34</v>
      </c>
      <c r="I101">
        <v>8</v>
      </c>
      <c r="J101">
        <v>5.25</v>
      </c>
      <c r="K101" t="s">
        <v>45</v>
      </c>
      <c r="L101" t="s">
        <v>45</v>
      </c>
      <c r="M101" t="s">
        <v>44</v>
      </c>
      <c r="N101">
        <v>0</v>
      </c>
      <c r="O101">
        <v>0</v>
      </c>
      <c r="P101">
        <v>1</v>
      </c>
      <c r="Q101">
        <f t="shared" si="18"/>
        <v>0</v>
      </c>
      <c r="R101">
        <f t="shared" si="19"/>
        <v>0</v>
      </c>
      <c r="S101">
        <f t="shared" si="20"/>
        <v>0</v>
      </c>
      <c r="T101">
        <f t="shared" si="21"/>
        <v>0</v>
      </c>
      <c r="U101">
        <f t="shared" si="22"/>
        <v>0</v>
      </c>
      <c r="V101">
        <f t="shared" si="23"/>
        <v>0</v>
      </c>
    </row>
    <row r="102" spans="1:22" x14ac:dyDescent="0.35">
      <c r="A102" t="s">
        <v>34</v>
      </c>
      <c r="B102" t="s">
        <v>249</v>
      </c>
      <c r="C102" t="s">
        <v>24</v>
      </c>
      <c r="D102" t="s">
        <v>25</v>
      </c>
      <c r="E102">
        <v>0.3534141103179258</v>
      </c>
      <c r="F102">
        <v>0.35907235638748719</v>
      </c>
      <c r="G102">
        <v>0.28751353329458679</v>
      </c>
      <c r="H102">
        <v>2.37</v>
      </c>
      <c r="I102">
        <v>3.4</v>
      </c>
      <c r="J102">
        <v>3.15</v>
      </c>
      <c r="K102" t="s">
        <v>45</v>
      </c>
      <c r="L102" t="s">
        <v>44</v>
      </c>
      <c r="M102" t="s">
        <v>45</v>
      </c>
      <c r="N102">
        <v>0</v>
      </c>
      <c r="O102">
        <v>1</v>
      </c>
      <c r="P102">
        <v>0</v>
      </c>
      <c r="Q102">
        <f t="shared" si="18"/>
        <v>0</v>
      </c>
      <c r="R102">
        <f t="shared" si="19"/>
        <v>4.6754819086474331E-2</v>
      </c>
      <c r="S102">
        <f t="shared" si="20"/>
        <v>0</v>
      </c>
      <c r="T102">
        <f t="shared" si="21"/>
        <v>0</v>
      </c>
      <c r="U102">
        <f t="shared" si="22"/>
        <v>0.15896638489401271</v>
      </c>
      <c r="V102">
        <f t="shared" si="23"/>
        <v>0</v>
      </c>
    </row>
    <row r="103" spans="1:22" x14ac:dyDescent="0.35">
      <c r="A103" t="s">
        <v>250</v>
      </c>
      <c r="B103" t="s">
        <v>251</v>
      </c>
      <c r="C103" t="s">
        <v>252</v>
      </c>
      <c r="D103" t="s">
        <v>37</v>
      </c>
      <c r="E103">
        <v>0.40265867920156578</v>
      </c>
      <c r="F103">
        <v>0.30851102293176169</v>
      </c>
      <c r="G103">
        <v>0.28883029786667253</v>
      </c>
      <c r="H103">
        <v>2.2999999999999998</v>
      </c>
      <c r="I103">
        <v>2.77</v>
      </c>
      <c r="J103">
        <v>3.3</v>
      </c>
      <c r="K103" t="s">
        <v>45</v>
      </c>
      <c r="L103" t="s">
        <v>45</v>
      </c>
      <c r="M103" t="s">
        <v>45</v>
      </c>
      <c r="N103">
        <v>1</v>
      </c>
      <c r="O103">
        <v>0</v>
      </c>
      <c r="P103">
        <v>0</v>
      </c>
      <c r="Q103">
        <f t="shared" si="18"/>
        <v>0</v>
      </c>
      <c r="R103">
        <f t="shared" si="19"/>
        <v>0</v>
      </c>
      <c r="S103">
        <f t="shared" si="20"/>
        <v>0</v>
      </c>
      <c r="T103">
        <f t="shared" si="21"/>
        <v>0</v>
      </c>
      <c r="U103">
        <f t="shared" si="22"/>
        <v>0</v>
      </c>
      <c r="V103">
        <f t="shared" si="23"/>
        <v>0</v>
      </c>
    </row>
    <row r="104" spans="1:22" x14ac:dyDescent="0.35">
      <c r="A104" t="s">
        <v>250</v>
      </c>
      <c r="B104" t="s">
        <v>253</v>
      </c>
      <c r="C104" t="s">
        <v>254</v>
      </c>
      <c r="D104" t="s">
        <v>182</v>
      </c>
      <c r="E104">
        <v>0.47842323141694493</v>
      </c>
      <c r="F104">
        <v>0.2579075386271989</v>
      </c>
      <c r="G104">
        <v>0.26366922995585601</v>
      </c>
      <c r="H104">
        <v>2.1</v>
      </c>
      <c r="I104">
        <v>3</v>
      </c>
      <c r="J104">
        <v>3.5</v>
      </c>
      <c r="K104" t="s">
        <v>45</v>
      </c>
      <c r="L104" t="s">
        <v>45</v>
      </c>
      <c r="M104" t="s">
        <v>45</v>
      </c>
      <c r="N104">
        <v>0</v>
      </c>
      <c r="O104">
        <v>0</v>
      </c>
      <c r="P104">
        <v>1</v>
      </c>
      <c r="Q104">
        <f t="shared" si="18"/>
        <v>0</v>
      </c>
      <c r="R104">
        <f t="shared" si="19"/>
        <v>0</v>
      </c>
      <c r="S104">
        <f t="shared" si="20"/>
        <v>0</v>
      </c>
      <c r="T104">
        <f t="shared" si="21"/>
        <v>0</v>
      </c>
      <c r="U104">
        <f t="shared" si="22"/>
        <v>0</v>
      </c>
      <c r="V104">
        <f t="shared" si="23"/>
        <v>0</v>
      </c>
    </row>
    <row r="105" spans="1:22" x14ac:dyDescent="0.35">
      <c r="A105" t="s">
        <v>250</v>
      </c>
      <c r="B105" t="s">
        <v>255</v>
      </c>
      <c r="C105" t="s">
        <v>256</v>
      </c>
      <c r="D105" t="s">
        <v>80</v>
      </c>
      <c r="E105">
        <v>0.22771316306344649</v>
      </c>
      <c r="F105">
        <v>0.52180860342412116</v>
      </c>
      <c r="G105">
        <v>0.25047823351243242</v>
      </c>
      <c r="H105">
        <v>3.75</v>
      </c>
      <c r="I105">
        <v>1.93</v>
      </c>
      <c r="J105">
        <v>3.4</v>
      </c>
      <c r="K105" t="s">
        <v>45</v>
      </c>
      <c r="L105" t="s">
        <v>45</v>
      </c>
      <c r="M105" t="s">
        <v>45</v>
      </c>
      <c r="N105">
        <v>0</v>
      </c>
      <c r="O105">
        <v>1</v>
      </c>
      <c r="P105">
        <v>0</v>
      </c>
      <c r="Q105">
        <f t="shared" si="18"/>
        <v>0</v>
      </c>
      <c r="R105">
        <f t="shared" si="19"/>
        <v>0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</row>
    <row r="106" spans="1:22" x14ac:dyDescent="0.35">
      <c r="A106" t="s">
        <v>250</v>
      </c>
      <c r="B106" t="s">
        <v>257</v>
      </c>
      <c r="C106" t="s">
        <v>258</v>
      </c>
      <c r="D106" t="s">
        <v>52</v>
      </c>
      <c r="E106">
        <v>0.72210460599943327</v>
      </c>
      <c r="F106">
        <v>0.10162780256425891</v>
      </c>
      <c r="G106">
        <v>0.1762675914363078</v>
      </c>
      <c r="H106">
        <v>1.31</v>
      </c>
      <c r="I106">
        <v>9.25</v>
      </c>
      <c r="J106">
        <v>4.75</v>
      </c>
      <c r="K106" t="s">
        <v>45</v>
      </c>
      <c r="L106" t="s">
        <v>45</v>
      </c>
      <c r="M106" t="s">
        <v>45</v>
      </c>
      <c r="N106">
        <v>1</v>
      </c>
      <c r="O106">
        <v>0</v>
      </c>
      <c r="P106"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</row>
    <row r="107" spans="1:22" x14ac:dyDescent="0.35">
      <c r="A107" t="s">
        <v>250</v>
      </c>
      <c r="B107" t="s">
        <v>259</v>
      </c>
      <c r="C107" t="s">
        <v>260</v>
      </c>
      <c r="D107" t="s">
        <v>185</v>
      </c>
      <c r="E107">
        <v>0.41057915308969162</v>
      </c>
      <c r="F107">
        <v>0.29833440506856501</v>
      </c>
      <c r="G107">
        <v>0.29108644184174343</v>
      </c>
      <c r="H107">
        <v>2.27</v>
      </c>
      <c r="I107">
        <v>3.1</v>
      </c>
      <c r="J107">
        <v>3.15</v>
      </c>
      <c r="K107" t="s">
        <v>45</v>
      </c>
      <c r="L107" t="s">
        <v>45</v>
      </c>
      <c r="M107" t="s">
        <v>45</v>
      </c>
      <c r="N107">
        <v>0</v>
      </c>
      <c r="O107">
        <v>1</v>
      </c>
      <c r="P107"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</row>
    <row r="108" spans="1:22" x14ac:dyDescent="0.35">
      <c r="A108" t="s">
        <v>250</v>
      </c>
      <c r="B108" t="s">
        <v>261</v>
      </c>
      <c r="C108" t="s">
        <v>262</v>
      </c>
      <c r="D108" t="s">
        <v>43</v>
      </c>
      <c r="E108">
        <v>0.37237095737180742</v>
      </c>
      <c r="F108">
        <v>0.33495940561767001</v>
      </c>
      <c r="G108">
        <v>0.29266963701052251</v>
      </c>
      <c r="H108">
        <v>2.8</v>
      </c>
      <c r="I108">
        <v>2.4</v>
      </c>
      <c r="J108">
        <v>3.05</v>
      </c>
      <c r="K108" t="s">
        <v>45</v>
      </c>
      <c r="L108" t="s">
        <v>45</v>
      </c>
      <c r="M108" t="s">
        <v>45</v>
      </c>
      <c r="N108">
        <v>1</v>
      </c>
      <c r="O108">
        <v>0</v>
      </c>
      <c r="P108"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</row>
    <row r="109" spans="1:22" x14ac:dyDescent="0.35">
      <c r="A109" t="s">
        <v>250</v>
      </c>
      <c r="B109" t="s">
        <v>263</v>
      </c>
      <c r="C109" t="s">
        <v>264</v>
      </c>
      <c r="D109" t="s">
        <v>43</v>
      </c>
      <c r="E109">
        <v>0.45151691930221688</v>
      </c>
      <c r="F109">
        <v>0.27551114203129928</v>
      </c>
      <c r="G109">
        <v>0.27297193866648378</v>
      </c>
      <c r="H109">
        <v>2</v>
      </c>
      <c r="I109">
        <v>3.25</v>
      </c>
      <c r="J109">
        <v>3.45</v>
      </c>
      <c r="K109" t="s">
        <v>45</v>
      </c>
      <c r="L109" t="s">
        <v>45</v>
      </c>
      <c r="M109" t="s">
        <v>45</v>
      </c>
      <c r="N109">
        <v>0</v>
      </c>
      <c r="O109">
        <v>1</v>
      </c>
      <c r="P109">
        <v>0</v>
      </c>
      <c r="Q109">
        <f t="shared" si="18"/>
        <v>0</v>
      </c>
      <c r="R109">
        <f t="shared" si="19"/>
        <v>0</v>
      </c>
      <c r="S109">
        <f t="shared" si="20"/>
        <v>0</v>
      </c>
      <c r="T109">
        <f t="shared" si="21"/>
        <v>0</v>
      </c>
      <c r="U109">
        <f t="shared" si="22"/>
        <v>0</v>
      </c>
      <c r="V109">
        <f t="shared" si="23"/>
        <v>0</v>
      </c>
    </row>
    <row r="110" spans="1:22" x14ac:dyDescent="0.35">
      <c r="A110" t="s">
        <v>250</v>
      </c>
      <c r="B110" t="s">
        <v>265</v>
      </c>
      <c r="C110" t="s">
        <v>266</v>
      </c>
      <c r="D110" t="s">
        <v>43</v>
      </c>
      <c r="E110">
        <v>0.48418809684159742</v>
      </c>
      <c r="F110">
        <v>0.22830833408176299</v>
      </c>
      <c r="G110">
        <v>0.28750356907663971</v>
      </c>
      <c r="H110">
        <v>1.91</v>
      </c>
      <c r="I110">
        <v>3.8</v>
      </c>
      <c r="J110">
        <v>3.2</v>
      </c>
      <c r="K110" t="s">
        <v>45</v>
      </c>
      <c r="L110" t="s">
        <v>45</v>
      </c>
      <c r="M110" t="s">
        <v>45</v>
      </c>
      <c r="N110">
        <v>0</v>
      </c>
      <c r="O110">
        <v>1</v>
      </c>
      <c r="P110">
        <v>0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</row>
    <row r="111" spans="1:22" x14ac:dyDescent="0.35">
      <c r="A111" t="s">
        <v>250</v>
      </c>
      <c r="B111" t="s">
        <v>267</v>
      </c>
      <c r="C111" t="s">
        <v>268</v>
      </c>
      <c r="D111" t="s">
        <v>175</v>
      </c>
      <c r="E111">
        <v>0.60676366989904063</v>
      </c>
      <c r="F111">
        <v>0.16522921819327549</v>
      </c>
      <c r="G111">
        <v>0.22800711190768391</v>
      </c>
      <c r="H111">
        <v>1.57</v>
      </c>
      <c r="I111">
        <v>5.4</v>
      </c>
      <c r="J111">
        <v>3.55</v>
      </c>
      <c r="K111" t="s">
        <v>45</v>
      </c>
      <c r="L111" t="s">
        <v>45</v>
      </c>
      <c r="M111" t="s">
        <v>45</v>
      </c>
      <c r="N111">
        <v>1</v>
      </c>
      <c r="O111">
        <v>0</v>
      </c>
      <c r="P111">
        <v>0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</row>
    <row r="112" spans="1:22" x14ac:dyDescent="0.35">
      <c r="A112" t="s">
        <v>250</v>
      </c>
      <c r="B112" t="s">
        <v>269</v>
      </c>
      <c r="C112" t="s">
        <v>270</v>
      </c>
      <c r="D112" t="s">
        <v>62</v>
      </c>
      <c r="E112">
        <v>0.4443136942150841</v>
      </c>
      <c r="F112">
        <v>0.25408062189161201</v>
      </c>
      <c r="G112">
        <v>0.30160568389330389</v>
      </c>
      <c r="H112">
        <v>2.0699999999999998</v>
      </c>
      <c r="I112">
        <v>3.9</v>
      </c>
      <c r="J112">
        <v>2.92</v>
      </c>
      <c r="K112" t="s">
        <v>45</v>
      </c>
      <c r="L112" t="s">
        <v>45</v>
      </c>
      <c r="M112" t="s">
        <v>45</v>
      </c>
      <c r="N112">
        <v>0</v>
      </c>
      <c r="O112">
        <v>0</v>
      </c>
      <c r="P112">
        <v>1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</row>
    <row r="113" spans="1:22" x14ac:dyDescent="0.35">
      <c r="A113" t="s">
        <v>250</v>
      </c>
      <c r="B113" t="s">
        <v>271</v>
      </c>
      <c r="C113" t="s">
        <v>272</v>
      </c>
      <c r="D113" t="s">
        <v>37</v>
      </c>
      <c r="E113">
        <v>0.34466335548336319</v>
      </c>
      <c r="F113">
        <v>0.37234991664660411</v>
      </c>
      <c r="G113">
        <v>0.28298672787003271</v>
      </c>
      <c r="H113">
        <v>2.6</v>
      </c>
      <c r="I113">
        <v>2.4700000000000002</v>
      </c>
      <c r="J113">
        <v>3.2</v>
      </c>
      <c r="K113" t="s">
        <v>45</v>
      </c>
      <c r="L113" t="s">
        <v>45</v>
      </c>
      <c r="M113" t="s">
        <v>45</v>
      </c>
      <c r="N113">
        <v>1</v>
      </c>
      <c r="O113">
        <v>0</v>
      </c>
      <c r="P113">
        <v>0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</row>
    <row r="114" spans="1:22" x14ac:dyDescent="0.35">
      <c r="A114" t="s">
        <v>250</v>
      </c>
      <c r="B114" t="s">
        <v>273</v>
      </c>
      <c r="C114" t="s">
        <v>274</v>
      </c>
      <c r="D114" t="s">
        <v>37</v>
      </c>
      <c r="E114">
        <v>0.33424897075008853</v>
      </c>
      <c r="F114">
        <v>0.38390073778463918</v>
      </c>
      <c r="G114">
        <v>0.28185029146527218</v>
      </c>
      <c r="H114">
        <v>2.7</v>
      </c>
      <c r="I114">
        <v>2.37</v>
      </c>
      <c r="J114">
        <v>3.3</v>
      </c>
      <c r="K114" t="s">
        <v>45</v>
      </c>
      <c r="L114" t="s">
        <v>45</v>
      </c>
      <c r="M114" t="s">
        <v>45</v>
      </c>
      <c r="N114">
        <v>0</v>
      </c>
      <c r="O114">
        <v>1</v>
      </c>
      <c r="P114">
        <v>0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</row>
    <row r="115" spans="1:22" x14ac:dyDescent="0.35">
      <c r="A115" t="s">
        <v>250</v>
      </c>
      <c r="B115" t="s">
        <v>275</v>
      </c>
      <c r="C115" t="s">
        <v>276</v>
      </c>
      <c r="D115" t="s">
        <v>188</v>
      </c>
      <c r="E115">
        <v>0.2137601399826724</v>
      </c>
      <c r="F115">
        <v>0.55560049800306177</v>
      </c>
      <c r="G115">
        <v>0.2306393620142658</v>
      </c>
      <c r="H115">
        <v>2.95</v>
      </c>
      <c r="I115">
        <v>1.9</v>
      </c>
      <c r="J115">
        <v>3.15</v>
      </c>
      <c r="K115" t="s">
        <v>45</v>
      </c>
      <c r="L115" t="s">
        <v>45</v>
      </c>
      <c r="M115" t="s">
        <v>45</v>
      </c>
      <c r="N115">
        <v>0</v>
      </c>
      <c r="O115">
        <v>1</v>
      </c>
      <c r="P115"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</row>
    <row r="116" spans="1:22" x14ac:dyDescent="0.35">
      <c r="A116" t="s">
        <v>250</v>
      </c>
      <c r="B116" t="s">
        <v>277</v>
      </c>
      <c r="C116" t="s">
        <v>278</v>
      </c>
      <c r="D116" t="s">
        <v>188</v>
      </c>
      <c r="E116">
        <v>0.32037186774532839</v>
      </c>
      <c r="F116">
        <v>0.41796064381236792</v>
      </c>
      <c r="G116">
        <v>0.2616674884423037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8"/>
        <v>0</v>
      </c>
      <c r="R116">
        <f t="shared" si="19"/>
        <v>0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</row>
    <row r="117" spans="1:22" x14ac:dyDescent="0.35">
      <c r="A117" t="s">
        <v>250</v>
      </c>
      <c r="B117" t="s">
        <v>279</v>
      </c>
      <c r="C117" t="s">
        <v>280</v>
      </c>
      <c r="D117" t="s">
        <v>182</v>
      </c>
      <c r="E117">
        <v>0.3938020550568157</v>
      </c>
      <c r="F117">
        <v>0.34454866074057888</v>
      </c>
      <c r="G117">
        <v>0.26164928420260553</v>
      </c>
      <c r="H117">
        <v>2.75</v>
      </c>
      <c r="I117">
        <v>2.35</v>
      </c>
      <c r="J117">
        <v>3.25</v>
      </c>
      <c r="K117" t="s">
        <v>45</v>
      </c>
      <c r="L117" t="s">
        <v>45</v>
      </c>
      <c r="M117" t="s">
        <v>45</v>
      </c>
      <c r="N117">
        <v>1</v>
      </c>
      <c r="O117">
        <v>0</v>
      </c>
      <c r="P117">
        <v>0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</row>
    <row r="118" spans="1:22" x14ac:dyDescent="0.35">
      <c r="A118" t="s">
        <v>250</v>
      </c>
      <c r="B118" t="s">
        <v>281</v>
      </c>
      <c r="C118" t="s">
        <v>282</v>
      </c>
      <c r="D118" t="s">
        <v>182</v>
      </c>
      <c r="E118">
        <v>0.48058447440840479</v>
      </c>
      <c r="F118">
        <v>0.26649791666771988</v>
      </c>
      <c r="G118">
        <v>0.25291760892387521</v>
      </c>
      <c r="H118">
        <v>1.98</v>
      </c>
      <c r="I118">
        <v>3.25</v>
      </c>
      <c r="J118">
        <v>3.5</v>
      </c>
      <c r="K118" t="s">
        <v>45</v>
      </c>
      <c r="L118" t="s">
        <v>45</v>
      </c>
      <c r="M118" t="s">
        <v>45</v>
      </c>
      <c r="N118">
        <v>1</v>
      </c>
      <c r="O118">
        <v>0</v>
      </c>
      <c r="P118"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</row>
    <row r="119" spans="1:22" x14ac:dyDescent="0.35">
      <c r="A119" t="s">
        <v>250</v>
      </c>
      <c r="B119" t="s">
        <v>283</v>
      </c>
      <c r="C119" t="s">
        <v>284</v>
      </c>
      <c r="D119" t="s">
        <v>80</v>
      </c>
      <c r="E119">
        <v>0.27467565363599628</v>
      </c>
      <c r="F119">
        <v>0.46650752955420338</v>
      </c>
      <c r="G119">
        <v>0.25881681680980029</v>
      </c>
      <c r="H119">
        <v>3</v>
      </c>
      <c r="I119">
        <v>2.1800000000000002</v>
      </c>
      <c r="J119">
        <v>3.5</v>
      </c>
      <c r="K119" t="s">
        <v>45</v>
      </c>
      <c r="L119" t="s">
        <v>45</v>
      </c>
      <c r="M119" t="s">
        <v>45</v>
      </c>
      <c r="N119">
        <v>0</v>
      </c>
      <c r="O119">
        <v>0</v>
      </c>
      <c r="P119">
        <v>1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</row>
    <row r="120" spans="1:22" x14ac:dyDescent="0.35">
      <c r="A120" t="s">
        <v>250</v>
      </c>
      <c r="B120" t="s">
        <v>285</v>
      </c>
      <c r="C120" t="s">
        <v>286</v>
      </c>
      <c r="D120" t="s">
        <v>80</v>
      </c>
      <c r="E120">
        <v>0.46222786794003051</v>
      </c>
      <c r="F120">
        <v>0.28123383826805548</v>
      </c>
      <c r="G120">
        <v>0.2565382937919139</v>
      </c>
      <c r="H120">
        <v>1.75</v>
      </c>
      <c r="I120">
        <v>4</v>
      </c>
      <c r="J120">
        <v>3.8</v>
      </c>
      <c r="K120" t="s">
        <v>45</v>
      </c>
      <c r="L120" t="s">
        <v>45</v>
      </c>
      <c r="M120" t="s">
        <v>45</v>
      </c>
      <c r="N120">
        <v>0</v>
      </c>
      <c r="O120">
        <v>1</v>
      </c>
      <c r="P120">
        <v>0</v>
      </c>
      <c r="Q120">
        <f t="shared" si="18"/>
        <v>0</v>
      </c>
      <c r="R120">
        <f t="shared" si="19"/>
        <v>8.7555702506676159E-3</v>
      </c>
      <c r="S120">
        <f t="shared" si="20"/>
        <v>0</v>
      </c>
      <c r="T120">
        <f t="shared" si="21"/>
        <v>0</v>
      </c>
      <c r="U120">
        <f t="shared" si="22"/>
        <v>3.5022281002670463E-2</v>
      </c>
      <c r="V120">
        <f t="shared" si="23"/>
        <v>0</v>
      </c>
    </row>
    <row r="121" spans="1:22" x14ac:dyDescent="0.35">
      <c r="A121" t="s">
        <v>250</v>
      </c>
      <c r="B121" t="s">
        <v>287</v>
      </c>
      <c r="C121" t="s">
        <v>288</v>
      </c>
      <c r="D121" t="s">
        <v>185</v>
      </c>
      <c r="E121">
        <v>0.51113690627869879</v>
      </c>
      <c r="F121">
        <v>0.21628951352376599</v>
      </c>
      <c r="G121">
        <v>0.27257358019753508</v>
      </c>
      <c r="H121">
        <v>1.65</v>
      </c>
      <c r="I121">
        <v>5.3</v>
      </c>
      <c r="J121">
        <v>3.55</v>
      </c>
      <c r="K121" t="s">
        <v>45</v>
      </c>
      <c r="L121" t="s">
        <v>45</v>
      </c>
      <c r="M121" t="s">
        <v>45</v>
      </c>
      <c r="N121">
        <v>1</v>
      </c>
      <c r="O121">
        <v>0</v>
      </c>
      <c r="P121">
        <v>0</v>
      </c>
      <c r="Q121">
        <f t="shared" si="18"/>
        <v>0</v>
      </c>
      <c r="R121">
        <f t="shared" si="19"/>
        <v>1.101362413806653E-2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</row>
    <row r="122" spans="1:22" x14ac:dyDescent="0.35">
      <c r="A122" t="s">
        <v>250</v>
      </c>
      <c r="B122" t="s">
        <v>289</v>
      </c>
      <c r="C122" t="s">
        <v>290</v>
      </c>
      <c r="D122" t="s">
        <v>185</v>
      </c>
      <c r="E122">
        <v>8.4867620156049636E-2</v>
      </c>
      <c r="F122">
        <v>0.79621633781613588</v>
      </c>
      <c r="G122">
        <v>0.1189160420278145</v>
      </c>
      <c r="H122">
        <v>14</v>
      </c>
      <c r="I122">
        <v>1.17</v>
      </c>
      <c r="J122">
        <v>6.4</v>
      </c>
      <c r="K122" t="s">
        <v>45</v>
      </c>
      <c r="L122" t="s">
        <v>45</v>
      </c>
      <c r="M122" t="s">
        <v>45</v>
      </c>
      <c r="N122">
        <v>1</v>
      </c>
      <c r="O122">
        <v>0</v>
      </c>
      <c r="P122">
        <v>0</v>
      </c>
      <c r="Q122">
        <f t="shared" si="18"/>
        <v>7.0290384618922896E-3</v>
      </c>
      <c r="R122">
        <f t="shared" si="19"/>
        <v>0</v>
      </c>
      <c r="S122">
        <f t="shared" si="20"/>
        <v>0</v>
      </c>
      <c r="T122">
        <f t="shared" si="21"/>
        <v>9.8406538466492055E-2</v>
      </c>
      <c r="U122">
        <f t="shared" si="22"/>
        <v>0</v>
      </c>
      <c r="V122">
        <f t="shared" si="23"/>
        <v>0</v>
      </c>
    </row>
    <row r="123" spans="1:22" x14ac:dyDescent="0.35">
      <c r="A123" t="s">
        <v>250</v>
      </c>
      <c r="B123" t="s">
        <v>291</v>
      </c>
      <c r="C123" t="s">
        <v>292</v>
      </c>
      <c r="D123" t="s">
        <v>185</v>
      </c>
      <c r="E123">
        <v>0.43901997246731772</v>
      </c>
      <c r="F123">
        <v>0.27114538670464849</v>
      </c>
      <c r="G123">
        <v>0.28983464082803378</v>
      </c>
      <c r="H123">
        <v>2</v>
      </c>
      <c r="I123">
        <v>3.5</v>
      </c>
      <c r="J123">
        <v>3.4</v>
      </c>
      <c r="K123" t="s">
        <v>45</v>
      </c>
      <c r="L123" t="s">
        <v>45</v>
      </c>
      <c r="M123" t="s">
        <v>45</v>
      </c>
      <c r="N123">
        <v>0</v>
      </c>
      <c r="O123">
        <v>1</v>
      </c>
      <c r="P123"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</row>
    <row r="124" spans="1:22" x14ac:dyDescent="0.35">
      <c r="A124" t="s">
        <v>250</v>
      </c>
      <c r="B124" t="s">
        <v>293</v>
      </c>
      <c r="C124" t="s">
        <v>294</v>
      </c>
      <c r="D124" t="s">
        <v>80</v>
      </c>
      <c r="E124">
        <v>0.28943841110263602</v>
      </c>
      <c r="F124">
        <v>0.42117690768781352</v>
      </c>
      <c r="G124">
        <v>0.28938468120955052</v>
      </c>
      <c r="H124">
        <v>2.9</v>
      </c>
      <c r="I124">
        <v>2.4700000000000002</v>
      </c>
      <c r="J124">
        <v>3.05</v>
      </c>
      <c r="K124" t="s">
        <v>45</v>
      </c>
      <c r="L124" t="s">
        <v>45</v>
      </c>
      <c r="M124" t="s">
        <v>45</v>
      </c>
      <c r="N124">
        <v>0</v>
      </c>
      <c r="O124">
        <v>1</v>
      </c>
      <c r="P124">
        <v>0</v>
      </c>
      <c r="Q124">
        <f t="shared" si="18"/>
        <v>0</v>
      </c>
      <c r="R124">
        <f t="shared" si="19"/>
        <v>0</v>
      </c>
      <c r="S124">
        <f t="shared" si="20"/>
        <v>0</v>
      </c>
      <c r="T124">
        <f t="shared" si="21"/>
        <v>0</v>
      </c>
      <c r="U124">
        <f t="shared" si="22"/>
        <v>0</v>
      </c>
      <c r="V124">
        <f t="shared" si="23"/>
        <v>0</v>
      </c>
    </row>
    <row r="125" spans="1:22" x14ac:dyDescent="0.35">
      <c r="A125" t="s">
        <v>250</v>
      </c>
      <c r="B125" t="s">
        <v>295</v>
      </c>
      <c r="C125" t="s">
        <v>296</v>
      </c>
      <c r="D125" t="s">
        <v>52</v>
      </c>
      <c r="E125">
        <v>0.51379335568384832</v>
      </c>
      <c r="F125">
        <v>0.2441128480170168</v>
      </c>
      <c r="G125">
        <v>0.24209379629913491</v>
      </c>
      <c r="H125">
        <v>1.82</v>
      </c>
      <c r="I125">
        <v>4</v>
      </c>
      <c r="J125">
        <v>3.6</v>
      </c>
      <c r="K125" t="s">
        <v>45</v>
      </c>
      <c r="L125" t="s">
        <v>45</v>
      </c>
      <c r="M125" t="s">
        <v>45</v>
      </c>
      <c r="N125">
        <v>0</v>
      </c>
      <c r="O125">
        <v>1</v>
      </c>
      <c r="P125"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</row>
    <row r="126" spans="1:22" x14ac:dyDescent="0.35">
      <c r="A126" t="s">
        <v>250</v>
      </c>
      <c r="B126" t="s">
        <v>297</v>
      </c>
      <c r="C126" t="s">
        <v>298</v>
      </c>
      <c r="D126" t="s">
        <v>185</v>
      </c>
      <c r="E126">
        <v>0.41445193133129271</v>
      </c>
      <c r="F126">
        <v>0.29317038596120959</v>
      </c>
      <c r="G126">
        <v>0.29237768270749759</v>
      </c>
      <c r="H126">
        <v>2.12</v>
      </c>
      <c r="I126">
        <v>3.45</v>
      </c>
      <c r="J126">
        <v>3.15</v>
      </c>
      <c r="K126" t="s">
        <v>45</v>
      </c>
      <c r="L126" t="s">
        <v>45</v>
      </c>
      <c r="M126" t="s">
        <v>45</v>
      </c>
      <c r="N126">
        <v>0</v>
      </c>
      <c r="O126">
        <v>1</v>
      </c>
      <c r="P126"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</row>
    <row r="127" spans="1:22" x14ac:dyDescent="0.35">
      <c r="A127" t="s">
        <v>250</v>
      </c>
      <c r="B127" t="s">
        <v>299</v>
      </c>
      <c r="C127" t="s">
        <v>300</v>
      </c>
      <c r="D127" t="s">
        <v>65</v>
      </c>
      <c r="E127">
        <v>0.5939034813759092</v>
      </c>
      <c r="F127">
        <v>0.1706297405488954</v>
      </c>
      <c r="G127">
        <v>0.23546677807519539</v>
      </c>
      <c r="H127">
        <v>1.62</v>
      </c>
      <c r="I127">
        <v>5.2</v>
      </c>
      <c r="J127">
        <v>3.45</v>
      </c>
      <c r="K127" t="s">
        <v>45</v>
      </c>
      <c r="L127" t="s">
        <v>45</v>
      </c>
      <c r="M127" t="s">
        <v>45</v>
      </c>
      <c r="N127">
        <v>1</v>
      </c>
      <c r="O127">
        <v>0</v>
      </c>
      <c r="P127">
        <v>0</v>
      </c>
      <c r="Q127">
        <f t="shared" si="18"/>
        <v>0</v>
      </c>
      <c r="R127">
        <f t="shared" si="19"/>
        <v>0</v>
      </c>
      <c r="S127">
        <f t="shared" si="20"/>
        <v>0</v>
      </c>
      <c r="T127">
        <f t="shared" si="21"/>
        <v>0</v>
      </c>
      <c r="U127">
        <f t="shared" si="22"/>
        <v>0</v>
      </c>
      <c r="V127">
        <f t="shared" si="23"/>
        <v>0</v>
      </c>
    </row>
    <row r="128" spans="1:22" x14ac:dyDescent="0.35">
      <c r="A128" t="s">
        <v>250</v>
      </c>
      <c r="B128" t="s">
        <v>301</v>
      </c>
      <c r="C128" t="s">
        <v>302</v>
      </c>
      <c r="D128" t="s">
        <v>88</v>
      </c>
      <c r="E128">
        <v>0.41343684610872328</v>
      </c>
      <c r="F128">
        <v>0.30399623131672637</v>
      </c>
      <c r="G128">
        <v>0.28256692257455029</v>
      </c>
      <c r="H128">
        <v>2.15</v>
      </c>
      <c r="I128">
        <v>3.6</v>
      </c>
      <c r="J128">
        <v>3</v>
      </c>
      <c r="K128" t="s">
        <v>45</v>
      </c>
      <c r="L128" t="s">
        <v>45</v>
      </c>
      <c r="M128" t="s">
        <v>45</v>
      </c>
      <c r="N128">
        <v>1</v>
      </c>
      <c r="O128">
        <v>0</v>
      </c>
      <c r="P128">
        <v>0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</row>
    <row r="129" spans="1:22" x14ac:dyDescent="0.35">
      <c r="A129" t="s">
        <v>250</v>
      </c>
      <c r="B129" t="s">
        <v>303</v>
      </c>
      <c r="C129" t="s">
        <v>304</v>
      </c>
      <c r="D129" t="s">
        <v>175</v>
      </c>
      <c r="E129">
        <v>0.3110667174526664</v>
      </c>
      <c r="F129">
        <v>0.43139245245523822</v>
      </c>
      <c r="G129">
        <v>0.25754083009209539</v>
      </c>
      <c r="H129">
        <v>3.15</v>
      </c>
      <c r="I129">
        <v>2.02</v>
      </c>
      <c r="J129">
        <v>3.5</v>
      </c>
      <c r="K129" t="s">
        <v>45</v>
      </c>
      <c r="L129" t="s">
        <v>45</v>
      </c>
      <c r="M129" t="s">
        <v>45</v>
      </c>
      <c r="N129">
        <v>1</v>
      </c>
      <c r="O129">
        <v>0</v>
      </c>
      <c r="P129"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</row>
    <row r="130" spans="1:22" x14ac:dyDescent="0.35">
      <c r="A130" t="s">
        <v>250</v>
      </c>
      <c r="B130" t="s">
        <v>305</v>
      </c>
      <c r="C130" t="s">
        <v>306</v>
      </c>
      <c r="D130" t="s">
        <v>232</v>
      </c>
      <c r="E130">
        <v>0.75215930871802072</v>
      </c>
      <c r="F130">
        <v>9.1562653255640739E-2</v>
      </c>
      <c r="G130">
        <v>0.15627803802633861</v>
      </c>
      <c r="H130">
        <v>1.24</v>
      </c>
      <c r="I130">
        <v>7.1</v>
      </c>
      <c r="J130">
        <v>4.25</v>
      </c>
      <c r="K130" t="s">
        <v>45</v>
      </c>
      <c r="L130" t="s">
        <v>45</v>
      </c>
      <c r="M130" t="s">
        <v>45</v>
      </c>
      <c r="N130">
        <v>1</v>
      </c>
      <c r="O130">
        <v>0</v>
      </c>
      <c r="P130">
        <v>0</v>
      </c>
      <c r="Q130">
        <f t="shared" ref="Q130:Q161" si="24">IF((($AC$1*E130)^($AB$1))-(1-(($AC$1*E130)^($AB$1)))/(H130-1)&lt;0, 0,(($AC$1*E130)^($AB$1))-(1-(($AC$1*E130)^($AB$1)))/(H130-1))</f>
        <v>0</v>
      </c>
      <c r="R130">
        <f t="shared" ref="R130:R161" si="25">IF((($AC$1*F130)^($AB$1))-(1-(($AC$1*F130)^($AB$1)))/(I130-1)&lt;0, 0,(($AC$1*F130)^($AB$1))-(1-(($AC$1*F130)^($AB$1)))/(I130-1))</f>
        <v>0</v>
      </c>
      <c r="S130">
        <f t="shared" ref="S130:S161" si="26">IF((($AC$1*G130)^($AB$1))-(1-(($AC$1*G130)^($AB$1)))/(J130-1)&lt;0, 0,(($AC$1*G130)^($AB$1))-(1-(($AC$1*G130)^($AB$1)))/(J130-1))</f>
        <v>0</v>
      </c>
      <c r="T130">
        <f t="shared" ref="T130:T162" si="27">H130*Q130*N130</f>
        <v>0</v>
      </c>
      <c r="U130">
        <f t="shared" ref="U130:U162" si="28">I130*R130*O130</f>
        <v>0</v>
      </c>
      <c r="V130">
        <f t="shared" ref="V130:V162" si="29">J130*S130*P130</f>
        <v>0</v>
      </c>
    </row>
    <row r="131" spans="1:22" x14ac:dyDescent="0.35">
      <c r="A131" t="s">
        <v>250</v>
      </c>
      <c r="B131" t="s">
        <v>307</v>
      </c>
      <c r="C131" t="s">
        <v>308</v>
      </c>
      <c r="D131" t="s">
        <v>164</v>
      </c>
      <c r="E131">
        <v>0.4721261317552225</v>
      </c>
      <c r="F131">
        <v>0.236774099991274</v>
      </c>
      <c r="G131">
        <v>0.29109976825350359</v>
      </c>
      <c r="H131">
        <v>1.91</v>
      </c>
      <c r="I131">
        <v>3.65</v>
      </c>
      <c r="J131">
        <v>3.3</v>
      </c>
      <c r="K131" t="s">
        <v>45</v>
      </c>
      <c r="L131" t="s">
        <v>45</v>
      </c>
      <c r="M131" t="s">
        <v>45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</row>
    <row r="132" spans="1:22" x14ac:dyDescent="0.35">
      <c r="A132" t="s">
        <v>250</v>
      </c>
      <c r="B132" t="s">
        <v>309</v>
      </c>
      <c r="C132" t="s">
        <v>310</v>
      </c>
      <c r="D132" t="s">
        <v>65</v>
      </c>
      <c r="E132">
        <v>0.30773968270521862</v>
      </c>
      <c r="F132">
        <v>0.40868146978834741</v>
      </c>
      <c r="G132">
        <v>0.28357884750643408</v>
      </c>
      <c r="H132">
        <v>2.85</v>
      </c>
      <c r="I132">
        <v>2.4</v>
      </c>
      <c r="J132">
        <v>3.05</v>
      </c>
      <c r="K132" t="s">
        <v>45</v>
      </c>
      <c r="L132" t="s">
        <v>45</v>
      </c>
      <c r="M132" t="s">
        <v>45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</row>
    <row r="133" spans="1:22" x14ac:dyDescent="0.35">
      <c r="A133" t="s">
        <v>250</v>
      </c>
      <c r="B133" t="s">
        <v>311</v>
      </c>
      <c r="C133" t="s">
        <v>312</v>
      </c>
      <c r="D133" t="s">
        <v>25</v>
      </c>
      <c r="E133">
        <v>0.49306559673769501</v>
      </c>
      <c r="F133">
        <v>0.22756861374748369</v>
      </c>
      <c r="G133">
        <v>0.27936578951482122</v>
      </c>
      <c r="H133">
        <v>1.78</v>
      </c>
      <c r="I133">
        <v>4.5999999999999996</v>
      </c>
      <c r="J133">
        <v>3.7</v>
      </c>
      <c r="K133" t="s">
        <v>45</v>
      </c>
      <c r="L133" t="s">
        <v>45</v>
      </c>
      <c r="M133" t="s">
        <v>44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</row>
    <row r="134" spans="1:22" x14ac:dyDescent="0.35">
      <c r="A134" t="s">
        <v>250</v>
      </c>
      <c r="B134" t="s">
        <v>313</v>
      </c>
      <c r="C134" t="s">
        <v>314</v>
      </c>
      <c r="D134" t="s">
        <v>232</v>
      </c>
      <c r="E134">
        <v>0.44939213491173319</v>
      </c>
      <c r="F134">
        <v>0.27539766027728418</v>
      </c>
      <c r="G134">
        <v>0.27521020481098257</v>
      </c>
      <c r="H134">
        <v>1.93</v>
      </c>
      <c r="I134">
        <v>2.95</v>
      </c>
      <c r="J134">
        <v>3.1</v>
      </c>
      <c r="K134" t="s">
        <v>45</v>
      </c>
      <c r="L134" t="s">
        <v>45</v>
      </c>
      <c r="M134" t="s">
        <v>45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</row>
    <row r="135" spans="1:22" x14ac:dyDescent="0.35">
      <c r="A135" t="s">
        <v>250</v>
      </c>
      <c r="B135" t="s">
        <v>315</v>
      </c>
      <c r="C135" t="s">
        <v>316</v>
      </c>
      <c r="D135" t="s">
        <v>232</v>
      </c>
      <c r="E135">
        <v>0.38115361660955288</v>
      </c>
      <c r="F135">
        <v>0.33760757015030041</v>
      </c>
      <c r="G135">
        <v>0.28123881324014649</v>
      </c>
      <c r="H135">
        <v>2.2000000000000002</v>
      </c>
      <c r="I135">
        <v>2.62</v>
      </c>
      <c r="J135">
        <v>2.92</v>
      </c>
      <c r="K135" t="s">
        <v>45</v>
      </c>
      <c r="L135" t="s">
        <v>45</v>
      </c>
      <c r="M135" t="s">
        <v>45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</row>
    <row r="136" spans="1:22" x14ac:dyDescent="0.35">
      <c r="A136" t="s">
        <v>250</v>
      </c>
      <c r="B136" t="s">
        <v>317</v>
      </c>
      <c r="C136" t="s">
        <v>318</v>
      </c>
      <c r="D136" t="s">
        <v>62</v>
      </c>
      <c r="E136">
        <v>0.17828219967574871</v>
      </c>
      <c r="F136">
        <v>0.61115562618536301</v>
      </c>
      <c r="G136">
        <v>0.21056217413888831</v>
      </c>
      <c r="H136">
        <v>6.75</v>
      </c>
      <c r="I136">
        <v>1.62</v>
      </c>
      <c r="J136">
        <v>3.65</v>
      </c>
      <c r="K136" t="s">
        <v>44</v>
      </c>
      <c r="L136" t="s">
        <v>44</v>
      </c>
      <c r="M136" t="s">
        <v>45</v>
      </c>
      <c r="N136">
        <v>0</v>
      </c>
      <c r="O136">
        <v>1</v>
      </c>
      <c r="P136">
        <v>0</v>
      </c>
      <c r="Q136">
        <f t="shared" si="24"/>
        <v>1.7515808401383781E-2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</row>
    <row r="137" spans="1:22" x14ac:dyDescent="0.35">
      <c r="A137" t="s">
        <v>250</v>
      </c>
      <c r="B137" t="s">
        <v>319</v>
      </c>
      <c r="C137" t="s">
        <v>320</v>
      </c>
      <c r="D137" t="s">
        <v>182</v>
      </c>
      <c r="E137">
        <v>0.2483669620324612</v>
      </c>
      <c r="F137">
        <v>0.50538941273492133</v>
      </c>
      <c r="G137">
        <v>0.2462436252326175</v>
      </c>
      <c r="H137">
        <v>4.75</v>
      </c>
      <c r="I137">
        <v>1.65</v>
      </c>
      <c r="J137">
        <v>3.95</v>
      </c>
      <c r="K137" t="s">
        <v>44</v>
      </c>
      <c r="L137" t="s">
        <v>45</v>
      </c>
      <c r="M137" t="s">
        <v>44</v>
      </c>
      <c r="N137">
        <v>0</v>
      </c>
      <c r="O137">
        <v>0</v>
      </c>
      <c r="P137">
        <v>1</v>
      </c>
      <c r="Q137">
        <f t="shared" si="24"/>
        <v>2.0541746911918318E-2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</row>
    <row r="138" spans="1:22" x14ac:dyDescent="0.35">
      <c r="A138" t="s">
        <v>250</v>
      </c>
      <c r="B138" t="s">
        <v>321</v>
      </c>
      <c r="C138" t="s">
        <v>322</v>
      </c>
      <c r="D138" t="s">
        <v>182</v>
      </c>
      <c r="E138">
        <v>0.28069719623185002</v>
      </c>
      <c r="F138">
        <v>0.47668173156778859</v>
      </c>
      <c r="G138">
        <v>0.24262107220036119</v>
      </c>
      <c r="H138">
        <v>3.7</v>
      </c>
      <c r="I138">
        <v>1.75</v>
      </c>
      <c r="J138">
        <v>4.1500000000000004</v>
      </c>
      <c r="K138" t="s">
        <v>44</v>
      </c>
      <c r="L138" t="s">
        <v>45</v>
      </c>
      <c r="M138" t="s">
        <v>44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</row>
    <row r="139" spans="1:22" x14ac:dyDescent="0.35">
      <c r="A139" t="s">
        <v>250</v>
      </c>
      <c r="B139" t="s">
        <v>323</v>
      </c>
      <c r="C139" t="s">
        <v>324</v>
      </c>
      <c r="D139" t="s">
        <v>188</v>
      </c>
      <c r="E139">
        <v>0.33980313239122673</v>
      </c>
      <c r="F139">
        <v>0.41124381687978218</v>
      </c>
      <c r="G139">
        <v>0.24895305072899099</v>
      </c>
      <c r="H139">
        <v>1.75</v>
      </c>
      <c r="I139">
        <v>3.3</v>
      </c>
      <c r="J139">
        <v>3.25</v>
      </c>
      <c r="K139" t="s">
        <v>45</v>
      </c>
      <c r="L139" t="s">
        <v>45</v>
      </c>
      <c r="M139" t="s">
        <v>45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0.10234249302372006</v>
      </c>
      <c r="S139">
        <f t="shared" si="26"/>
        <v>0</v>
      </c>
      <c r="T139">
        <f t="shared" si="27"/>
        <v>0</v>
      </c>
      <c r="U139">
        <f t="shared" si="28"/>
        <v>0.3377302269782762</v>
      </c>
      <c r="V139">
        <f t="shared" si="29"/>
        <v>0</v>
      </c>
    </row>
    <row r="140" spans="1:22" x14ac:dyDescent="0.35">
      <c r="A140" t="s">
        <v>250</v>
      </c>
      <c r="B140" t="s">
        <v>325</v>
      </c>
      <c r="C140" t="s">
        <v>326</v>
      </c>
      <c r="D140" t="s">
        <v>185</v>
      </c>
      <c r="E140">
        <v>0.6947561072901316</v>
      </c>
      <c r="F140">
        <v>0.11187808786874801</v>
      </c>
      <c r="G140">
        <v>0.19336580484112029</v>
      </c>
      <c r="H140">
        <v>1.33</v>
      </c>
      <c r="I140">
        <v>10.5</v>
      </c>
      <c r="J140">
        <v>4.3499999999999996</v>
      </c>
      <c r="K140" t="s">
        <v>45</v>
      </c>
      <c r="L140" t="s">
        <v>45</v>
      </c>
      <c r="M140" t="s">
        <v>45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8.1413115616523618E-3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</row>
    <row r="141" spans="1:22" x14ac:dyDescent="0.35">
      <c r="A141" t="s">
        <v>250</v>
      </c>
      <c r="B141" t="s">
        <v>327</v>
      </c>
      <c r="C141" t="s">
        <v>328</v>
      </c>
      <c r="D141" t="s">
        <v>37</v>
      </c>
      <c r="E141">
        <v>0.49550572708110269</v>
      </c>
      <c r="F141">
        <v>0.2477096098029794</v>
      </c>
      <c r="G141">
        <v>0.25678466311591802</v>
      </c>
      <c r="H141">
        <v>1.83</v>
      </c>
      <c r="I141">
        <v>4.05</v>
      </c>
      <c r="J141">
        <v>3.25</v>
      </c>
      <c r="K141" t="s">
        <v>45</v>
      </c>
      <c r="L141" t="s">
        <v>45</v>
      </c>
      <c r="M141" t="s">
        <v>45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</row>
    <row r="142" spans="1:22" x14ac:dyDescent="0.35">
      <c r="A142" t="s">
        <v>250</v>
      </c>
      <c r="B142" t="s">
        <v>329</v>
      </c>
      <c r="C142" t="s">
        <v>330</v>
      </c>
      <c r="D142" t="s">
        <v>52</v>
      </c>
      <c r="E142">
        <v>0.25711812283619839</v>
      </c>
      <c r="F142">
        <v>0.50100228196418106</v>
      </c>
      <c r="G142">
        <v>0.24187959519962041</v>
      </c>
      <c r="H142">
        <v>3.6</v>
      </c>
      <c r="I142">
        <v>2</v>
      </c>
      <c r="J142">
        <v>3.85</v>
      </c>
      <c r="K142" t="s">
        <v>44</v>
      </c>
      <c r="L142" t="s">
        <v>45</v>
      </c>
      <c r="M142" t="s">
        <v>45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</row>
    <row r="143" spans="1:22" x14ac:dyDescent="0.35">
      <c r="A143" t="s">
        <v>250</v>
      </c>
      <c r="B143" t="s">
        <v>331</v>
      </c>
      <c r="C143" t="s">
        <v>332</v>
      </c>
      <c r="D143" t="s">
        <v>88</v>
      </c>
      <c r="E143">
        <v>0.43509859957510227</v>
      </c>
      <c r="F143">
        <v>0.30312776588058599</v>
      </c>
      <c r="G143">
        <v>0.26177363454431157</v>
      </c>
      <c r="H143">
        <v>1.91</v>
      </c>
      <c r="I143">
        <v>3.8</v>
      </c>
      <c r="J143">
        <v>3.4</v>
      </c>
      <c r="K143" t="s">
        <v>45</v>
      </c>
      <c r="L143" t="s">
        <v>45</v>
      </c>
      <c r="M143" t="s">
        <v>45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1.8001119833028933E-2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</row>
    <row r="144" spans="1:22" x14ac:dyDescent="0.35">
      <c r="A144" t="s">
        <v>250</v>
      </c>
      <c r="B144" t="s">
        <v>333</v>
      </c>
      <c r="C144" t="s">
        <v>334</v>
      </c>
      <c r="D144" t="s">
        <v>80</v>
      </c>
      <c r="E144">
        <v>0.73205755815218498</v>
      </c>
      <c r="F144">
        <v>9.781232289788705E-2</v>
      </c>
      <c r="G144">
        <v>0.17013011894992799</v>
      </c>
      <c r="H144">
        <v>1.34</v>
      </c>
      <c r="I144">
        <v>8.5</v>
      </c>
      <c r="J144">
        <v>4.6500000000000004</v>
      </c>
      <c r="K144" t="s">
        <v>45</v>
      </c>
      <c r="L144" t="s">
        <v>45</v>
      </c>
      <c r="M144" t="s">
        <v>45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</row>
    <row r="145" spans="1:22" x14ac:dyDescent="0.35">
      <c r="A145" t="s">
        <v>250</v>
      </c>
      <c r="B145" t="s">
        <v>335</v>
      </c>
      <c r="C145" t="s">
        <v>336</v>
      </c>
      <c r="D145" t="s">
        <v>164</v>
      </c>
      <c r="E145">
        <v>0.44042701777175081</v>
      </c>
      <c r="F145">
        <v>0.2414538265048792</v>
      </c>
      <c r="G145">
        <v>0.31811915572337002</v>
      </c>
      <c r="H145">
        <v>2.02</v>
      </c>
      <c r="I145">
        <v>3.85</v>
      </c>
      <c r="J145">
        <v>2.87</v>
      </c>
      <c r="K145" t="s">
        <v>45</v>
      </c>
      <c r="L145" t="s">
        <v>45</v>
      </c>
      <c r="M145" t="s">
        <v>45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</row>
    <row r="146" spans="1:22" x14ac:dyDescent="0.35">
      <c r="A146" t="s">
        <v>250</v>
      </c>
      <c r="B146" t="s">
        <v>337</v>
      </c>
      <c r="C146" t="s">
        <v>338</v>
      </c>
      <c r="D146" t="s">
        <v>175</v>
      </c>
      <c r="E146">
        <v>0.40596381944644389</v>
      </c>
      <c r="F146">
        <v>0.30577750831450462</v>
      </c>
      <c r="G146">
        <v>0.28825867223905149</v>
      </c>
      <c r="H146">
        <v>2.2200000000000002</v>
      </c>
      <c r="I146">
        <v>2.9</v>
      </c>
      <c r="J146">
        <v>3.3</v>
      </c>
      <c r="K146" t="s">
        <v>45</v>
      </c>
      <c r="L146" t="s">
        <v>45</v>
      </c>
      <c r="M146" t="s">
        <v>45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</row>
    <row r="147" spans="1:22" x14ac:dyDescent="0.35">
      <c r="A147" t="s">
        <v>250</v>
      </c>
      <c r="B147" t="s">
        <v>339</v>
      </c>
      <c r="C147" t="s">
        <v>340</v>
      </c>
      <c r="D147" t="s">
        <v>62</v>
      </c>
      <c r="E147">
        <v>0.33589422345495762</v>
      </c>
      <c r="F147">
        <v>0.3595487966552543</v>
      </c>
      <c r="G147">
        <v>0.30455697988978803</v>
      </c>
      <c r="H147">
        <v>3.05</v>
      </c>
      <c r="I147">
        <v>2.57</v>
      </c>
      <c r="J147">
        <v>3.1</v>
      </c>
      <c r="K147" t="s">
        <v>45</v>
      </c>
      <c r="L147" t="s">
        <v>45</v>
      </c>
      <c r="M147" t="s">
        <v>44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</row>
    <row r="148" spans="1:22" x14ac:dyDescent="0.35">
      <c r="A148" t="s">
        <v>250</v>
      </c>
      <c r="B148" t="s">
        <v>341</v>
      </c>
      <c r="C148" t="s">
        <v>342</v>
      </c>
      <c r="D148" t="s">
        <v>343</v>
      </c>
      <c r="E148">
        <v>0.36247046368152619</v>
      </c>
      <c r="F148">
        <v>0.35215331314828369</v>
      </c>
      <c r="G148">
        <v>0.28537622317019001</v>
      </c>
      <c r="H148">
        <v>2.8</v>
      </c>
      <c r="I148">
        <v>2.5499999999999998</v>
      </c>
      <c r="J148">
        <v>2.95</v>
      </c>
      <c r="K148" t="s">
        <v>44</v>
      </c>
      <c r="L148" t="s">
        <v>44</v>
      </c>
      <c r="M148" t="s">
        <v>44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</row>
    <row r="149" spans="1:22" x14ac:dyDescent="0.35">
      <c r="A149" t="s">
        <v>250</v>
      </c>
      <c r="B149" t="s">
        <v>344</v>
      </c>
      <c r="C149" t="s">
        <v>345</v>
      </c>
      <c r="D149" t="s">
        <v>346</v>
      </c>
      <c r="E149">
        <v>0.2410338042194998</v>
      </c>
      <c r="F149">
        <v>0.48978626640158629</v>
      </c>
      <c r="G149">
        <v>0.26917992937891388</v>
      </c>
      <c r="H149">
        <v>3.85</v>
      </c>
      <c r="I149">
        <v>2</v>
      </c>
      <c r="J149">
        <v>3.15</v>
      </c>
      <c r="K149" t="s">
        <v>45</v>
      </c>
      <c r="L149" t="s">
        <v>45</v>
      </c>
      <c r="M149" t="s">
        <v>45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</row>
    <row r="150" spans="1:22" x14ac:dyDescent="0.35">
      <c r="A150" t="s">
        <v>250</v>
      </c>
      <c r="B150" t="s">
        <v>347</v>
      </c>
      <c r="C150" t="s">
        <v>348</v>
      </c>
      <c r="D150" t="s">
        <v>346</v>
      </c>
      <c r="E150">
        <v>0.25349653990340498</v>
      </c>
      <c r="F150">
        <v>0.47098042298767628</v>
      </c>
      <c r="G150">
        <v>0.27552303710891868</v>
      </c>
      <c r="H150">
        <v>3.95</v>
      </c>
      <c r="I150">
        <v>1.98</v>
      </c>
      <c r="J150">
        <v>3.1</v>
      </c>
      <c r="K150" t="s">
        <v>45</v>
      </c>
      <c r="L150" t="s">
        <v>45</v>
      </c>
      <c r="M150" t="s">
        <v>45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</row>
    <row r="151" spans="1:22" x14ac:dyDescent="0.35">
      <c r="A151" t="s">
        <v>250</v>
      </c>
      <c r="B151" t="s">
        <v>349</v>
      </c>
      <c r="C151" t="s">
        <v>350</v>
      </c>
      <c r="D151" t="s">
        <v>346</v>
      </c>
      <c r="E151">
        <v>0.39859278851046998</v>
      </c>
      <c r="F151">
        <v>0.29297586256906899</v>
      </c>
      <c r="G151">
        <v>0.30843134892046092</v>
      </c>
      <c r="H151">
        <v>2.2200000000000002</v>
      </c>
      <c r="I151">
        <v>3.4</v>
      </c>
      <c r="J151">
        <v>3</v>
      </c>
      <c r="K151" t="s">
        <v>45</v>
      </c>
      <c r="L151" t="s">
        <v>45</v>
      </c>
      <c r="M151" t="s">
        <v>45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</row>
    <row r="152" spans="1:22" x14ac:dyDescent="0.35">
      <c r="A152" t="s">
        <v>250</v>
      </c>
      <c r="B152" t="s">
        <v>351</v>
      </c>
      <c r="C152" t="s">
        <v>352</v>
      </c>
      <c r="D152" t="s">
        <v>52</v>
      </c>
      <c r="E152">
        <v>0.30851877572636388</v>
      </c>
      <c r="F152">
        <v>0.43174858247338588</v>
      </c>
      <c r="G152">
        <v>0.25973264180025007</v>
      </c>
      <c r="H152">
        <v>3.2</v>
      </c>
      <c r="I152">
        <v>2.2999999999999998</v>
      </c>
      <c r="J152">
        <v>3.4</v>
      </c>
      <c r="K152" t="s">
        <v>44</v>
      </c>
      <c r="L152" t="s">
        <v>44</v>
      </c>
      <c r="M152" t="s">
        <v>45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</row>
    <row r="153" spans="1:22" x14ac:dyDescent="0.35">
      <c r="A153" t="s">
        <v>250</v>
      </c>
      <c r="B153" t="s">
        <v>353</v>
      </c>
      <c r="C153" t="s">
        <v>354</v>
      </c>
      <c r="D153" t="s">
        <v>164</v>
      </c>
      <c r="E153">
        <v>0.43690964756933243</v>
      </c>
      <c r="F153">
        <v>0.23841311112354879</v>
      </c>
      <c r="G153">
        <v>0.32467724130711872</v>
      </c>
      <c r="H153">
        <v>2.12</v>
      </c>
      <c r="I153">
        <v>3.55</v>
      </c>
      <c r="J153">
        <v>2.87</v>
      </c>
      <c r="K153" t="s">
        <v>45</v>
      </c>
      <c r="L153" t="s">
        <v>45</v>
      </c>
      <c r="M153" t="s">
        <v>45</v>
      </c>
      <c r="N153">
        <v>0</v>
      </c>
      <c r="O153">
        <v>0</v>
      </c>
      <c r="P153">
        <v>1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</row>
    <row r="154" spans="1:22" x14ac:dyDescent="0.35">
      <c r="A154" t="s">
        <v>250</v>
      </c>
      <c r="B154" t="s">
        <v>355</v>
      </c>
      <c r="C154" t="s">
        <v>356</v>
      </c>
      <c r="D154" t="s">
        <v>80</v>
      </c>
      <c r="E154">
        <v>0.5966614274183889</v>
      </c>
      <c r="F154">
        <v>0.17251862250951219</v>
      </c>
      <c r="G154">
        <v>0.23081995007209891</v>
      </c>
      <c r="H154">
        <v>1.65</v>
      </c>
      <c r="I154">
        <v>5.0999999999999996</v>
      </c>
      <c r="J154">
        <v>4</v>
      </c>
      <c r="K154" t="s">
        <v>45</v>
      </c>
      <c r="L154" t="s">
        <v>45</v>
      </c>
      <c r="M154" t="s">
        <v>45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</row>
    <row r="155" spans="1:22" x14ac:dyDescent="0.35">
      <c r="A155" t="s">
        <v>250</v>
      </c>
      <c r="B155" t="s">
        <v>357</v>
      </c>
      <c r="C155" t="s">
        <v>358</v>
      </c>
      <c r="D155" t="s">
        <v>175</v>
      </c>
      <c r="E155">
        <v>0.39687203332056847</v>
      </c>
      <c r="F155">
        <v>0.33017502403779669</v>
      </c>
      <c r="G155">
        <v>0.27295294264163478</v>
      </c>
      <c r="H155">
        <v>2.25</v>
      </c>
      <c r="I155">
        <v>2.9</v>
      </c>
      <c r="J155">
        <v>3.25</v>
      </c>
      <c r="K155" t="s">
        <v>45</v>
      </c>
      <c r="L155" t="s">
        <v>45</v>
      </c>
      <c r="M155" t="s">
        <v>45</v>
      </c>
      <c r="N155">
        <v>1</v>
      </c>
      <c r="O155">
        <v>0</v>
      </c>
      <c r="P155">
        <v>0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</row>
    <row r="156" spans="1:22" x14ac:dyDescent="0.35">
      <c r="A156" t="s">
        <v>250</v>
      </c>
      <c r="B156" t="s">
        <v>359</v>
      </c>
      <c r="C156" t="s">
        <v>360</v>
      </c>
      <c r="D156" t="s">
        <v>346</v>
      </c>
      <c r="E156">
        <v>0.67858878346074147</v>
      </c>
      <c r="F156">
        <v>0.114197025645686</v>
      </c>
      <c r="G156">
        <v>0.2072141908935726</v>
      </c>
      <c r="H156">
        <v>1.5</v>
      </c>
      <c r="I156">
        <v>6.5</v>
      </c>
      <c r="J156">
        <v>3.9</v>
      </c>
      <c r="K156" t="s">
        <v>45</v>
      </c>
      <c r="L156" t="s">
        <v>45</v>
      </c>
      <c r="M156" t="s">
        <v>45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</row>
    <row r="157" spans="1:22" x14ac:dyDescent="0.35">
      <c r="A157" t="s">
        <v>250</v>
      </c>
      <c r="B157" t="s">
        <v>361</v>
      </c>
      <c r="C157" t="s">
        <v>362</v>
      </c>
      <c r="D157" t="s">
        <v>185</v>
      </c>
      <c r="E157">
        <v>0.19088292392872111</v>
      </c>
      <c r="F157">
        <v>0.5901444744018407</v>
      </c>
      <c r="G157">
        <v>0.2189726016694383</v>
      </c>
      <c r="H157">
        <v>4.5</v>
      </c>
      <c r="I157">
        <v>1.72</v>
      </c>
      <c r="J157">
        <v>3.6</v>
      </c>
      <c r="K157" t="s">
        <v>45</v>
      </c>
      <c r="L157" t="s">
        <v>45</v>
      </c>
      <c r="M157" t="s">
        <v>45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</row>
    <row r="158" spans="1:22" x14ac:dyDescent="0.35">
      <c r="A158" t="s">
        <v>250</v>
      </c>
      <c r="B158" t="s">
        <v>363</v>
      </c>
      <c r="C158" t="s">
        <v>364</v>
      </c>
      <c r="D158" t="s">
        <v>62</v>
      </c>
      <c r="E158">
        <v>0.73387446867201567</v>
      </c>
      <c r="F158">
        <v>9.4691494467831233E-2</v>
      </c>
      <c r="G158">
        <v>0.17143403686015321</v>
      </c>
      <c r="H158">
        <v>1.42</v>
      </c>
      <c r="I158">
        <v>7</v>
      </c>
      <c r="J158">
        <v>4.8499999999999996</v>
      </c>
      <c r="K158" t="s">
        <v>45</v>
      </c>
      <c r="L158" t="s">
        <v>44</v>
      </c>
      <c r="M158" t="s">
        <v>44</v>
      </c>
      <c r="N158">
        <v>1</v>
      </c>
      <c r="O158">
        <v>0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</row>
    <row r="159" spans="1:22" x14ac:dyDescent="0.35">
      <c r="A159" t="s">
        <v>250</v>
      </c>
      <c r="B159" t="s">
        <v>365</v>
      </c>
      <c r="C159" t="s">
        <v>366</v>
      </c>
      <c r="D159" t="s">
        <v>65</v>
      </c>
      <c r="E159">
        <v>0.42154013266343487</v>
      </c>
      <c r="F159">
        <v>0.29709844587088091</v>
      </c>
      <c r="G159">
        <v>0.28136142146568432</v>
      </c>
      <c r="H159">
        <v>2.02</v>
      </c>
      <c r="I159">
        <v>3.45</v>
      </c>
      <c r="J159">
        <v>3.15</v>
      </c>
      <c r="K159" t="s">
        <v>45</v>
      </c>
      <c r="L159" t="s">
        <v>45</v>
      </c>
      <c r="M159" t="s">
        <v>45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</row>
    <row r="160" spans="1:22" x14ac:dyDescent="0.35">
      <c r="A160" t="s">
        <v>250</v>
      </c>
      <c r="B160" t="s">
        <v>367</v>
      </c>
      <c r="C160" t="s">
        <v>368</v>
      </c>
      <c r="D160" t="s">
        <v>346</v>
      </c>
      <c r="E160">
        <v>0.47019328289171147</v>
      </c>
      <c r="F160">
        <v>0.2375177611519409</v>
      </c>
      <c r="G160">
        <v>0.29228895595634752</v>
      </c>
      <c r="H160">
        <v>2.0499999999999998</v>
      </c>
      <c r="I160">
        <v>3.75</v>
      </c>
      <c r="J160">
        <v>3.1</v>
      </c>
      <c r="K160" t="s">
        <v>45</v>
      </c>
      <c r="L160" t="s">
        <v>45</v>
      </c>
      <c r="M160" t="s">
        <v>45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</row>
    <row r="161" spans="1:22" x14ac:dyDescent="0.35">
      <c r="A161" t="s">
        <v>250</v>
      </c>
      <c r="B161" t="s">
        <v>369</v>
      </c>
      <c r="C161" t="s">
        <v>370</v>
      </c>
      <c r="D161" t="s">
        <v>346</v>
      </c>
      <c r="E161">
        <v>0.48867492448000682</v>
      </c>
      <c r="F161">
        <v>0.20696280540174741</v>
      </c>
      <c r="G161">
        <v>0.30436227011824579</v>
      </c>
      <c r="H161">
        <v>2.02</v>
      </c>
      <c r="I161">
        <v>3.5</v>
      </c>
      <c r="J161">
        <v>3.35</v>
      </c>
      <c r="K161" t="s">
        <v>45</v>
      </c>
      <c r="L161" t="s">
        <v>45</v>
      </c>
      <c r="M161" t="s">
        <v>45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</row>
    <row r="162" spans="1:22" x14ac:dyDescent="0.35">
      <c r="A162" t="s">
        <v>250</v>
      </c>
      <c r="B162" t="s">
        <v>371</v>
      </c>
      <c r="C162" t="s">
        <v>372</v>
      </c>
      <c r="D162" t="s">
        <v>346</v>
      </c>
      <c r="E162">
        <v>0.62971502114498901</v>
      </c>
      <c r="F162">
        <v>0.1384709279134396</v>
      </c>
      <c r="G162">
        <v>0.23181405094157151</v>
      </c>
      <c r="H162">
        <v>1.65</v>
      </c>
      <c r="I162">
        <v>5.0999999999999996</v>
      </c>
      <c r="J162">
        <v>3.55</v>
      </c>
      <c r="K162" t="s">
        <v>45</v>
      </c>
      <c r="L162" t="s">
        <v>45</v>
      </c>
      <c r="M162" t="s">
        <v>45</v>
      </c>
      <c r="Q162">
        <f t="shared" ref="Q162:Q173" si="30">IF((($AC$1*E162)^($AB$1))-(1-(($AC$1*E162)^($AB$1)))/(H162-1)&lt;0, 0,(($AC$1*E162)^($AB$1))-(1-(($AC$1*E162)^($AB$1)))/(H162-1))</f>
        <v>0</v>
      </c>
      <c r="R162">
        <f t="shared" ref="R162:R173" si="31">IF((($AC$1*F162)^($AB$1))-(1-(($AC$1*F162)^($AB$1)))/(I162-1)&lt;0, 0,(($AC$1*F162)^($AB$1))-(1-(($AC$1*F162)^($AB$1)))/(I162-1))</f>
        <v>0</v>
      </c>
      <c r="S162">
        <f t="shared" ref="S162:S173" si="32">IF((($AC$1*G162)^($AB$1))-(1-(($AC$1*G162)^($AB$1)))/(J162-1)&lt;0, 0,(($AC$1*G162)^($AB$1))-(1-(($AC$1*G162)^($AB$1)))/(J162-1))</f>
        <v>0</v>
      </c>
      <c r="T162">
        <f t="shared" si="27"/>
        <v>0</v>
      </c>
      <c r="U162">
        <f t="shared" si="28"/>
        <v>0</v>
      </c>
      <c r="V162">
        <f t="shared" si="29"/>
        <v>0</v>
      </c>
    </row>
    <row r="163" spans="1:22" x14ac:dyDescent="0.35">
      <c r="A163" t="s">
        <v>373</v>
      </c>
      <c r="B163" t="s">
        <v>374</v>
      </c>
      <c r="C163" t="s">
        <v>375</v>
      </c>
      <c r="D163" t="s">
        <v>25</v>
      </c>
      <c r="E163">
        <v>0.37755839578513201</v>
      </c>
      <c r="F163">
        <v>0.29052621395077433</v>
      </c>
      <c r="G163">
        <v>0.33191539026409378</v>
      </c>
      <c r="H163">
        <v>2.25</v>
      </c>
      <c r="I163">
        <v>3.75</v>
      </c>
      <c r="J163">
        <v>3</v>
      </c>
      <c r="K163" t="s">
        <v>44</v>
      </c>
      <c r="L163" t="s">
        <v>44</v>
      </c>
      <c r="M163" t="s">
        <v>45</v>
      </c>
      <c r="Q163">
        <f t="shared" si="30"/>
        <v>0</v>
      </c>
      <c r="R163">
        <f t="shared" si="31"/>
        <v>0</v>
      </c>
      <c r="S163">
        <f t="shared" si="32"/>
        <v>0</v>
      </c>
    </row>
    <row r="164" spans="1:22" x14ac:dyDescent="0.35">
      <c r="A164" t="s">
        <v>373</v>
      </c>
      <c r="B164" t="s">
        <v>376</v>
      </c>
      <c r="C164" t="s">
        <v>377</v>
      </c>
      <c r="D164" t="s">
        <v>164</v>
      </c>
      <c r="E164">
        <v>0.46471222927470762</v>
      </c>
      <c r="F164">
        <v>0.21851628243625121</v>
      </c>
      <c r="G164">
        <v>0.31677148828904123</v>
      </c>
      <c r="H164">
        <v>1.75</v>
      </c>
      <c r="I164">
        <v>5.0999999999999996</v>
      </c>
      <c r="J164">
        <v>3</v>
      </c>
      <c r="K164" t="s">
        <v>45</v>
      </c>
      <c r="L164" t="s">
        <v>45</v>
      </c>
      <c r="M164" t="s">
        <v>45</v>
      </c>
      <c r="Q164">
        <f t="shared" si="30"/>
        <v>0</v>
      </c>
      <c r="R164">
        <f t="shared" si="31"/>
        <v>4.4273247528117121E-3</v>
      </c>
      <c r="S164">
        <f t="shared" si="32"/>
        <v>0</v>
      </c>
    </row>
    <row r="165" spans="1:22" x14ac:dyDescent="0.35">
      <c r="A165" t="s">
        <v>373</v>
      </c>
      <c r="B165" t="s">
        <v>378</v>
      </c>
      <c r="C165" t="s">
        <v>379</v>
      </c>
      <c r="D165" t="s">
        <v>25</v>
      </c>
      <c r="E165">
        <v>0.70836691613478275</v>
      </c>
      <c r="F165">
        <v>0.1061656924643449</v>
      </c>
      <c r="G165">
        <v>0.18546739140087229</v>
      </c>
      <c r="H165">
        <v>1.38</v>
      </c>
      <c r="I165">
        <v>7.5</v>
      </c>
      <c r="J165">
        <v>5.25</v>
      </c>
      <c r="K165" t="s">
        <v>45</v>
      </c>
      <c r="L165" t="s">
        <v>44</v>
      </c>
      <c r="M165" t="s">
        <v>44</v>
      </c>
      <c r="Q165">
        <f t="shared" si="30"/>
        <v>0</v>
      </c>
      <c r="R165">
        <f t="shared" si="31"/>
        <v>0</v>
      </c>
      <c r="S165">
        <f t="shared" si="32"/>
        <v>0</v>
      </c>
    </row>
    <row r="166" spans="1:22" x14ac:dyDescent="0.35">
      <c r="A166" t="s">
        <v>373</v>
      </c>
      <c r="B166" t="s">
        <v>380</v>
      </c>
      <c r="C166" t="s">
        <v>381</v>
      </c>
      <c r="D166" t="s">
        <v>43</v>
      </c>
      <c r="E166">
        <v>0.56631193488121756</v>
      </c>
      <c r="F166">
        <v>0.17648366805232979</v>
      </c>
      <c r="G166">
        <v>0.25720439706645271</v>
      </c>
      <c r="H166">
        <v>1.65</v>
      </c>
      <c r="I166">
        <v>4.8</v>
      </c>
      <c r="J166">
        <v>3.55</v>
      </c>
      <c r="K166" t="s">
        <v>45</v>
      </c>
      <c r="L166" t="s">
        <v>45</v>
      </c>
      <c r="M166" t="s">
        <v>45</v>
      </c>
      <c r="Q166">
        <f t="shared" si="30"/>
        <v>0</v>
      </c>
      <c r="R166">
        <f t="shared" si="31"/>
        <v>0</v>
      </c>
      <c r="S166">
        <f t="shared" si="32"/>
        <v>0</v>
      </c>
    </row>
    <row r="167" spans="1:22" x14ac:dyDescent="0.35">
      <c r="A167" t="s">
        <v>373</v>
      </c>
      <c r="B167" t="s">
        <v>382</v>
      </c>
      <c r="C167" t="s">
        <v>383</v>
      </c>
      <c r="D167" t="s">
        <v>55</v>
      </c>
      <c r="E167">
        <v>0.48399078417448921</v>
      </c>
      <c r="F167">
        <v>0.23784443168806241</v>
      </c>
      <c r="G167">
        <v>0.27816478413744838</v>
      </c>
      <c r="H167">
        <v>1.8</v>
      </c>
      <c r="I167">
        <v>4.25</v>
      </c>
      <c r="J167">
        <v>3.2</v>
      </c>
      <c r="K167" t="s">
        <v>45</v>
      </c>
      <c r="L167" t="s">
        <v>45</v>
      </c>
      <c r="M167" t="s">
        <v>45</v>
      </c>
      <c r="Q167">
        <f t="shared" si="30"/>
        <v>0</v>
      </c>
      <c r="R167">
        <f t="shared" si="31"/>
        <v>0</v>
      </c>
      <c r="S167">
        <f t="shared" si="32"/>
        <v>0</v>
      </c>
    </row>
    <row r="168" spans="1:22" x14ac:dyDescent="0.35">
      <c r="A168" t="s">
        <v>373</v>
      </c>
      <c r="B168" t="s">
        <v>384</v>
      </c>
      <c r="C168" t="s">
        <v>385</v>
      </c>
      <c r="D168" t="s">
        <v>25</v>
      </c>
      <c r="E168">
        <v>0.1718736947768697</v>
      </c>
      <c r="F168">
        <v>0.61814686712689959</v>
      </c>
      <c r="G168">
        <v>0.20997943809623071</v>
      </c>
      <c r="H168">
        <v>5.75</v>
      </c>
      <c r="I168">
        <v>1.57</v>
      </c>
      <c r="J168">
        <v>3.95</v>
      </c>
      <c r="K168" t="s">
        <v>44</v>
      </c>
      <c r="L168" t="s">
        <v>44</v>
      </c>
      <c r="M168" t="s">
        <v>44</v>
      </c>
      <c r="Q168">
        <f t="shared" si="30"/>
        <v>0</v>
      </c>
      <c r="R168">
        <f t="shared" si="31"/>
        <v>0</v>
      </c>
      <c r="S168">
        <f t="shared" si="32"/>
        <v>0</v>
      </c>
    </row>
    <row r="169" spans="1:22" x14ac:dyDescent="0.35">
      <c r="A169" t="s">
        <v>373</v>
      </c>
      <c r="B169" t="s">
        <v>386</v>
      </c>
      <c r="C169" t="s">
        <v>387</v>
      </c>
      <c r="D169" t="s">
        <v>65</v>
      </c>
      <c r="E169">
        <v>0.40570717228188319</v>
      </c>
      <c r="F169">
        <v>0.27654263325048811</v>
      </c>
      <c r="G169">
        <v>0.31775019446762848</v>
      </c>
      <c r="H169">
        <v>1.0009999999999999</v>
      </c>
      <c r="I169">
        <v>1.0009999999999999</v>
      </c>
      <c r="J169">
        <v>1.0009999999999999</v>
      </c>
      <c r="Q169">
        <f t="shared" si="30"/>
        <v>0</v>
      </c>
      <c r="R169">
        <f t="shared" si="31"/>
        <v>0</v>
      </c>
      <c r="S169">
        <f t="shared" si="32"/>
        <v>0</v>
      </c>
    </row>
    <row r="170" spans="1:22" x14ac:dyDescent="0.35">
      <c r="A170" t="s">
        <v>373</v>
      </c>
      <c r="B170" t="s">
        <v>388</v>
      </c>
      <c r="C170" t="s">
        <v>389</v>
      </c>
      <c r="D170" t="s">
        <v>164</v>
      </c>
      <c r="E170">
        <v>0.36921390569891682</v>
      </c>
      <c r="F170">
        <v>0.29279250971099258</v>
      </c>
      <c r="G170">
        <v>0.33799358459009071</v>
      </c>
      <c r="H170">
        <v>2.27</v>
      </c>
      <c r="I170">
        <v>3.35</v>
      </c>
      <c r="J170">
        <v>2.77</v>
      </c>
      <c r="K170" t="s">
        <v>45</v>
      </c>
      <c r="L170" t="s">
        <v>45</v>
      </c>
      <c r="M170" t="s">
        <v>45</v>
      </c>
      <c r="Q170">
        <f t="shared" si="30"/>
        <v>0</v>
      </c>
      <c r="R170">
        <f t="shared" si="31"/>
        <v>0</v>
      </c>
      <c r="S170">
        <f t="shared" si="32"/>
        <v>0</v>
      </c>
    </row>
    <row r="171" spans="1:22" x14ac:dyDescent="0.35">
      <c r="A171" t="s">
        <v>373</v>
      </c>
      <c r="B171" t="s">
        <v>390</v>
      </c>
      <c r="C171" t="s">
        <v>391</v>
      </c>
      <c r="D171" t="s">
        <v>62</v>
      </c>
      <c r="E171">
        <v>0.4679501331828112</v>
      </c>
      <c r="F171">
        <v>0.23241388381303629</v>
      </c>
      <c r="G171">
        <v>0.29963598300415251</v>
      </c>
      <c r="H171">
        <v>1.85</v>
      </c>
      <c r="I171">
        <v>4.0999999999999996</v>
      </c>
      <c r="J171">
        <v>3.35</v>
      </c>
      <c r="K171" t="s">
        <v>45</v>
      </c>
      <c r="L171" t="s">
        <v>45</v>
      </c>
      <c r="M171" t="s">
        <v>45</v>
      </c>
      <c r="Q171">
        <f t="shared" si="30"/>
        <v>0</v>
      </c>
      <c r="R171">
        <f t="shared" si="31"/>
        <v>0</v>
      </c>
      <c r="S171">
        <f t="shared" si="32"/>
        <v>0</v>
      </c>
    </row>
    <row r="172" spans="1:22" x14ac:dyDescent="0.35">
      <c r="A172" t="s">
        <v>373</v>
      </c>
      <c r="B172" t="s">
        <v>392</v>
      </c>
      <c r="C172" t="s">
        <v>393</v>
      </c>
      <c r="D172" t="s">
        <v>25</v>
      </c>
      <c r="E172">
        <v>0.30948245542881148</v>
      </c>
      <c r="F172">
        <v>0.42068224631401469</v>
      </c>
      <c r="G172">
        <v>0.26983529825717367</v>
      </c>
      <c r="H172">
        <v>2.77</v>
      </c>
      <c r="I172">
        <v>2.67</v>
      </c>
      <c r="J172">
        <v>3.78</v>
      </c>
      <c r="K172" t="s">
        <v>45</v>
      </c>
      <c r="L172" t="s">
        <v>45</v>
      </c>
      <c r="M172" t="s">
        <v>45</v>
      </c>
      <c r="Q172">
        <f t="shared" si="30"/>
        <v>0</v>
      </c>
      <c r="R172">
        <f t="shared" si="31"/>
        <v>1.3382548997525723E-2</v>
      </c>
      <c r="S172">
        <f t="shared" si="32"/>
        <v>0</v>
      </c>
    </row>
    <row r="173" spans="1:22" x14ac:dyDescent="0.35">
      <c r="A173" t="s">
        <v>373</v>
      </c>
      <c r="B173" t="s">
        <v>394</v>
      </c>
      <c r="C173" t="s">
        <v>395</v>
      </c>
      <c r="D173" t="s">
        <v>346</v>
      </c>
      <c r="E173">
        <v>0.1753416817001576</v>
      </c>
      <c r="F173">
        <v>0.61318423852411996</v>
      </c>
      <c r="G173">
        <v>0.2114740797757225</v>
      </c>
      <c r="H173">
        <v>5.9</v>
      </c>
      <c r="I173">
        <v>1.6</v>
      </c>
      <c r="J173">
        <v>3.55</v>
      </c>
      <c r="K173" t="s">
        <v>45</v>
      </c>
      <c r="L173" t="s">
        <v>45</v>
      </c>
      <c r="M173" t="s">
        <v>45</v>
      </c>
      <c r="Q173">
        <f t="shared" si="30"/>
        <v>0</v>
      </c>
      <c r="R173">
        <f t="shared" si="31"/>
        <v>0</v>
      </c>
      <c r="S173">
        <f t="shared" si="3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2021-02-01T00:35:24Z</dcterms:modified>
</cp:coreProperties>
</file>