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/>
  <mc:AlternateContent xmlns:mc="http://schemas.openxmlformats.org/markup-compatibility/2006">
    <mc:Choice Requires="x15">
      <x15ac:absPath xmlns:x15ac="http://schemas.microsoft.com/office/spreadsheetml/2010/11/ac" url="C:\Users\joaos\Desktop\docs\github\soccer_predictor\predictor\"/>
    </mc:Choice>
  </mc:AlternateContent>
  <xr:revisionPtr revIDLastSave="0" documentId="13_ncr:1_{D748F6D2-702E-4A7B-BA49-E5AD8C86C8D7}" xr6:coauthVersionLast="46" xr6:coauthVersionMax="46" xr10:uidLastSave="{00000000-0000-0000-0000-000000000000}"/>
  <bookViews>
    <workbookView xWindow="-60" yWindow="-16320" windowWidth="29040" windowHeight="15840" xr2:uid="{00000000-000D-0000-FFFF-FFFF00000000}"/>
  </bookViews>
  <sheets>
    <sheet name="Sheet" sheetId="1" r:id="rId1"/>
  </sheets>
  <definedNames>
    <definedName name="solver_adj" localSheetId="0" hidden="1">Sheet!$AB$1,Sheet!$AC$1</definedName>
    <definedName name="solver_cvg" localSheetId="0" hidden="1">"""""""""""""""""""""""""""""""""""""""""""""""""""""""""""""""""""""""""""""""""""""""""""""""""""""""""""""""""""""""""""""""0,0001"""""""""""""""""""""""""""""""""""""""""""""""""""""""""""""""""""""""""""""""""""""""""""""""""""""""""""""""""""""""""""""""</definedName>
    <definedName name="solver_drv" localSheetId="0" hidden="1">1</definedName>
    <definedName name="solver_eng" localSheetId="0" hidden="1">3</definedName>
    <definedName name="solver_est" localSheetId="0" hidden="1">1</definedName>
    <definedName name="solver_itr" localSheetId="0" hidden="1">2147483647</definedName>
    <definedName name="solver_lhs1" localSheetId="0" hidden="1">Sheet!$AB$1:$AC$1</definedName>
    <definedName name="solver_lhs2" localSheetId="0" hidden="1">Sheet!$AB$1:$AC$1</definedName>
    <definedName name="solver_mip" localSheetId="0" hidden="1">2147483647</definedName>
    <definedName name="solver_mni" localSheetId="0" hidden="1">30</definedName>
    <definedName name="solver_mrt" localSheetId="0" hidden="1">"""""""""""""""""""""""""""""""""""""""""""""""""""""""""""""""""""""""""""""""""""""""""""""""""""""""""""""""""""""""""""""""0,1"""""""""""""""""""""""""""""""""""""""""""""""""""""""""""""""""""""""""""""""""""""""""""""""""""""""""""""""""""""""""""""""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Sheet!$AI$2</definedName>
    <definedName name="solver_pre" localSheetId="0" hidden="1">"""""""""""""""""""""""""""""""""""""""""""""""""""""""""""""""""""""""""""""""""""""""""""""""""""""""""""""""""""""""""""""""0,000001"""""""""""""""""""""""""""""""""""""""""""""""""""""""""""""""""""""""""""""""""""""""""""""""""""""""""""""""""""""""""""""""</definedName>
    <definedName name="solver_rbv" localSheetId="0" hidden="1">1</definedName>
    <definedName name="solver_rel1" localSheetId="0" hidden="1">1</definedName>
    <definedName name="solver_rel2" localSheetId="0" hidden="1">3</definedName>
    <definedName name="solver_rhs1" localSheetId="0" hidden="1">2</definedName>
    <definedName name="solver_rhs2" localSheetId="0" hidden="1">0.5</definedName>
    <definedName name="solver_rlx" localSheetId="0" hidden="1">2</definedName>
    <definedName name="solver_rsd" localSheetId="0" hidden="1">5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" i="1" l="1"/>
  <c r="R2" i="1"/>
  <c r="S2" i="1"/>
  <c r="Q3" i="1"/>
  <c r="R3" i="1"/>
  <c r="S3" i="1"/>
  <c r="Q4" i="1"/>
  <c r="R4" i="1"/>
  <c r="S4" i="1"/>
  <c r="Q5" i="1"/>
  <c r="R5" i="1"/>
  <c r="S5" i="1"/>
  <c r="Q6" i="1"/>
  <c r="R6" i="1"/>
  <c r="S6" i="1"/>
  <c r="Q7" i="1"/>
  <c r="R7" i="1"/>
  <c r="S7" i="1"/>
  <c r="Q8" i="1"/>
  <c r="R8" i="1"/>
  <c r="S8" i="1"/>
  <c r="Q9" i="1"/>
  <c r="R9" i="1"/>
  <c r="S9" i="1"/>
  <c r="Q10" i="1"/>
  <c r="R10" i="1"/>
  <c r="S10" i="1"/>
  <c r="Q11" i="1"/>
  <c r="R11" i="1"/>
  <c r="S11" i="1"/>
  <c r="Q12" i="1"/>
  <c r="R12" i="1"/>
  <c r="S12" i="1"/>
  <c r="Q13" i="1"/>
  <c r="R13" i="1"/>
  <c r="S13" i="1"/>
  <c r="Q14" i="1"/>
  <c r="R14" i="1"/>
  <c r="S14" i="1"/>
  <c r="Q15" i="1"/>
  <c r="R15" i="1"/>
  <c r="S15" i="1"/>
  <c r="Q16" i="1"/>
  <c r="R16" i="1"/>
  <c r="S16" i="1"/>
  <c r="Q17" i="1"/>
  <c r="R17" i="1"/>
  <c r="S17" i="1"/>
  <c r="Q18" i="1"/>
  <c r="R18" i="1"/>
  <c r="S18" i="1"/>
  <c r="Q19" i="1"/>
  <c r="R19" i="1"/>
  <c r="S19" i="1"/>
  <c r="Q20" i="1"/>
  <c r="R20" i="1"/>
  <c r="S20" i="1"/>
  <c r="Q21" i="1"/>
  <c r="R21" i="1"/>
  <c r="S21" i="1"/>
  <c r="Q22" i="1"/>
  <c r="R22" i="1"/>
  <c r="S22" i="1"/>
  <c r="Q23" i="1"/>
  <c r="R23" i="1"/>
  <c r="S23" i="1"/>
  <c r="Q24" i="1"/>
  <c r="R24" i="1"/>
  <c r="S24" i="1"/>
  <c r="Q25" i="1"/>
  <c r="R25" i="1"/>
  <c r="S25" i="1"/>
  <c r="Q26" i="1"/>
  <c r="R26" i="1"/>
  <c r="S26" i="1"/>
  <c r="Q27" i="1"/>
  <c r="R27" i="1"/>
  <c r="S27" i="1"/>
  <c r="Q28" i="1"/>
  <c r="R28" i="1"/>
  <c r="S28" i="1"/>
  <c r="Q29" i="1"/>
  <c r="R29" i="1"/>
  <c r="S29" i="1"/>
  <c r="Q30" i="1"/>
  <c r="R30" i="1"/>
  <c r="S30" i="1"/>
  <c r="Q31" i="1"/>
  <c r="R31" i="1"/>
  <c r="S31" i="1"/>
  <c r="Q32" i="1"/>
  <c r="R32" i="1"/>
  <c r="S32" i="1"/>
  <c r="Q33" i="1"/>
  <c r="R33" i="1"/>
  <c r="S33" i="1"/>
  <c r="Q34" i="1"/>
  <c r="R34" i="1"/>
  <c r="S34" i="1"/>
  <c r="Q35" i="1"/>
  <c r="R35" i="1"/>
  <c r="S35" i="1"/>
  <c r="Q36" i="1"/>
  <c r="R36" i="1"/>
  <c r="S36" i="1"/>
  <c r="Q37" i="1"/>
  <c r="R37" i="1"/>
  <c r="S37" i="1"/>
  <c r="Q38" i="1"/>
  <c r="R38" i="1"/>
  <c r="S38" i="1"/>
  <c r="Q39" i="1"/>
  <c r="R39" i="1"/>
  <c r="S39" i="1"/>
  <c r="Q40" i="1"/>
  <c r="R40" i="1"/>
  <c r="S40" i="1"/>
  <c r="Q41" i="1"/>
  <c r="R41" i="1"/>
  <c r="S41" i="1"/>
  <c r="Q42" i="1"/>
  <c r="R42" i="1"/>
  <c r="S42" i="1"/>
  <c r="Q43" i="1"/>
  <c r="R43" i="1"/>
  <c r="S43" i="1"/>
  <c r="Q44" i="1"/>
  <c r="R44" i="1"/>
  <c r="S44" i="1"/>
  <c r="Q45" i="1"/>
  <c r="R45" i="1"/>
  <c r="S45" i="1"/>
  <c r="Q46" i="1"/>
  <c r="R46" i="1"/>
  <c r="S46" i="1"/>
  <c r="Q47" i="1"/>
  <c r="R47" i="1"/>
  <c r="S47" i="1"/>
  <c r="Q48" i="1"/>
  <c r="R48" i="1"/>
  <c r="S48" i="1"/>
  <c r="Q49" i="1"/>
  <c r="R49" i="1"/>
  <c r="S49" i="1"/>
  <c r="Q50" i="1"/>
  <c r="R50" i="1"/>
  <c r="S50" i="1"/>
  <c r="Q51" i="1"/>
  <c r="R51" i="1"/>
  <c r="S51" i="1"/>
  <c r="Q52" i="1"/>
  <c r="R52" i="1"/>
  <c r="S52" i="1"/>
  <c r="Q53" i="1"/>
  <c r="R53" i="1"/>
  <c r="S53" i="1"/>
  <c r="Q54" i="1"/>
  <c r="R54" i="1"/>
  <c r="S54" i="1"/>
  <c r="Q55" i="1"/>
  <c r="R55" i="1"/>
  <c r="S55" i="1"/>
  <c r="Q56" i="1"/>
  <c r="R56" i="1"/>
  <c r="S56" i="1"/>
  <c r="Q57" i="1"/>
  <c r="R57" i="1"/>
  <c r="S57" i="1"/>
  <c r="Q58" i="1"/>
  <c r="R58" i="1"/>
  <c r="S58" i="1"/>
  <c r="Q59" i="1"/>
  <c r="R59" i="1"/>
  <c r="S59" i="1"/>
  <c r="Q60" i="1"/>
  <c r="R60" i="1"/>
  <c r="S60" i="1"/>
  <c r="Q61" i="1"/>
  <c r="R61" i="1"/>
  <c r="S61" i="1"/>
  <c r="Q62" i="1"/>
  <c r="R62" i="1"/>
  <c r="S62" i="1"/>
  <c r="Q63" i="1"/>
  <c r="R63" i="1"/>
  <c r="S63" i="1"/>
  <c r="Q64" i="1"/>
  <c r="R64" i="1"/>
  <c r="S64" i="1"/>
  <c r="Q65" i="1"/>
  <c r="R65" i="1"/>
  <c r="S65" i="1"/>
  <c r="Q66" i="1"/>
  <c r="R66" i="1"/>
  <c r="S66" i="1"/>
  <c r="Q67" i="1"/>
  <c r="R67" i="1"/>
  <c r="S67" i="1"/>
  <c r="Q68" i="1"/>
  <c r="R68" i="1"/>
  <c r="S68" i="1"/>
  <c r="Q69" i="1"/>
  <c r="R69" i="1"/>
  <c r="S69" i="1"/>
  <c r="Q70" i="1"/>
  <c r="R70" i="1"/>
  <c r="S70" i="1"/>
  <c r="Q71" i="1"/>
  <c r="R71" i="1"/>
  <c r="S71" i="1"/>
  <c r="Q72" i="1"/>
  <c r="R72" i="1"/>
  <c r="S72" i="1"/>
  <c r="Q73" i="1"/>
  <c r="R73" i="1"/>
  <c r="S73" i="1"/>
  <c r="Q74" i="1"/>
  <c r="R74" i="1"/>
  <c r="S74" i="1"/>
  <c r="Q75" i="1"/>
  <c r="R75" i="1"/>
  <c r="S75" i="1"/>
  <c r="Q76" i="1"/>
  <c r="R76" i="1"/>
  <c r="S76" i="1"/>
  <c r="Q77" i="1"/>
  <c r="R77" i="1"/>
  <c r="S77" i="1"/>
  <c r="Q78" i="1"/>
  <c r="R78" i="1"/>
  <c r="S78" i="1"/>
  <c r="Q79" i="1"/>
  <c r="R79" i="1"/>
  <c r="S79" i="1"/>
  <c r="Q80" i="1"/>
  <c r="R80" i="1"/>
  <c r="S80" i="1"/>
  <c r="Q81" i="1"/>
  <c r="R81" i="1"/>
  <c r="S81" i="1"/>
  <c r="Q82" i="1"/>
  <c r="R82" i="1"/>
  <c r="S82" i="1"/>
  <c r="Q83" i="1"/>
  <c r="R83" i="1"/>
  <c r="S83" i="1"/>
  <c r="Q84" i="1"/>
  <c r="R84" i="1"/>
  <c r="S84" i="1"/>
  <c r="Q85" i="1"/>
  <c r="R85" i="1"/>
  <c r="S85" i="1"/>
  <c r="Q86" i="1"/>
  <c r="R86" i="1"/>
  <c r="S86" i="1"/>
  <c r="Q87" i="1"/>
  <c r="R87" i="1"/>
  <c r="S87" i="1"/>
  <c r="Q88" i="1"/>
  <c r="R88" i="1"/>
  <c r="S88" i="1"/>
  <c r="Q89" i="1"/>
  <c r="R89" i="1"/>
  <c r="S89" i="1"/>
  <c r="Q90" i="1"/>
  <c r="R90" i="1"/>
  <c r="S90" i="1"/>
  <c r="Q91" i="1"/>
  <c r="R91" i="1"/>
  <c r="S91" i="1"/>
  <c r="Q92" i="1"/>
  <c r="R92" i="1"/>
  <c r="S92" i="1"/>
  <c r="Q93" i="1"/>
  <c r="R93" i="1"/>
  <c r="S93" i="1"/>
  <c r="Q94" i="1"/>
  <c r="R94" i="1"/>
  <c r="S94" i="1"/>
  <c r="Q95" i="1"/>
  <c r="R95" i="1"/>
  <c r="S95" i="1"/>
  <c r="Q96" i="1"/>
  <c r="R96" i="1"/>
  <c r="S96" i="1"/>
  <c r="Q97" i="1"/>
  <c r="R97" i="1"/>
  <c r="S97" i="1"/>
  <c r="Q98" i="1"/>
  <c r="R98" i="1"/>
  <c r="S98" i="1"/>
  <c r="Q99" i="1"/>
  <c r="R99" i="1"/>
  <c r="S99" i="1"/>
  <c r="Q100" i="1"/>
  <c r="R100" i="1"/>
  <c r="S100" i="1"/>
  <c r="Q101" i="1"/>
  <c r="R101" i="1"/>
  <c r="S101" i="1"/>
  <c r="Q102" i="1"/>
  <c r="R102" i="1"/>
  <c r="S102" i="1"/>
  <c r="Q103" i="1"/>
  <c r="R103" i="1"/>
  <c r="S103" i="1"/>
  <c r="Q104" i="1"/>
  <c r="R104" i="1"/>
  <c r="S104" i="1"/>
  <c r="Q105" i="1"/>
  <c r="R105" i="1"/>
  <c r="S105" i="1"/>
  <c r="Q106" i="1"/>
  <c r="R106" i="1"/>
  <c r="S106" i="1"/>
  <c r="Q107" i="1"/>
  <c r="R107" i="1"/>
  <c r="S107" i="1"/>
  <c r="Q108" i="1"/>
  <c r="R108" i="1"/>
  <c r="S108" i="1"/>
  <c r="Q109" i="1"/>
  <c r="R109" i="1"/>
  <c r="S109" i="1"/>
  <c r="Q110" i="1"/>
  <c r="R110" i="1"/>
  <c r="S110" i="1"/>
  <c r="Q111" i="1"/>
  <c r="R111" i="1"/>
  <c r="S111" i="1"/>
  <c r="Q112" i="1"/>
  <c r="R112" i="1"/>
  <c r="S112" i="1"/>
  <c r="Q113" i="1"/>
  <c r="R113" i="1"/>
  <c r="S113" i="1"/>
  <c r="Q114" i="1"/>
  <c r="R114" i="1"/>
  <c r="S114" i="1"/>
  <c r="Q115" i="1"/>
  <c r="R115" i="1"/>
  <c r="S115" i="1"/>
  <c r="Q116" i="1"/>
  <c r="R116" i="1"/>
  <c r="S116" i="1"/>
  <c r="Q117" i="1"/>
  <c r="R117" i="1"/>
  <c r="S117" i="1"/>
  <c r="Q118" i="1"/>
  <c r="R118" i="1"/>
  <c r="S118" i="1"/>
  <c r="Q119" i="1"/>
  <c r="R119" i="1"/>
  <c r="S119" i="1"/>
  <c r="Q120" i="1"/>
  <c r="R120" i="1"/>
  <c r="S120" i="1"/>
  <c r="Q121" i="1"/>
  <c r="R121" i="1"/>
  <c r="S121" i="1"/>
  <c r="Q122" i="1"/>
  <c r="R122" i="1"/>
  <c r="S122" i="1"/>
  <c r="Q123" i="1"/>
  <c r="R123" i="1"/>
  <c r="S123" i="1"/>
  <c r="Q124" i="1"/>
  <c r="R124" i="1"/>
  <c r="S124" i="1"/>
  <c r="Q125" i="1"/>
  <c r="R125" i="1"/>
  <c r="S125" i="1"/>
  <c r="Q126" i="1"/>
  <c r="R126" i="1"/>
  <c r="S126" i="1"/>
  <c r="Q127" i="1"/>
  <c r="R127" i="1"/>
  <c r="S127" i="1"/>
  <c r="Q128" i="1"/>
  <c r="R128" i="1"/>
  <c r="S128" i="1"/>
  <c r="Q129" i="1"/>
  <c r="R129" i="1"/>
  <c r="S129" i="1"/>
  <c r="Q130" i="1"/>
  <c r="R130" i="1"/>
  <c r="S130" i="1"/>
  <c r="Q131" i="1"/>
  <c r="R131" i="1"/>
  <c r="S131" i="1"/>
  <c r="Q132" i="1"/>
  <c r="R132" i="1"/>
  <c r="S132" i="1"/>
  <c r="Q133" i="1"/>
  <c r="R133" i="1"/>
  <c r="S133" i="1"/>
  <c r="Q134" i="1"/>
  <c r="R134" i="1"/>
  <c r="S134" i="1"/>
  <c r="Q135" i="1"/>
  <c r="R135" i="1"/>
  <c r="S135" i="1"/>
  <c r="Q136" i="1"/>
  <c r="R136" i="1"/>
  <c r="S136" i="1"/>
  <c r="Q137" i="1"/>
  <c r="R137" i="1"/>
  <c r="S137" i="1"/>
  <c r="Q138" i="1"/>
  <c r="R138" i="1"/>
  <c r="S138" i="1"/>
  <c r="Q139" i="1"/>
  <c r="R139" i="1"/>
  <c r="S139" i="1"/>
  <c r="Q140" i="1"/>
  <c r="R140" i="1"/>
  <c r="S140" i="1"/>
  <c r="Q141" i="1"/>
  <c r="R141" i="1"/>
  <c r="S141" i="1"/>
  <c r="Q142" i="1"/>
  <c r="R142" i="1"/>
  <c r="S142" i="1"/>
  <c r="Q143" i="1"/>
  <c r="R143" i="1"/>
  <c r="S143" i="1"/>
  <c r="Q144" i="1"/>
  <c r="R144" i="1"/>
  <c r="S144" i="1"/>
  <c r="Q145" i="1"/>
  <c r="R145" i="1"/>
  <c r="S145" i="1"/>
  <c r="Q146" i="1"/>
  <c r="R146" i="1"/>
  <c r="S146" i="1"/>
  <c r="Q147" i="1"/>
  <c r="R147" i="1"/>
  <c r="S147" i="1"/>
  <c r="Q148" i="1"/>
  <c r="R148" i="1"/>
  <c r="S148" i="1"/>
  <c r="Q149" i="1"/>
  <c r="R149" i="1"/>
  <c r="S149" i="1"/>
  <c r="Q150" i="1"/>
  <c r="R150" i="1"/>
  <c r="S150" i="1"/>
  <c r="Q151" i="1"/>
  <c r="R151" i="1"/>
  <c r="S151" i="1"/>
  <c r="Q152" i="1"/>
  <c r="R152" i="1"/>
  <c r="S152" i="1"/>
  <c r="Q153" i="1"/>
  <c r="R153" i="1"/>
  <c r="S153" i="1"/>
  <c r="Q154" i="1"/>
  <c r="R154" i="1"/>
  <c r="S154" i="1"/>
  <c r="Q155" i="1"/>
  <c r="R155" i="1"/>
  <c r="S155" i="1"/>
  <c r="Q156" i="1"/>
  <c r="R156" i="1"/>
  <c r="S156" i="1"/>
  <c r="Q157" i="1"/>
  <c r="R157" i="1"/>
  <c r="S157" i="1"/>
  <c r="Q158" i="1"/>
  <c r="R158" i="1"/>
  <c r="S158" i="1"/>
  <c r="Q159" i="1"/>
  <c r="R159" i="1"/>
  <c r="S159" i="1"/>
  <c r="Q160" i="1"/>
  <c r="R160" i="1"/>
  <c r="S160" i="1"/>
  <c r="Q161" i="1"/>
  <c r="R161" i="1"/>
  <c r="S161" i="1"/>
  <c r="Q162" i="1"/>
  <c r="R162" i="1"/>
  <c r="S162" i="1"/>
  <c r="Q163" i="1"/>
  <c r="R163" i="1"/>
  <c r="S163" i="1"/>
  <c r="Q164" i="1"/>
  <c r="R164" i="1"/>
  <c r="S164" i="1"/>
  <c r="Q165" i="1"/>
  <c r="R165" i="1"/>
  <c r="S165" i="1"/>
  <c r="Q166" i="1"/>
  <c r="R166" i="1"/>
  <c r="S166" i="1"/>
  <c r="Q167" i="1"/>
  <c r="R167" i="1"/>
  <c r="S167" i="1"/>
  <c r="Q168" i="1"/>
  <c r="R168" i="1"/>
  <c r="S168" i="1"/>
  <c r="Q169" i="1"/>
  <c r="R169" i="1"/>
  <c r="S169" i="1"/>
  <c r="Q170" i="1"/>
  <c r="R170" i="1"/>
  <c r="S170" i="1"/>
  <c r="Q171" i="1"/>
  <c r="R171" i="1"/>
  <c r="S171" i="1"/>
  <c r="Q172" i="1"/>
  <c r="R172" i="1"/>
  <c r="S172" i="1"/>
  <c r="Q173" i="1"/>
  <c r="R173" i="1"/>
  <c r="S173" i="1"/>
  <c r="Q174" i="1"/>
  <c r="R174" i="1"/>
  <c r="S174" i="1"/>
  <c r="Q175" i="1"/>
  <c r="R175" i="1"/>
  <c r="S175" i="1"/>
  <c r="Q176" i="1"/>
  <c r="R176" i="1"/>
  <c r="S176" i="1"/>
  <c r="Q177" i="1"/>
  <c r="R177" i="1"/>
  <c r="S177" i="1"/>
  <c r="Q178" i="1"/>
  <c r="R178" i="1"/>
  <c r="S178" i="1"/>
  <c r="Q179" i="1"/>
  <c r="R179" i="1"/>
  <c r="S179" i="1"/>
  <c r="Q180" i="1"/>
  <c r="R180" i="1"/>
  <c r="S180" i="1"/>
  <c r="Q181" i="1"/>
  <c r="R181" i="1"/>
  <c r="S181" i="1"/>
  <c r="Q182" i="1"/>
  <c r="R182" i="1"/>
  <c r="S182" i="1"/>
  <c r="Q183" i="1"/>
  <c r="R183" i="1"/>
  <c r="S183" i="1"/>
  <c r="Q184" i="1"/>
  <c r="R184" i="1"/>
  <c r="S184" i="1"/>
  <c r="Q185" i="1"/>
  <c r="R185" i="1"/>
  <c r="S185" i="1"/>
  <c r="Q186" i="1"/>
  <c r="R186" i="1"/>
  <c r="S186" i="1"/>
  <c r="Q187" i="1"/>
  <c r="R187" i="1"/>
  <c r="S187" i="1"/>
  <c r="Q188" i="1"/>
  <c r="R188" i="1"/>
  <c r="S188" i="1"/>
  <c r="Q189" i="1"/>
  <c r="R189" i="1"/>
  <c r="S189" i="1"/>
  <c r="Q190" i="1"/>
  <c r="R190" i="1"/>
  <c r="S190" i="1"/>
  <c r="Q191" i="1"/>
  <c r="R191" i="1"/>
  <c r="S191" i="1"/>
  <c r="Q192" i="1"/>
  <c r="R192" i="1"/>
  <c r="S192" i="1"/>
  <c r="Q193" i="1"/>
  <c r="R193" i="1"/>
  <c r="S193" i="1"/>
  <c r="Q194" i="1"/>
  <c r="R194" i="1"/>
  <c r="S194" i="1"/>
  <c r="Q195" i="1"/>
  <c r="R195" i="1"/>
  <c r="S195" i="1"/>
  <c r="Q196" i="1"/>
  <c r="R196" i="1"/>
  <c r="S196" i="1"/>
  <c r="Q197" i="1"/>
  <c r="R197" i="1"/>
  <c r="S197" i="1"/>
  <c r="Q198" i="1"/>
  <c r="R198" i="1"/>
  <c r="S198" i="1"/>
  <c r="Q199" i="1"/>
  <c r="R199" i="1"/>
  <c r="S199" i="1"/>
  <c r="Q200" i="1"/>
  <c r="R200" i="1"/>
  <c r="S200" i="1"/>
  <c r="Q201" i="1"/>
  <c r="R201" i="1"/>
  <c r="S201" i="1"/>
  <c r="Q202" i="1"/>
  <c r="R202" i="1"/>
  <c r="S202" i="1"/>
  <c r="Q203" i="1"/>
  <c r="R203" i="1"/>
  <c r="S203" i="1"/>
  <c r="Q204" i="1"/>
  <c r="R204" i="1"/>
  <c r="S204" i="1"/>
  <c r="Q205" i="1"/>
  <c r="R205" i="1"/>
  <c r="S205" i="1"/>
  <c r="Q206" i="1"/>
  <c r="R206" i="1"/>
  <c r="S206" i="1"/>
  <c r="Q207" i="1"/>
  <c r="R207" i="1"/>
  <c r="S207" i="1"/>
  <c r="Q208" i="1"/>
  <c r="R208" i="1"/>
  <c r="S208" i="1"/>
  <c r="Q209" i="1"/>
  <c r="R209" i="1"/>
  <c r="S209" i="1"/>
  <c r="Q210" i="1"/>
  <c r="R210" i="1"/>
  <c r="S210" i="1"/>
  <c r="Q211" i="1"/>
  <c r="R211" i="1"/>
  <c r="S211" i="1"/>
  <c r="Q212" i="1"/>
  <c r="R212" i="1"/>
  <c r="S212" i="1"/>
  <c r="Q213" i="1"/>
  <c r="R213" i="1"/>
  <c r="S213" i="1"/>
  <c r="Q214" i="1"/>
  <c r="R214" i="1"/>
  <c r="S214" i="1"/>
  <c r="Q215" i="1"/>
  <c r="R215" i="1"/>
  <c r="S215" i="1"/>
  <c r="Q216" i="1"/>
  <c r="R216" i="1"/>
  <c r="S216" i="1"/>
  <c r="Q217" i="1"/>
  <c r="R217" i="1"/>
  <c r="S217" i="1"/>
  <c r="Q218" i="1"/>
  <c r="R218" i="1"/>
  <c r="S218" i="1"/>
  <c r="Q219" i="1"/>
  <c r="R219" i="1"/>
  <c r="S219" i="1"/>
  <c r="Q220" i="1"/>
  <c r="R220" i="1"/>
  <c r="S220" i="1"/>
  <c r="Q221" i="1"/>
  <c r="R221" i="1"/>
  <c r="S221" i="1"/>
  <c r="Q222" i="1"/>
  <c r="R222" i="1"/>
  <c r="S222" i="1"/>
  <c r="Q223" i="1"/>
  <c r="R223" i="1"/>
  <c r="S223" i="1"/>
  <c r="Q224" i="1"/>
  <c r="R224" i="1"/>
  <c r="S224" i="1"/>
  <c r="Q225" i="1"/>
  <c r="R225" i="1"/>
  <c r="S225" i="1"/>
  <c r="Q226" i="1"/>
  <c r="R226" i="1"/>
  <c r="S226" i="1"/>
  <c r="Q227" i="1"/>
  <c r="R227" i="1"/>
  <c r="S227" i="1"/>
  <c r="Q228" i="1"/>
  <c r="R228" i="1"/>
  <c r="S228" i="1"/>
  <c r="Q229" i="1"/>
  <c r="R229" i="1"/>
  <c r="S229" i="1"/>
  <c r="Q230" i="1"/>
  <c r="R230" i="1"/>
  <c r="S230" i="1"/>
  <c r="Q231" i="1"/>
  <c r="R231" i="1"/>
  <c r="S231" i="1"/>
  <c r="Q232" i="1"/>
  <c r="R232" i="1"/>
  <c r="S232" i="1"/>
  <c r="Q233" i="1"/>
  <c r="R233" i="1"/>
  <c r="S233" i="1"/>
  <c r="Q234" i="1"/>
  <c r="R234" i="1"/>
  <c r="S234" i="1"/>
  <c r="Q235" i="1"/>
  <c r="R235" i="1"/>
  <c r="S235" i="1"/>
  <c r="Q236" i="1"/>
  <c r="R236" i="1"/>
  <c r="S236" i="1"/>
  <c r="Q237" i="1"/>
  <c r="R237" i="1"/>
  <c r="S237" i="1"/>
  <c r="Q238" i="1"/>
  <c r="R238" i="1"/>
  <c r="S238" i="1"/>
  <c r="Q239" i="1"/>
  <c r="R239" i="1"/>
  <c r="S239" i="1"/>
  <c r="Q240" i="1"/>
  <c r="R240" i="1"/>
  <c r="S240" i="1"/>
  <c r="Q241" i="1"/>
  <c r="R241" i="1"/>
  <c r="S241" i="1"/>
  <c r="Q242" i="1"/>
  <c r="R242" i="1"/>
  <c r="S242" i="1"/>
  <c r="Q243" i="1"/>
  <c r="R243" i="1"/>
  <c r="S243" i="1"/>
  <c r="Q244" i="1"/>
  <c r="R244" i="1"/>
  <c r="S244" i="1"/>
  <c r="Q245" i="1"/>
  <c r="R245" i="1"/>
  <c r="S245" i="1"/>
  <c r="Q246" i="1"/>
  <c r="R246" i="1"/>
  <c r="S246" i="1"/>
  <c r="T2" i="1"/>
  <c r="U2" i="1"/>
  <c r="V2" i="1"/>
  <c r="T3" i="1"/>
  <c r="U3" i="1"/>
  <c r="V3" i="1"/>
  <c r="T4" i="1"/>
  <c r="U4" i="1"/>
  <c r="V4" i="1"/>
  <c r="T5" i="1"/>
  <c r="U5" i="1"/>
  <c r="V5" i="1"/>
  <c r="T6" i="1"/>
  <c r="U6" i="1"/>
  <c r="V6" i="1"/>
  <c r="T7" i="1"/>
  <c r="U7" i="1"/>
  <c r="V7" i="1"/>
  <c r="T8" i="1"/>
  <c r="U8" i="1"/>
  <c r="V8" i="1"/>
  <c r="T9" i="1"/>
  <c r="U9" i="1"/>
  <c r="V9" i="1"/>
  <c r="T10" i="1"/>
  <c r="U10" i="1"/>
  <c r="V10" i="1"/>
  <c r="T11" i="1"/>
  <c r="U11" i="1"/>
  <c r="V11" i="1"/>
  <c r="T12" i="1"/>
  <c r="U12" i="1"/>
  <c r="V12" i="1"/>
  <c r="T13" i="1"/>
  <c r="U13" i="1"/>
  <c r="V13" i="1"/>
  <c r="T14" i="1"/>
  <c r="U14" i="1"/>
  <c r="V14" i="1"/>
  <c r="T15" i="1"/>
  <c r="U15" i="1"/>
  <c r="V15" i="1"/>
  <c r="T16" i="1"/>
  <c r="U16" i="1"/>
  <c r="V16" i="1"/>
  <c r="T17" i="1"/>
  <c r="U17" i="1"/>
  <c r="V17" i="1"/>
  <c r="T18" i="1"/>
  <c r="U18" i="1"/>
  <c r="V18" i="1"/>
  <c r="T19" i="1"/>
  <c r="U19" i="1"/>
  <c r="V19" i="1"/>
  <c r="T20" i="1"/>
  <c r="U20" i="1"/>
  <c r="V20" i="1"/>
  <c r="T21" i="1"/>
  <c r="U21" i="1"/>
  <c r="V21" i="1"/>
  <c r="T22" i="1"/>
  <c r="U22" i="1"/>
  <c r="V22" i="1"/>
  <c r="T23" i="1"/>
  <c r="U23" i="1"/>
  <c r="V23" i="1"/>
  <c r="T24" i="1"/>
  <c r="U24" i="1"/>
  <c r="V24" i="1"/>
  <c r="T25" i="1"/>
  <c r="U25" i="1"/>
  <c r="V25" i="1"/>
  <c r="T26" i="1"/>
  <c r="U26" i="1"/>
  <c r="V26" i="1"/>
  <c r="T27" i="1"/>
  <c r="U27" i="1"/>
  <c r="V27" i="1"/>
  <c r="T28" i="1"/>
  <c r="U28" i="1"/>
  <c r="V28" i="1"/>
  <c r="T29" i="1"/>
  <c r="U29" i="1"/>
  <c r="V29" i="1"/>
  <c r="T30" i="1"/>
  <c r="U30" i="1"/>
  <c r="V30" i="1"/>
  <c r="T31" i="1"/>
  <c r="U31" i="1"/>
  <c r="V31" i="1"/>
  <c r="T32" i="1"/>
  <c r="U32" i="1"/>
  <c r="V32" i="1"/>
  <c r="T33" i="1"/>
  <c r="U33" i="1"/>
  <c r="V33" i="1"/>
  <c r="T34" i="1"/>
  <c r="U34" i="1"/>
  <c r="V34" i="1"/>
  <c r="T35" i="1"/>
  <c r="U35" i="1"/>
  <c r="V35" i="1"/>
  <c r="T36" i="1"/>
  <c r="U36" i="1"/>
  <c r="V36" i="1"/>
  <c r="T37" i="1"/>
  <c r="U37" i="1"/>
  <c r="V37" i="1"/>
  <c r="T38" i="1"/>
  <c r="U38" i="1"/>
  <c r="V38" i="1"/>
  <c r="T39" i="1"/>
  <c r="U39" i="1"/>
  <c r="V39" i="1"/>
  <c r="T40" i="1"/>
  <c r="U40" i="1"/>
  <c r="V40" i="1"/>
  <c r="T41" i="1"/>
  <c r="U41" i="1"/>
  <c r="V41" i="1"/>
  <c r="T42" i="1"/>
  <c r="U42" i="1"/>
  <c r="V42" i="1"/>
  <c r="T43" i="1"/>
  <c r="U43" i="1"/>
  <c r="V43" i="1"/>
  <c r="T44" i="1"/>
  <c r="U44" i="1"/>
  <c r="V44" i="1"/>
  <c r="T45" i="1"/>
  <c r="U45" i="1"/>
  <c r="V45" i="1"/>
  <c r="T46" i="1"/>
  <c r="U46" i="1"/>
  <c r="V46" i="1"/>
  <c r="T47" i="1"/>
  <c r="U47" i="1"/>
  <c r="V47" i="1"/>
  <c r="T48" i="1"/>
  <c r="U48" i="1"/>
  <c r="V48" i="1"/>
  <c r="T49" i="1"/>
  <c r="U49" i="1"/>
  <c r="V49" i="1"/>
  <c r="T50" i="1"/>
  <c r="U50" i="1"/>
  <c r="V50" i="1"/>
  <c r="T51" i="1"/>
  <c r="U51" i="1"/>
  <c r="V51" i="1"/>
  <c r="T52" i="1"/>
  <c r="U52" i="1"/>
  <c r="V52" i="1"/>
  <c r="T53" i="1"/>
  <c r="U53" i="1"/>
  <c r="V53" i="1"/>
  <c r="T54" i="1"/>
  <c r="U54" i="1"/>
  <c r="V54" i="1"/>
  <c r="T55" i="1"/>
  <c r="U55" i="1"/>
  <c r="V55" i="1"/>
  <c r="T56" i="1"/>
  <c r="U56" i="1"/>
  <c r="V56" i="1"/>
  <c r="T57" i="1"/>
  <c r="U57" i="1"/>
  <c r="V57" i="1"/>
  <c r="T58" i="1"/>
  <c r="U58" i="1"/>
  <c r="V58" i="1"/>
  <c r="T59" i="1"/>
  <c r="U59" i="1"/>
  <c r="V59" i="1"/>
  <c r="T60" i="1"/>
  <c r="U60" i="1"/>
  <c r="V60" i="1"/>
  <c r="T61" i="1"/>
  <c r="U61" i="1"/>
  <c r="V61" i="1"/>
  <c r="T62" i="1"/>
  <c r="U62" i="1"/>
  <c r="V62" i="1"/>
  <c r="T63" i="1"/>
  <c r="U63" i="1"/>
  <c r="V63" i="1"/>
  <c r="T64" i="1"/>
  <c r="U64" i="1"/>
  <c r="V64" i="1"/>
  <c r="T65" i="1"/>
  <c r="U65" i="1"/>
  <c r="V65" i="1"/>
  <c r="T66" i="1"/>
  <c r="U66" i="1"/>
  <c r="V66" i="1"/>
  <c r="T67" i="1"/>
  <c r="U67" i="1"/>
  <c r="V67" i="1"/>
  <c r="T68" i="1"/>
  <c r="U68" i="1"/>
  <c r="V68" i="1"/>
  <c r="T69" i="1"/>
  <c r="U69" i="1"/>
  <c r="V69" i="1"/>
  <c r="T70" i="1"/>
  <c r="U70" i="1"/>
  <c r="V70" i="1"/>
  <c r="T71" i="1"/>
  <c r="U71" i="1"/>
  <c r="V71" i="1"/>
  <c r="T72" i="1"/>
  <c r="U72" i="1"/>
  <c r="V72" i="1"/>
  <c r="T73" i="1"/>
  <c r="U73" i="1"/>
  <c r="V73" i="1"/>
  <c r="T74" i="1"/>
  <c r="U74" i="1"/>
  <c r="V74" i="1"/>
  <c r="T75" i="1"/>
  <c r="U75" i="1"/>
  <c r="V75" i="1"/>
  <c r="T76" i="1"/>
  <c r="U76" i="1"/>
  <c r="V76" i="1"/>
  <c r="T77" i="1"/>
  <c r="U77" i="1"/>
  <c r="V77" i="1"/>
  <c r="T78" i="1"/>
  <c r="U78" i="1"/>
  <c r="V78" i="1"/>
  <c r="T79" i="1"/>
  <c r="U79" i="1"/>
  <c r="V79" i="1"/>
  <c r="T80" i="1"/>
  <c r="U80" i="1"/>
  <c r="V80" i="1"/>
  <c r="T81" i="1"/>
  <c r="U81" i="1"/>
  <c r="V81" i="1"/>
  <c r="T82" i="1"/>
  <c r="U82" i="1"/>
  <c r="V82" i="1"/>
  <c r="T83" i="1"/>
  <c r="U83" i="1"/>
  <c r="V83" i="1"/>
  <c r="T84" i="1"/>
  <c r="U84" i="1"/>
  <c r="V84" i="1"/>
  <c r="T85" i="1"/>
  <c r="U85" i="1"/>
  <c r="V85" i="1"/>
  <c r="T86" i="1"/>
  <c r="U86" i="1"/>
  <c r="V86" i="1"/>
  <c r="T87" i="1"/>
  <c r="U87" i="1"/>
  <c r="V87" i="1"/>
  <c r="T88" i="1"/>
  <c r="U88" i="1"/>
  <c r="V88" i="1"/>
  <c r="T89" i="1"/>
  <c r="U89" i="1"/>
  <c r="V89" i="1"/>
  <c r="T90" i="1"/>
  <c r="U90" i="1"/>
  <c r="V90" i="1"/>
  <c r="T91" i="1"/>
  <c r="U91" i="1"/>
  <c r="V91" i="1"/>
  <c r="T92" i="1"/>
  <c r="U92" i="1"/>
  <c r="V92" i="1"/>
  <c r="T93" i="1"/>
  <c r="U93" i="1"/>
  <c r="V93" i="1"/>
  <c r="T94" i="1"/>
  <c r="U94" i="1"/>
  <c r="V94" i="1"/>
  <c r="T95" i="1"/>
  <c r="U95" i="1"/>
  <c r="V95" i="1"/>
  <c r="T96" i="1"/>
  <c r="U96" i="1"/>
  <c r="V96" i="1"/>
  <c r="T97" i="1"/>
  <c r="U97" i="1"/>
  <c r="V97" i="1"/>
  <c r="T98" i="1"/>
  <c r="U98" i="1"/>
  <c r="V98" i="1"/>
  <c r="T99" i="1"/>
  <c r="U99" i="1"/>
  <c r="V99" i="1"/>
  <c r="T100" i="1"/>
  <c r="U100" i="1"/>
  <c r="V100" i="1"/>
  <c r="T101" i="1"/>
  <c r="U101" i="1"/>
  <c r="V101" i="1"/>
  <c r="T102" i="1"/>
  <c r="U102" i="1"/>
  <c r="V102" i="1"/>
  <c r="T103" i="1"/>
  <c r="U103" i="1"/>
  <c r="V103" i="1"/>
  <c r="T104" i="1"/>
  <c r="U104" i="1"/>
  <c r="V104" i="1"/>
  <c r="T105" i="1"/>
  <c r="U105" i="1"/>
  <c r="V105" i="1"/>
  <c r="T106" i="1"/>
  <c r="U106" i="1"/>
  <c r="V106" i="1"/>
  <c r="T107" i="1"/>
  <c r="U107" i="1"/>
  <c r="V107" i="1"/>
  <c r="T108" i="1"/>
  <c r="U108" i="1"/>
  <c r="V108" i="1"/>
  <c r="T109" i="1"/>
  <c r="U109" i="1"/>
  <c r="V109" i="1"/>
  <c r="T110" i="1"/>
  <c r="U110" i="1"/>
  <c r="V110" i="1"/>
  <c r="T111" i="1"/>
  <c r="U111" i="1"/>
  <c r="V111" i="1"/>
  <c r="T112" i="1"/>
  <c r="U112" i="1"/>
  <c r="V112" i="1"/>
  <c r="T113" i="1"/>
  <c r="U113" i="1"/>
  <c r="V113" i="1"/>
  <c r="T114" i="1"/>
  <c r="U114" i="1"/>
  <c r="V114" i="1"/>
  <c r="T115" i="1"/>
  <c r="U115" i="1"/>
  <c r="V115" i="1"/>
  <c r="T116" i="1"/>
  <c r="U116" i="1"/>
  <c r="V116" i="1"/>
  <c r="T117" i="1"/>
  <c r="U117" i="1"/>
  <c r="V117" i="1"/>
  <c r="T118" i="1"/>
  <c r="U118" i="1"/>
  <c r="V118" i="1"/>
  <c r="T119" i="1"/>
  <c r="U119" i="1"/>
  <c r="V119" i="1"/>
  <c r="T120" i="1"/>
  <c r="U120" i="1"/>
  <c r="V120" i="1"/>
  <c r="T121" i="1"/>
  <c r="U121" i="1"/>
  <c r="V121" i="1"/>
  <c r="T122" i="1"/>
  <c r="U122" i="1"/>
  <c r="V122" i="1"/>
  <c r="T123" i="1"/>
  <c r="U123" i="1"/>
  <c r="V123" i="1"/>
  <c r="T124" i="1"/>
  <c r="U124" i="1"/>
  <c r="V124" i="1"/>
  <c r="T125" i="1"/>
  <c r="U125" i="1"/>
  <c r="V125" i="1"/>
  <c r="T126" i="1"/>
  <c r="U126" i="1"/>
  <c r="V126" i="1"/>
  <c r="T127" i="1"/>
  <c r="U127" i="1"/>
  <c r="V127" i="1"/>
  <c r="T128" i="1"/>
  <c r="U128" i="1"/>
  <c r="V128" i="1"/>
  <c r="T129" i="1"/>
  <c r="U129" i="1"/>
  <c r="V129" i="1"/>
  <c r="T130" i="1"/>
  <c r="U130" i="1"/>
  <c r="V130" i="1"/>
  <c r="T131" i="1"/>
  <c r="U131" i="1"/>
  <c r="V131" i="1"/>
  <c r="T132" i="1"/>
  <c r="U132" i="1"/>
  <c r="V132" i="1"/>
  <c r="T133" i="1"/>
  <c r="U133" i="1"/>
  <c r="V133" i="1"/>
  <c r="T134" i="1"/>
  <c r="U134" i="1"/>
  <c r="V134" i="1"/>
  <c r="T135" i="1"/>
  <c r="U135" i="1"/>
  <c r="V135" i="1"/>
  <c r="T136" i="1"/>
  <c r="U136" i="1"/>
  <c r="V136" i="1"/>
  <c r="T137" i="1"/>
  <c r="U137" i="1"/>
  <c r="V137" i="1"/>
  <c r="T138" i="1"/>
  <c r="U138" i="1"/>
  <c r="V138" i="1"/>
  <c r="T139" i="1"/>
  <c r="U139" i="1"/>
  <c r="V139" i="1"/>
  <c r="T140" i="1"/>
  <c r="U140" i="1"/>
  <c r="V140" i="1"/>
  <c r="T141" i="1"/>
  <c r="U141" i="1"/>
  <c r="V141" i="1"/>
  <c r="T142" i="1"/>
  <c r="U142" i="1"/>
  <c r="V142" i="1"/>
  <c r="T143" i="1"/>
  <c r="U143" i="1"/>
  <c r="V143" i="1"/>
  <c r="T144" i="1"/>
  <c r="U144" i="1"/>
  <c r="V144" i="1"/>
  <c r="T145" i="1"/>
  <c r="U145" i="1"/>
  <c r="V145" i="1"/>
  <c r="T146" i="1"/>
  <c r="U146" i="1"/>
  <c r="V146" i="1"/>
  <c r="T147" i="1"/>
  <c r="U147" i="1"/>
  <c r="V147" i="1"/>
  <c r="T148" i="1"/>
  <c r="U148" i="1"/>
  <c r="V148" i="1"/>
  <c r="AC4" i="1"/>
  <c r="AB4" i="1"/>
  <c r="AE1" i="1" l="1"/>
  <c r="AE4" i="1" s="1"/>
  <c r="AD1" i="1"/>
  <c r="AD4" i="1" s="1"/>
  <c r="Y1" i="1"/>
  <c r="Z1" i="1"/>
  <c r="AF1" i="1"/>
  <c r="AF4" i="1" s="1"/>
  <c r="AI2" i="1" l="1"/>
</calcChain>
</file>

<file path=xl/sharedStrings.xml><?xml version="1.0" encoding="utf-8"?>
<sst xmlns="http://schemas.openxmlformats.org/spreadsheetml/2006/main" count="1692" uniqueCount="389">
  <si>
    <t>date</t>
  </si>
  <si>
    <t>team1</t>
  </si>
  <si>
    <t>team2</t>
  </si>
  <si>
    <t>league_id</t>
  </si>
  <si>
    <t>prob1</t>
  </si>
  <si>
    <t>prob2</t>
  </si>
  <si>
    <t>probTie</t>
  </si>
  <si>
    <t>odd1</t>
  </si>
  <si>
    <t>odd2</t>
  </si>
  <si>
    <t>oddTie</t>
  </si>
  <si>
    <t>bookmaker1</t>
  </si>
  <si>
    <t>bookmaker2</t>
  </si>
  <si>
    <t>bookmakerTie</t>
  </si>
  <si>
    <t>outcome1</t>
  </si>
  <si>
    <t>outcome2</t>
  </si>
  <si>
    <t>outcomeTie</t>
  </si>
  <si>
    <t>bankroll1</t>
  </si>
  <si>
    <t>bankroll2</t>
  </si>
  <si>
    <t>bankrollTie</t>
  </si>
  <si>
    <t>profit1</t>
  </si>
  <si>
    <t>profit2</t>
  </si>
  <si>
    <t>profitTie</t>
  </si>
  <si>
    <t>treshold =</t>
  </si>
  <si>
    <t>16-01-2021</t>
  </si>
  <si>
    <t>Tondela</t>
  </si>
  <si>
    <t>Boavista</t>
  </si>
  <si>
    <t>1864</t>
  </si>
  <si>
    <t>betano</t>
  </si>
  <si>
    <t>ROI</t>
  </si>
  <si>
    <t>N</t>
  </si>
  <si>
    <t>exp</t>
  </si>
  <si>
    <t>mult</t>
  </si>
  <si>
    <t>max</t>
  </si>
  <si>
    <t>avg1</t>
  </si>
  <si>
    <t>avg2</t>
  </si>
  <si>
    <t>cost func</t>
  </si>
  <si>
    <t>Fluminense</t>
  </si>
  <si>
    <t>Sport Recife</t>
  </si>
  <si>
    <t>2105</t>
  </si>
  <si>
    <t>luckia</t>
  </si>
  <si>
    <t>Guadalajara Chivas</t>
  </si>
  <si>
    <t>Toluca</t>
  </si>
  <si>
    <t>1975</t>
  </si>
  <si>
    <t>17-01-2021</t>
  </si>
  <si>
    <t>Yeni Malatyaspor</t>
  </si>
  <si>
    <t>Rizespor</t>
  </si>
  <si>
    <t>1882</t>
  </si>
  <si>
    <t>Groningen</t>
  </si>
  <si>
    <t>Twente</t>
  </si>
  <si>
    <t>1849</t>
  </si>
  <si>
    <t>Venlo</t>
  </si>
  <si>
    <t>Heerenveen</t>
  </si>
  <si>
    <t>Crotone</t>
  </si>
  <si>
    <t>Benevento</t>
  </si>
  <si>
    <t>1854</t>
  </si>
  <si>
    <t>Sassuolo</t>
  </si>
  <si>
    <t>Parma</t>
  </si>
  <si>
    <t>Pescara</t>
  </si>
  <si>
    <t>Cremonese</t>
  </si>
  <si>
    <t>1856</t>
  </si>
  <si>
    <t>Strasbourg</t>
  </si>
  <si>
    <t>St Etienne</t>
  </si>
  <si>
    <t>1843</t>
  </si>
  <si>
    <t>Nice</t>
  </si>
  <si>
    <t>Bordeaux</t>
  </si>
  <si>
    <t>Sheffield Utd</t>
  </si>
  <si>
    <t>Tottenham</t>
  </si>
  <si>
    <t>2411</t>
  </si>
  <si>
    <t>Nantes</t>
  </si>
  <si>
    <t>Lens</t>
  </si>
  <si>
    <t>Bayern Munich</t>
  </si>
  <si>
    <t>Freiburg</t>
  </si>
  <si>
    <t>1845</t>
  </si>
  <si>
    <t>Cercle Brugge KSV</t>
  </si>
  <si>
    <t>St. Liege</t>
  </si>
  <si>
    <t>1832</t>
  </si>
  <si>
    <t>Sion</t>
  </si>
  <si>
    <t>Lugano</t>
  </si>
  <si>
    <t>1879</t>
  </si>
  <si>
    <t>Nacional</t>
  </si>
  <si>
    <t>Moreirense</t>
  </si>
  <si>
    <t>Ajax</t>
  </si>
  <si>
    <t>Feyenoord</t>
  </si>
  <si>
    <t>Wolfsberger AC</t>
  </si>
  <si>
    <t>Sturm Graz</t>
  </si>
  <si>
    <t>1827</t>
  </si>
  <si>
    <t>Lille</t>
  </si>
  <si>
    <t>Reims</t>
  </si>
  <si>
    <t>Besiktas</t>
  </si>
  <si>
    <t>Galatasaray</t>
  </si>
  <si>
    <t>Liverpool</t>
  </si>
  <si>
    <t>Manchester Utd</t>
  </si>
  <si>
    <t>Eintracht Frankfurt</t>
  </si>
  <si>
    <t>Schalke</t>
  </si>
  <si>
    <t>Atalanta</t>
  </si>
  <si>
    <t>Genoa</t>
  </si>
  <si>
    <t>Beerschot VA</t>
  </si>
  <si>
    <t>Club Brugge KV</t>
  </si>
  <si>
    <t>Santa Clara</t>
  </si>
  <si>
    <t>Famalicao</t>
  </si>
  <si>
    <t>U.N.A.M.- Pumas</t>
  </si>
  <si>
    <t>Mazatlan FC</t>
  </si>
  <si>
    <t>Santos</t>
  </si>
  <si>
    <t>Botafogo RJ</t>
  </si>
  <si>
    <t>Athletico-PR</t>
  </si>
  <si>
    <t>Sao Paulo</t>
  </si>
  <si>
    <t>Manchester City</t>
  </si>
  <si>
    <t>Crystal Palace</t>
  </si>
  <si>
    <t>Inter</t>
  </si>
  <si>
    <t>Juventus</t>
  </si>
  <si>
    <t>St. Truiden</t>
  </si>
  <si>
    <t>Leuven</t>
  </si>
  <si>
    <t>Lyon</t>
  </si>
  <si>
    <t>Metz</t>
  </si>
  <si>
    <t>Gil Vicente</t>
  </si>
  <si>
    <t>Maritimo</t>
  </si>
  <si>
    <t>Empoli</t>
  </si>
  <si>
    <t>Salernitana</t>
  </si>
  <si>
    <t>Atletico-MG</t>
  </si>
  <si>
    <t>Atletico GO</t>
  </si>
  <si>
    <t>Ceara</t>
  </si>
  <si>
    <t>Bragantino</t>
  </si>
  <si>
    <t>Internacional</t>
  </si>
  <si>
    <t>Fortaleza</t>
  </si>
  <si>
    <t>18-01-2021</t>
  </si>
  <si>
    <t>Fenerbahce</t>
  </si>
  <si>
    <t>Ankaragucu</t>
  </si>
  <si>
    <t>Kasimpasa</t>
  </si>
  <si>
    <t>Erzurum BB</t>
  </si>
  <si>
    <t>Hamburger SV</t>
  </si>
  <si>
    <t>VfL Osnabruck</t>
  </si>
  <si>
    <t>1846</t>
  </si>
  <si>
    <t>Cagliari</t>
  </si>
  <si>
    <t>AC Milan</t>
  </si>
  <si>
    <t>Arsenal</t>
  </si>
  <si>
    <t>Newcastle</t>
  </si>
  <si>
    <t>Spal</t>
  </si>
  <si>
    <t>Reggiana</t>
  </si>
  <si>
    <t>Portimonense</t>
  </si>
  <si>
    <t>Belenenses</t>
  </si>
  <si>
    <t>Palmeiras</t>
  </si>
  <si>
    <t>Corinthians</t>
  </si>
  <si>
    <t>Goias</t>
  </si>
  <si>
    <t>Flamengo RJ</t>
  </si>
  <si>
    <t>19-01-2021</t>
  </si>
  <si>
    <t>Central Coast Mariners</t>
  </si>
  <si>
    <t>WS Wanderers</t>
  </si>
  <si>
    <t>1948</t>
  </si>
  <si>
    <t>Goztepe</t>
  </si>
  <si>
    <t>Genclerbirligi</t>
  </si>
  <si>
    <t>Kayserispor</t>
  </si>
  <si>
    <t>Basaksehir</t>
  </si>
  <si>
    <t>Trabzonspor</t>
  </si>
  <si>
    <t>Konyaspor</t>
  </si>
  <si>
    <t>B. Monchengladbach</t>
  </si>
  <si>
    <t>Werder Bremen</t>
  </si>
  <si>
    <t>Hull</t>
  </si>
  <si>
    <t>Accrington</t>
  </si>
  <si>
    <t>2413</t>
  </si>
  <si>
    <t>Mouscron</t>
  </si>
  <si>
    <t>Waasland-Beveren</t>
  </si>
  <si>
    <t>West Ham</t>
  </si>
  <si>
    <t>West Brom</t>
  </si>
  <si>
    <t>Derby</t>
  </si>
  <si>
    <t>Bournemouth</t>
  </si>
  <si>
    <t>2412</t>
  </si>
  <si>
    <t>Reading</t>
  </si>
  <si>
    <t>Coventry</t>
  </si>
  <si>
    <t>Cadiz CF</t>
  </si>
  <si>
    <t>Levante</t>
  </si>
  <si>
    <t>1869</t>
  </si>
  <si>
    <t>Valladolid</t>
  </si>
  <si>
    <t>Elche</t>
  </si>
  <si>
    <t>Mirandes</t>
  </si>
  <si>
    <t>Rayo Vallecano</t>
  </si>
  <si>
    <t>1871</t>
  </si>
  <si>
    <t>Peterborough</t>
  </si>
  <si>
    <t>Charlton</t>
  </si>
  <si>
    <t>Sunderland</t>
  </si>
  <si>
    <t>Plymouth</t>
  </si>
  <si>
    <t>MK Dons</t>
  </si>
  <si>
    <t>Fleetwood</t>
  </si>
  <si>
    <t>Portsmouth</t>
  </si>
  <si>
    <t>AFC Wimbledon</t>
  </si>
  <si>
    <t>Southend</t>
  </si>
  <si>
    <t>Cambridge Utd</t>
  </si>
  <si>
    <t>2414</t>
  </si>
  <si>
    <t>Morecambe</t>
  </si>
  <si>
    <t>Walsall</t>
  </si>
  <si>
    <t>Crewe</t>
  </si>
  <si>
    <t>Bristol Rovers</t>
  </si>
  <si>
    <t>Tranmere</t>
  </si>
  <si>
    <t>Forest Green</t>
  </si>
  <si>
    <t>Doncaster</t>
  </si>
  <si>
    <t>Rochdale</t>
  </si>
  <si>
    <t>Cheltenham</t>
  </si>
  <si>
    <t>Newport</t>
  </si>
  <si>
    <t>Bayer Leverkusen</t>
  </si>
  <si>
    <t>Dortmund</t>
  </si>
  <si>
    <t>Mainz</t>
  </si>
  <si>
    <t>Wolfsburg</t>
  </si>
  <si>
    <t>Hertha Berlin</t>
  </si>
  <si>
    <t>Hoffenheim</t>
  </si>
  <si>
    <t>Watford</t>
  </si>
  <si>
    <t>Barnsley</t>
  </si>
  <si>
    <t>Rotherham</t>
  </si>
  <si>
    <t>Stoke</t>
  </si>
  <si>
    <t>Anderlecht</t>
  </si>
  <si>
    <t>Charleroi</t>
  </si>
  <si>
    <t>Leicester</t>
  </si>
  <si>
    <t>Chelsea</t>
  </si>
  <si>
    <t>Alaves</t>
  </si>
  <si>
    <t>Sevilla</t>
  </si>
  <si>
    <t>20-01-2021</t>
  </si>
  <si>
    <t>Newcastle Jets</t>
  </si>
  <si>
    <t>Brisbane Roar</t>
  </si>
  <si>
    <t>Perth Glory</t>
  </si>
  <si>
    <t>Adelaide United</t>
  </si>
  <si>
    <t>Gaziantep</t>
  </si>
  <si>
    <t>Hatayspor</t>
  </si>
  <si>
    <t>Udinese</t>
  </si>
  <si>
    <t>Kortrijk</t>
  </si>
  <si>
    <t>Denizlispor</t>
  </si>
  <si>
    <t>St. Gallen</t>
  </si>
  <si>
    <t>Vaduz</t>
  </si>
  <si>
    <t>Young Boys</t>
  </si>
  <si>
    <t>FC Koln</t>
  </si>
  <si>
    <t>KV Mechelen</t>
  </si>
  <si>
    <t>Eupen</t>
  </si>
  <si>
    <t>Aston Villa</t>
  </si>
  <si>
    <t>Norwich</t>
  </si>
  <si>
    <t>Bristol City</t>
  </si>
  <si>
    <t>Getafe</t>
  </si>
  <si>
    <t>Huesca</t>
  </si>
  <si>
    <t>Cardiff</t>
  </si>
  <si>
    <t>QPR</t>
  </si>
  <si>
    <t>Huddersfield</t>
  </si>
  <si>
    <t>Millwall</t>
  </si>
  <si>
    <t>Brentford</t>
  </si>
  <si>
    <t>Luton</t>
  </si>
  <si>
    <t>Nottingham</t>
  </si>
  <si>
    <t>Middlesbrough</t>
  </si>
  <si>
    <t>RB Leipzig</t>
  </si>
  <si>
    <t>Union Berlin</t>
  </si>
  <si>
    <t>Arminia Bielefeld</t>
  </si>
  <si>
    <t>Stuttgart</t>
  </si>
  <si>
    <t>Augsburg</t>
  </si>
  <si>
    <t>Birmingham</t>
  </si>
  <si>
    <t>Preston</t>
  </si>
  <si>
    <t>Oostende</t>
  </si>
  <si>
    <t>Antwerp</t>
  </si>
  <si>
    <t>Marseille</t>
  </si>
  <si>
    <t>Betis</t>
  </si>
  <si>
    <t>Celta Vigo</t>
  </si>
  <si>
    <t>Fulham</t>
  </si>
  <si>
    <t>Livingston</t>
  </si>
  <si>
    <t>Celtic</t>
  </si>
  <si>
    <t>2417</t>
  </si>
  <si>
    <t>Villarreal</t>
  </si>
  <si>
    <t>Granada CF</t>
  </si>
  <si>
    <t>Bahia</t>
  </si>
  <si>
    <t>Gremio</t>
  </si>
  <si>
    <t>Coritiba</t>
  </si>
  <si>
    <t>21-01-2021</t>
  </si>
  <si>
    <t>Karagumruk</t>
  </si>
  <si>
    <t>Alanyaspor</t>
  </si>
  <si>
    <t>Sivasspor</t>
  </si>
  <si>
    <t>Waregem</t>
  </si>
  <si>
    <t>Valencia</t>
  </si>
  <si>
    <t>Osasuna</t>
  </si>
  <si>
    <t>Genk</t>
  </si>
  <si>
    <t>Gent</t>
  </si>
  <si>
    <t>Burnley</t>
  </si>
  <si>
    <t>Vitoria Guimaraes</t>
  </si>
  <si>
    <t>Eibar</t>
  </si>
  <si>
    <t>Atl. Madrid</t>
  </si>
  <si>
    <t>28-01-2021</t>
  </si>
  <si>
    <t>Sparta Rotterdam</t>
  </si>
  <si>
    <t>Basel</t>
  </si>
  <si>
    <t>St. Pauli</t>
  </si>
  <si>
    <t>Bochum</t>
  </si>
  <si>
    <t>Willem II</t>
  </si>
  <si>
    <t>29-01-2021</t>
  </si>
  <si>
    <t>Greuther Furth</t>
  </si>
  <si>
    <t>Aue</t>
  </si>
  <si>
    <t>Wurzburger Kickers</t>
  </si>
  <si>
    <t>Dusseldorf</t>
  </si>
  <si>
    <t>Colchester</t>
  </si>
  <si>
    <t>Scunthorpe</t>
  </si>
  <si>
    <t>Torino</t>
  </si>
  <si>
    <t>Fiorentina</t>
  </si>
  <si>
    <t>Zaragoza</t>
  </si>
  <si>
    <t>Ponferradina</t>
  </si>
  <si>
    <t>30-01-2021</t>
  </si>
  <si>
    <t>Regensburg</t>
  </si>
  <si>
    <t>Darmstadt</t>
  </si>
  <si>
    <t>Paderborn</t>
  </si>
  <si>
    <t>Holstein Kiel</t>
  </si>
  <si>
    <t>Braunschweig</t>
  </si>
  <si>
    <t>Everton</t>
  </si>
  <si>
    <t>Frosinone</t>
  </si>
  <si>
    <t>Entella</t>
  </si>
  <si>
    <t>Cosenza</t>
  </si>
  <si>
    <t>Gillingham</t>
  </si>
  <si>
    <t>Carlisle</t>
  </si>
  <si>
    <t>Exeter</t>
  </si>
  <si>
    <t>Ascoli</t>
  </si>
  <si>
    <t>Brescia</t>
  </si>
  <si>
    <t>Pordenone</t>
  </si>
  <si>
    <t>Lecce</t>
  </si>
  <si>
    <t>Bologna</t>
  </si>
  <si>
    <t>Toulouse</t>
  </si>
  <si>
    <t>Clermont</t>
  </si>
  <si>
    <t>1844</t>
  </si>
  <si>
    <t>Troyes</t>
  </si>
  <si>
    <t>Auxerre</t>
  </si>
  <si>
    <t>Sheffield Wed</t>
  </si>
  <si>
    <t>Northampton</t>
  </si>
  <si>
    <t>Wigan</t>
  </si>
  <si>
    <t>Swindon</t>
  </si>
  <si>
    <t>Crawley</t>
  </si>
  <si>
    <t>Oldham</t>
  </si>
  <si>
    <t>Salford</t>
  </si>
  <si>
    <t>Lincoln</t>
  </si>
  <si>
    <t>Grimsby</t>
  </si>
  <si>
    <t>Stevenage</t>
  </si>
  <si>
    <t>Port Vale</t>
  </si>
  <si>
    <t>Swansea</t>
  </si>
  <si>
    <t>Shrewsbury</t>
  </si>
  <si>
    <t>Mansfield</t>
  </si>
  <si>
    <t>Wolves</t>
  </si>
  <si>
    <t>Oxford Utd</t>
  </si>
  <si>
    <t>Bolton</t>
  </si>
  <si>
    <t>Leyton Orient</t>
  </si>
  <si>
    <t>Wycombe</t>
  </si>
  <si>
    <t>Blackburn</t>
  </si>
  <si>
    <t>Ipswich</t>
  </si>
  <si>
    <t>Bradford City</t>
  </si>
  <si>
    <t>Barrow</t>
  </si>
  <si>
    <t>Pisa</t>
  </si>
  <si>
    <t>Dundee Utd</t>
  </si>
  <si>
    <t>Hibernian</t>
  </si>
  <si>
    <t>R. Oviedo</t>
  </si>
  <si>
    <t>Albacete</t>
  </si>
  <si>
    <t>Aberdeen</t>
  </si>
  <si>
    <t>St. Mirren</t>
  </si>
  <si>
    <t>Kilmarnock</t>
  </si>
  <si>
    <t>St Johnstone</t>
  </si>
  <si>
    <t>Real Madrid</t>
  </si>
  <si>
    <t>Heracles</t>
  </si>
  <si>
    <t>Montpellier</t>
  </si>
  <si>
    <t>Ried</t>
  </si>
  <si>
    <t>Admira</t>
  </si>
  <si>
    <t>Hartberg</t>
  </si>
  <si>
    <t>Salzburg</t>
  </si>
  <si>
    <t>Altach</t>
  </si>
  <si>
    <t>Sampdoria</t>
  </si>
  <si>
    <t>Alcorcon</t>
  </si>
  <si>
    <t>Malaga</t>
  </si>
  <si>
    <t>Utrecht</t>
  </si>
  <si>
    <t>Zwolle</t>
  </si>
  <si>
    <t>Guingamp</t>
  </si>
  <si>
    <t>Pau FC</t>
  </si>
  <si>
    <t>AC Ajaccio</t>
  </si>
  <si>
    <t>Grenoble</t>
  </si>
  <si>
    <t>Nancy</t>
  </si>
  <si>
    <t>Paris FC</t>
  </si>
  <si>
    <t>Niort</t>
  </si>
  <si>
    <t>Le Havre</t>
  </si>
  <si>
    <t>Rodez</t>
  </si>
  <si>
    <t>Sochaux</t>
  </si>
  <si>
    <t>Amiens</t>
  </si>
  <si>
    <t>Chateauroux</t>
  </si>
  <si>
    <t>Valenciennes</t>
  </si>
  <si>
    <t>Dunkerque</t>
  </si>
  <si>
    <t>SC Farense</t>
  </si>
  <si>
    <t>Chambly</t>
  </si>
  <si>
    <t>Caen</t>
  </si>
  <si>
    <t>Sittard</t>
  </si>
  <si>
    <t>Zurich</t>
  </si>
  <si>
    <t>Mallorca</t>
  </si>
  <si>
    <t>Girona</t>
  </si>
  <si>
    <t>Rennes</t>
  </si>
  <si>
    <t>Real Sociedad</t>
  </si>
  <si>
    <t>Southampton</t>
  </si>
  <si>
    <t>Almeria</t>
  </si>
  <si>
    <t>Castellon</t>
  </si>
  <si>
    <t>Vitesse</t>
  </si>
  <si>
    <t>Waalwijk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</si>
</sst>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/>
  </cellStyleXfs>
  <cellXfs count="5">
    <xf numFmtId="0" fontId="0" fillId="0" borderId="0" xfId="0"/>
    <xf numFmtId="0" fontId="0" fillId="0" borderId="0" xfId="0" quotePrefix="1"/>
    <xf numFmtId="9" fontId="1" fillId="0" borderId="0" xfId="1"/>
    <xf numFmtId="10" fontId="0" fillId="0" borderId="0" xfId="0" applyNumberFormat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246"/>
  <sheetViews>
    <sheetView tabSelected="1" topLeftCell="N1" workbookViewId="0">
      <selection activeCell="AH15" sqref="AH15"/>
    </sheetView>
  </sheetViews>
  <sheetFormatPr defaultRowHeight="14.5" x14ac:dyDescent="0.35"/>
  <cols>
    <col min="25" max="25" width="8.90625" customWidth="1"/>
    <col min="35" max="35" width="20.6328125" bestFit="1" customWidth="1"/>
  </cols>
  <sheetData>
    <row r="1" spans="1:3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Y1" s="4">
        <f ca="1">(SUM(OFFSET(T2,0,0,_xlfn.FLOOR.MATH(COUNT(P2:P1048576)),3))-SUM(OFFSET(Q2,0,0,_xlfn.FLOOR.MATH(COUNT(P2:P1048576)),3))  )/(SUM(OFFSET(Q2,0,0,_xlfn.FLOOR.MATH(COUNT(P2:P1048576)),3))+0.000000000000000001)</f>
        <v>-1.7728200944123907E-2</v>
      </c>
      <c r="Z1">
        <f ca="1">COUNTIF(OFFSET(Q2,0,0,_xlfn.FLOOR.MATH(COUNT(P2:P1048576)),3),"&gt;0")</f>
        <v>26</v>
      </c>
      <c r="AB1">
        <v>1.1526952311524132</v>
      </c>
      <c r="AC1">
        <v>1.018089248950242</v>
      </c>
      <c r="AD1">
        <f>MAX(Q2:S1048576)</f>
        <v>0.14788988930894675</v>
      </c>
      <c r="AE1">
        <f>SUMIF(Q2:S1048576,"&gt;0")/COUNTIF(Q2:S1048576,"&gt;0")</f>
        <v>5.1142513974439564E-2</v>
      </c>
      <c r="AF1">
        <f>AVERAGE(Q2:S1048576)</f>
        <v>2.6441027633043583E-3</v>
      </c>
      <c r="AH1" t="s">
        <v>22</v>
      </c>
      <c r="AI1">
        <v>0.1</v>
      </c>
    </row>
    <row r="2" spans="1:35" x14ac:dyDescent="0.35">
      <c r="A2" t="s">
        <v>23</v>
      </c>
      <c r="B2" t="s">
        <v>24</v>
      </c>
      <c r="C2" t="s">
        <v>25</v>
      </c>
      <c r="D2" t="s">
        <v>26</v>
      </c>
      <c r="E2">
        <v>0.24052878921469251</v>
      </c>
      <c r="F2">
        <v>0.50859313165756448</v>
      </c>
      <c r="G2">
        <v>0.25087807912774313</v>
      </c>
      <c r="H2">
        <v>3.3</v>
      </c>
      <c r="I2">
        <v>2.1</v>
      </c>
      <c r="J2">
        <v>3.3</v>
      </c>
      <c r="K2" t="s">
        <v>27</v>
      </c>
      <c r="L2" t="s">
        <v>27</v>
      </c>
      <c r="M2" t="s">
        <v>27</v>
      </c>
      <c r="N2">
        <v>1</v>
      </c>
      <c r="O2">
        <v>0</v>
      </c>
      <c r="P2">
        <v>0</v>
      </c>
      <c r="Q2">
        <f t="shared" ref="Q2:Q65" si="0">IF((($AC$1*E2)^($AB$1))-(1-(($AC$1*E2)^($AB$1)))/(H2-1)&lt;0, 0,(($AC$1*E2)^($AB$1))-(1-(($AC$1*E2)^($AB$1)))/(H2-1))</f>
        <v>0</v>
      </c>
      <c r="R2">
        <f t="shared" ref="R2:R65" si="1">IF((($AC$1*F2)^($AB$1))-(1-(($AC$1*F2)^($AB$1)))/(I2-1)&lt;0, 0,(($AC$1*F2)^($AB$1))-(1-(($AC$1*F2)^($AB$1)))/(I2-1))</f>
        <v>0</v>
      </c>
      <c r="S2">
        <f t="shared" ref="S2:S65" si="2">IF((($AC$1*G2)^($AB$1))-(1-(($AC$1*G2)^($AB$1)))/(J2-1)&lt;0, 0,(($AC$1*G2)^($AB$1))-(1-(($AC$1*G2)^($AB$1)))/(J2-1))</f>
        <v>0</v>
      </c>
      <c r="T2">
        <f t="shared" ref="T2:T33" si="3">H2*Q2*N2</f>
        <v>0</v>
      </c>
      <c r="U2">
        <f t="shared" ref="U2:U33" si="4">I2*R2*O2</f>
        <v>0</v>
      </c>
      <c r="V2">
        <f t="shared" ref="V2:V33" si="5">J2*S2*P2</f>
        <v>0</v>
      </c>
      <c r="Y2" t="s">
        <v>28</v>
      </c>
      <c r="Z2" t="s">
        <v>29</v>
      </c>
      <c r="AB2" t="s">
        <v>30</v>
      </c>
      <c r="AC2" t="s">
        <v>31</v>
      </c>
      <c r="AD2" t="s">
        <v>32</v>
      </c>
      <c r="AE2" t="s">
        <v>33</v>
      </c>
      <c r="AF2" t="s">
        <v>34</v>
      </c>
      <c r="AH2" t="s">
        <v>35</v>
      </c>
      <c r="AI2" s="3">
        <f ca="1">IFERROR(Y1-IF(MAX(AB4:AF4)&gt;AI1,1000,0),-1000)</f>
        <v>-1.7728200944123907E-2</v>
      </c>
    </row>
    <row r="3" spans="1:35" x14ac:dyDescent="0.35">
      <c r="A3" t="s">
        <v>23</v>
      </c>
      <c r="B3" t="s">
        <v>36</v>
      </c>
      <c r="C3" t="s">
        <v>37</v>
      </c>
      <c r="D3" t="s">
        <v>38</v>
      </c>
      <c r="E3">
        <v>0.5961457627110186</v>
      </c>
      <c r="F3">
        <v>0.1594741709853893</v>
      </c>
      <c r="G3">
        <v>0.24438006630359221</v>
      </c>
      <c r="H3">
        <v>1.88</v>
      </c>
      <c r="I3">
        <v>4.3499999999999996</v>
      </c>
      <c r="J3">
        <v>3.25</v>
      </c>
      <c r="K3" t="s">
        <v>27</v>
      </c>
      <c r="L3" t="s">
        <v>27</v>
      </c>
      <c r="M3" t="s">
        <v>39</v>
      </c>
      <c r="N3">
        <v>1</v>
      </c>
      <c r="O3">
        <v>0</v>
      </c>
      <c r="P3">
        <v>0</v>
      </c>
      <c r="Q3">
        <f t="shared" si="0"/>
        <v>6.5069883023437081E-2</v>
      </c>
      <c r="R3">
        <f t="shared" si="1"/>
        <v>0</v>
      </c>
      <c r="S3">
        <f t="shared" si="2"/>
        <v>0</v>
      </c>
      <c r="T3">
        <f t="shared" si="3"/>
        <v>0.12233138008406171</v>
      </c>
      <c r="U3">
        <f t="shared" si="4"/>
        <v>0</v>
      </c>
      <c r="V3">
        <f t="shared" si="5"/>
        <v>0</v>
      </c>
      <c r="AB3">
        <v>1.1266</v>
      </c>
      <c r="AC3">
        <v>0.99995999999999996</v>
      </c>
      <c r="AD3">
        <v>0.13718309875702817</v>
      </c>
      <c r="AE3">
        <v>4.7882574565203215E-2</v>
      </c>
      <c r="AF3">
        <v>2.4104153182483252E-3</v>
      </c>
    </row>
    <row r="4" spans="1:35" x14ac:dyDescent="0.35">
      <c r="A4" t="s">
        <v>23</v>
      </c>
      <c r="B4" t="s">
        <v>40</v>
      </c>
      <c r="C4" t="s">
        <v>41</v>
      </c>
      <c r="D4" t="s">
        <v>42</v>
      </c>
      <c r="E4">
        <v>0.55694372274746873</v>
      </c>
      <c r="F4">
        <v>0.18542895996959621</v>
      </c>
      <c r="G4">
        <v>0.25762731728293498</v>
      </c>
      <c r="H4">
        <v>1.86</v>
      </c>
      <c r="I4">
        <v>3.75</v>
      </c>
      <c r="J4">
        <v>3.4</v>
      </c>
      <c r="K4" t="s">
        <v>39</v>
      </c>
      <c r="L4" t="s">
        <v>39</v>
      </c>
      <c r="M4" t="s">
        <v>39</v>
      </c>
      <c r="N4">
        <v>0</v>
      </c>
      <c r="O4">
        <v>0</v>
      </c>
      <c r="P4">
        <v>1</v>
      </c>
      <c r="Q4">
        <f t="shared" si="0"/>
        <v>0</v>
      </c>
      <c r="R4">
        <f t="shared" si="1"/>
        <v>0</v>
      </c>
      <c r="S4">
        <f t="shared" si="2"/>
        <v>0</v>
      </c>
      <c r="T4">
        <f t="shared" si="3"/>
        <v>0</v>
      </c>
      <c r="U4">
        <f t="shared" si="4"/>
        <v>0</v>
      </c>
      <c r="V4">
        <f t="shared" si="5"/>
        <v>0</v>
      </c>
      <c r="AB4" s="2">
        <f>ABS(AB1-AB3)/AB3</f>
        <v>2.3162818349381491E-2</v>
      </c>
      <c r="AC4" s="2">
        <f>ABS(AC1-AC3)/AC3</f>
        <v>1.8129974149208007E-2</v>
      </c>
      <c r="AD4" s="2">
        <f>ABS(AD1-AD3)/AD3</f>
        <v>7.8047446434213588E-2</v>
      </c>
      <c r="AE4" s="2">
        <f>ABS(AE1-AE3)/AE3</f>
        <v>6.8081957556337891E-2</v>
      </c>
      <c r="AF4" s="2">
        <f>ABS(AF1-AF3)/AF3</f>
        <v>9.694903749029285E-2</v>
      </c>
    </row>
    <row r="5" spans="1:35" x14ac:dyDescent="0.35">
      <c r="A5" t="s">
        <v>43</v>
      </c>
      <c r="B5" t="s">
        <v>44</v>
      </c>
      <c r="C5" t="s">
        <v>45</v>
      </c>
      <c r="D5" t="s">
        <v>46</v>
      </c>
      <c r="E5">
        <v>0.46371084453736727</v>
      </c>
      <c r="F5">
        <v>0.23675643903118129</v>
      </c>
      <c r="G5">
        <v>0.29953271643145152</v>
      </c>
      <c r="H5">
        <v>1.93</v>
      </c>
      <c r="I5">
        <v>3.8</v>
      </c>
      <c r="J5">
        <v>3.4</v>
      </c>
      <c r="N5">
        <v>1</v>
      </c>
      <c r="O5">
        <v>0</v>
      </c>
      <c r="P5">
        <v>0</v>
      </c>
      <c r="Q5">
        <f t="shared" si="0"/>
        <v>0</v>
      </c>
      <c r="R5">
        <f t="shared" si="1"/>
        <v>0</v>
      </c>
      <c r="S5">
        <f t="shared" si="2"/>
        <v>0</v>
      </c>
      <c r="T5">
        <f t="shared" si="3"/>
        <v>0</v>
      </c>
      <c r="U5">
        <f t="shared" si="4"/>
        <v>0</v>
      </c>
      <c r="V5">
        <f t="shared" si="5"/>
        <v>0</v>
      </c>
    </row>
    <row r="6" spans="1:35" x14ac:dyDescent="0.35">
      <c r="A6" t="s">
        <v>43</v>
      </c>
      <c r="B6" t="s">
        <v>47</v>
      </c>
      <c r="C6" t="s">
        <v>48</v>
      </c>
      <c r="D6" t="s">
        <v>49</v>
      </c>
      <c r="E6">
        <v>0.42478203942612103</v>
      </c>
      <c r="F6">
        <v>0.26709797686974762</v>
      </c>
      <c r="G6">
        <v>0.30811998370413152</v>
      </c>
      <c r="H6">
        <v>2.1800000000000002</v>
      </c>
      <c r="I6">
        <v>3.05</v>
      </c>
      <c r="J6">
        <v>3.4</v>
      </c>
      <c r="K6" t="s">
        <v>27</v>
      </c>
      <c r="L6" t="s">
        <v>39</v>
      </c>
      <c r="M6" t="s">
        <v>39</v>
      </c>
      <c r="N6">
        <v>0</v>
      </c>
      <c r="O6">
        <v>0</v>
      </c>
      <c r="P6">
        <v>1</v>
      </c>
      <c r="Q6">
        <f t="shared" si="0"/>
        <v>0</v>
      </c>
      <c r="R6">
        <f t="shared" si="1"/>
        <v>0</v>
      </c>
      <c r="S6">
        <f t="shared" si="2"/>
        <v>0</v>
      </c>
      <c r="T6">
        <f t="shared" si="3"/>
        <v>0</v>
      </c>
      <c r="U6">
        <f t="shared" si="4"/>
        <v>0</v>
      </c>
      <c r="V6">
        <f t="shared" si="5"/>
        <v>0</v>
      </c>
    </row>
    <row r="7" spans="1:35" x14ac:dyDescent="0.35">
      <c r="A7" t="s">
        <v>43</v>
      </c>
      <c r="B7" t="s">
        <v>50</v>
      </c>
      <c r="C7" t="s">
        <v>51</v>
      </c>
      <c r="D7" t="s">
        <v>49</v>
      </c>
      <c r="E7">
        <v>0.28451325198886113</v>
      </c>
      <c r="F7">
        <v>0.45170445475444948</v>
      </c>
      <c r="G7">
        <v>0.26378229325668928</v>
      </c>
      <c r="H7">
        <v>3.1</v>
      </c>
      <c r="I7">
        <v>2.0499999999999998</v>
      </c>
      <c r="J7">
        <v>3.75</v>
      </c>
      <c r="K7" t="s">
        <v>39</v>
      </c>
      <c r="L7" t="s">
        <v>27</v>
      </c>
      <c r="M7" t="s">
        <v>39</v>
      </c>
      <c r="N7">
        <v>0</v>
      </c>
      <c r="O7">
        <v>0</v>
      </c>
      <c r="P7">
        <v>1</v>
      </c>
      <c r="Q7">
        <f t="shared" si="0"/>
        <v>0</v>
      </c>
      <c r="R7">
        <f t="shared" si="1"/>
        <v>0</v>
      </c>
      <c r="S7">
        <f t="shared" si="2"/>
        <v>0</v>
      </c>
      <c r="T7">
        <f t="shared" si="3"/>
        <v>0</v>
      </c>
      <c r="U7">
        <f t="shared" si="4"/>
        <v>0</v>
      </c>
      <c r="V7">
        <f t="shared" si="5"/>
        <v>0</v>
      </c>
    </row>
    <row r="8" spans="1:35" x14ac:dyDescent="0.35">
      <c r="A8" t="s">
        <v>43</v>
      </c>
      <c r="B8" t="s">
        <v>52</v>
      </c>
      <c r="C8" t="s">
        <v>53</v>
      </c>
      <c r="D8" t="s">
        <v>54</v>
      </c>
      <c r="E8">
        <v>0.28808214173325908</v>
      </c>
      <c r="F8">
        <v>0.41937805217299978</v>
      </c>
      <c r="G8">
        <v>0.29253980609374097</v>
      </c>
      <c r="H8">
        <v>2.4700000000000002</v>
      </c>
      <c r="I8">
        <v>2.4500000000000002</v>
      </c>
      <c r="J8">
        <v>3.05</v>
      </c>
      <c r="K8" t="s">
        <v>27</v>
      </c>
      <c r="L8" t="s">
        <v>27</v>
      </c>
      <c r="M8" t="s">
        <v>27</v>
      </c>
      <c r="N8">
        <v>1</v>
      </c>
      <c r="O8">
        <v>0</v>
      </c>
      <c r="P8">
        <v>0</v>
      </c>
      <c r="Q8">
        <f t="shared" si="0"/>
        <v>0</v>
      </c>
      <c r="R8">
        <f t="shared" si="1"/>
        <v>0</v>
      </c>
      <c r="S8">
        <f t="shared" si="2"/>
        <v>0</v>
      </c>
      <c r="T8">
        <f t="shared" si="3"/>
        <v>0</v>
      </c>
      <c r="U8">
        <f t="shared" si="4"/>
        <v>0</v>
      </c>
      <c r="V8">
        <f t="shared" si="5"/>
        <v>0</v>
      </c>
    </row>
    <row r="9" spans="1:35" x14ac:dyDescent="0.35">
      <c r="A9" t="s">
        <v>43</v>
      </c>
      <c r="B9" t="s">
        <v>55</v>
      </c>
      <c r="C9" t="s">
        <v>56</v>
      </c>
      <c r="D9" t="s">
        <v>54</v>
      </c>
      <c r="E9">
        <v>0.57329887402681334</v>
      </c>
      <c r="F9">
        <v>0.16959979777468009</v>
      </c>
      <c r="G9">
        <v>0.25710132819850651</v>
      </c>
      <c r="H9">
        <v>1.65</v>
      </c>
      <c r="I9">
        <v>4.5999999999999996</v>
      </c>
      <c r="J9">
        <v>3.95</v>
      </c>
      <c r="K9" t="s">
        <v>27</v>
      </c>
      <c r="L9" t="s">
        <v>27</v>
      </c>
      <c r="M9" t="s">
        <v>27</v>
      </c>
      <c r="N9">
        <v>0</v>
      </c>
      <c r="O9">
        <v>0</v>
      </c>
      <c r="P9">
        <v>1</v>
      </c>
      <c r="Q9">
        <f t="shared" si="0"/>
        <v>0</v>
      </c>
      <c r="R9">
        <f t="shared" si="1"/>
        <v>0</v>
      </c>
      <c r="S9">
        <f t="shared" si="2"/>
        <v>0</v>
      </c>
      <c r="T9">
        <f t="shared" si="3"/>
        <v>0</v>
      </c>
      <c r="U9">
        <f t="shared" si="4"/>
        <v>0</v>
      </c>
      <c r="V9">
        <f t="shared" si="5"/>
        <v>0</v>
      </c>
    </row>
    <row r="10" spans="1:35" x14ac:dyDescent="0.35">
      <c r="A10" t="s">
        <v>43</v>
      </c>
      <c r="B10" t="s">
        <v>57</v>
      </c>
      <c r="C10" t="s">
        <v>58</v>
      </c>
      <c r="D10" t="s">
        <v>59</v>
      </c>
      <c r="E10">
        <v>0.30049623509048679</v>
      </c>
      <c r="F10">
        <v>0.40223567468732441</v>
      </c>
      <c r="G10">
        <v>0.29726809022218881</v>
      </c>
      <c r="H10">
        <v>2.65</v>
      </c>
      <c r="I10">
        <v>2.4</v>
      </c>
      <c r="J10">
        <v>2.82</v>
      </c>
      <c r="K10" t="s">
        <v>27</v>
      </c>
      <c r="L10" t="s">
        <v>27</v>
      </c>
      <c r="M10" t="s">
        <v>27</v>
      </c>
      <c r="N10">
        <v>0</v>
      </c>
      <c r="O10">
        <v>1</v>
      </c>
      <c r="P10">
        <v>0</v>
      </c>
      <c r="Q10">
        <f t="shared" si="0"/>
        <v>0</v>
      </c>
      <c r="R10">
        <f t="shared" si="1"/>
        <v>0</v>
      </c>
      <c r="S10">
        <f t="shared" si="2"/>
        <v>0</v>
      </c>
      <c r="T10">
        <f t="shared" si="3"/>
        <v>0</v>
      </c>
      <c r="U10">
        <f t="shared" si="4"/>
        <v>0</v>
      </c>
      <c r="V10">
        <f t="shared" si="5"/>
        <v>0</v>
      </c>
    </row>
    <row r="11" spans="1:35" x14ac:dyDescent="0.35">
      <c r="A11" t="s">
        <v>43</v>
      </c>
      <c r="B11" t="s">
        <v>60</v>
      </c>
      <c r="C11" t="s">
        <v>61</v>
      </c>
      <c r="D11" t="s">
        <v>62</v>
      </c>
      <c r="E11">
        <v>0.56073188870369151</v>
      </c>
      <c r="F11">
        <v>0.17473652945067111</v>
      </c>
      <c r="G11">
        <v>0.26453158184563752</v>
      </c>
      <c r="H11">
        <v>1.6</v>
      </c>
      <c r="I11">
        <v>4.7</v>
      </c>
      <c r="J11">
        <v>3.35</v>
      </c>
      <c r="K11" t="s">
        <v>27</v>
      </c>
      <c r="L11" t="s">
        <v>27</v>
      </c>
      <c r="M11" t="s">
        <v>27</v>
      </c>
      <c r="N11">
        <v>1</v>
      </c>
      <c r="O11">
        <v>0</v>
      </c>
      <c r="P11">
        <v>0</v>
      </c>
      <c r="Q11">
        <f t="shared" si="0"/>
        <v>0</v>
      </c>
      <c r="R11">
        <f t="shared" si="1"/>
        <v>0</v>
      </c>
      <c r="S11">
        <f t="shared" si="2"/>
        <v>0</v>
      </c>
      <c r="T11">
        <f t="shared" si="3"/>
        <v>0</v>
      </c>
      <c r="U11">
        <f t="shared" si="4"/>
        <v>0</v>
      </c>
      <c r="V11">
        <f t="shared" si="5"/>
        <v>0</v>
      </c>
    </row>
    <row r="12" spans="1:35" x14ac:dyDescent="0.35">
      <c r="A12" t="s">
        <v>43</v>
      </c>
      <c r="B12" t="s">
        <v>63</v>
      </c>
      <c r="C12" t="s">
        <v>64</v>
      </c>
      <c r="D12" t="s">
        <v>62</v>
      </c>
      <c r="E12">
        <v>0.37740076469703338</v>
      </c>
      <c r="F12">
        <v>0.30361224189278491</v>
      </c>
      <c r="G12">
        <v>0.31898699341018177</v>
      </c>
      <c r="H12">
        <v>2.2999999999999998</v>
      </c>
      <c r="I12">
        <v>3.05</v>
      </c>
      <c r="J12">
        <v>3.15</v>
      </c>
      <c r="K12" t="s">
        <v>27</v>
      </c>
      <c r="L12" t="s">
        <v>27</v>
      </c>
      <c r="M12" t="s">
        <v>27</v>
      </c>
      <c r="N12">
        <v>0</v>
      </c>
      <c r="O12">
        <v>1</v>
      </c>
      <c r="P12">
        <v>0</v>
      </c>
      <c r="Q12">
        <f t="shared" si="0"/>
        <v>0</v>
      </c>
      <c r="R12">
        <f t="shared" si="1"/>
        <v>0</v>
      </c>
      <c r="S12">
        <f t="shared" si="2"/>
        <v>0</v>
      </c>
      <c r="T12">
        <f t="shared" si="3"/>
        <v>0</v>
      </c>
      <c r="U12">
        <f t="shared" si="4"/>
        <v>0</v>
      </c>
      <c r="V12">
        <f t="shared" si="5"/>
        <v>0</v>
      </c>
    </row>
    <row r="13" spans="1:35" x14ac:dyDescent="0.35">
      <c r="A13" t="s">
        <v>43</v>
      </c>
      <c r="B13" t="s">
        <v>65</v>
      </c>
      <c r="C13" t="s">
        <v>66</v>
      </c>
      <c r="D13" t="s">
        <v>67</v>
      </c>
      <c r="E13">
        <v>0.18546759566339799</v>
      </c>
      <c r="F13">
        <v>0.59545508465482677</v>
      </c>
      <c r="G13">
        <v>0.2190773196817753</v>
      </c>
      <c r="H13">
        <v>4.2</v>
      </c>
      <c r="I13">
        <v>1.72</v>
      </c>
      <c r="J13">
        <v>3.15</v>
      </c>
      <c r="K13" t="s">
        <v>27</v>
      </c>
      <c r="L13" t="s">
        <v>27</v>
      </c>
      <c r="M13" t="s">
        <v>27</v>
      </c>
      <c r="N13">
        <v>0</v>
      </c>
      <c r="O13">
        <v>1</v>
      </c>
      <c r="P13">
        <v>0</v>
      </c>
      <c r="Q13">
        <f t="shared" si="0"/>
        <v>0</v>
      </c>
      <c r="R13">
        <f t="shared" si="1"/>
        <v>0</v>
      </c>
      <c r="S13">
        <f t="shared" si="2"/>
        <v>0</v>
      </c>
      <c r="T13">
        <f t="shared" si="3"/>
        <v>0</v>
      </c>
      <c r="U13">
        <f t="shared" si="4"/>
        <v>0</v>
      </c>
      <c r="V13">
        <f t="shared" si="5"/>
        <v>0</v>
      </c>
    </row>
    <row r="14" spans="1:35" x14ac:dyDescent="0.35">
      <c r="A14" t="s">
        <v>43</v>
      </c>
      <c r="B14" t="s">
        <v>68</v>
      </c>
      <c r="C14" t="s">
        <v>69</v>
      </c>
      <c r="D14" t="s">
        <v>62</v>
      </c>
      <c r="E14">
        <v>0.32493716998881328</v>
      </c>
      <c r="F14">
        <v>0.36309394038975767</v>
      </c>
      <c r="G14">
        <v>0.3119688896214291</v>
      </c>
      <c r="H14">
        <v>2.72</v>
      </c>
      <c r="I14">
        <v>3.9</v>
      </c>
      <c r="J14">
        <v>3.45</v>
      </c>
      <c r="K14" t="s">
        <v>27</v>
      </c>
      <c r="L14" t="s">
        <v>39</v>
      </c>
      <c r="M14" t="s">
        <v>39</v>
      </c>
      <c r="N14">
        <v>0</v>
      </c>
      <c r="O14">
        <v>0</v>
      </c>
      <c r="P14">
        <v>1</v>
      </c>
      <c r="Q14">
        <f t="shared" si="0"/>
        <v>0</v>
      </c>
      <c r="R14">
        <f t="shared" si="1"/>
        <v>8.2221034573279672E-2</v>
      </c>
      <c r="S14">
        <f t="shared" si="2"/>
        <v>0</v>
      </c>
      <c r="T14">
        <f t="shared" si="3"/>
        <v>0</v>
      </c>
      <c r="U14">
        <f t="shared" si="4"/>
        <v>0</v>
      </c>
      <c r="V14">
        <f t="shared" si="5"/>
        <v>0</v>
      </c>
    </row>
    <row r="15" spans="1:35" x14ac:dyDescent="0.35">
      <c r="A15" t="s">
        <v>43</v>
      </c>
      <c r="B15" t="s">
        <v>70</v>
      </c>
      <c r="C15" t="s">
        <v>71</v>
      </c>
      <c r="D15" t="s">
        <v>72</v>
      </c>
      <c r="E15">
        <v>0.73238609877082761</v>
      </c>
      <c r="F15">
        <v>9.4436614656091447E-2</v>
      </c>
      <c r="G15">
        <v>0.1731772865730809</v>
      </c>
      <c r="H15">
        <v>1.24</v>
      </c>
      <c r="I15">
        <v>10.5</v>
      </c>
      <c r="J15">
        <v>6.75</v>
      </c>
      <c r="K15" t="s">
        <v>27</v>
      </c>
      <c r="L15" t="s">
        <v>27</v>
      </c>
      <c r="M15" t="s">
        <v>39</v>
      </c>
      <c r="N15">
        <v>1</v>
      </c>
      <c r="O15">
        <v>0</v>
      </c>
      <c r="P15">
        <v>0</v>
      </c>
      <c r="Q15">
        <f t="shared" si="0"/>
        <v>0</v>
      </c>
      <c r="R15">
        <f t="shared" si="1"/>
        <v>0</v>
      </c>
      <c r="S15">
        <f t="shared" si="2"/>
        <v>0</v>
      </c>
      <c r="T15">
        <f t="shared" si="3"/>
        <v>0</v>
      </c>
      <c r="U15">
        <f t="shared" si="4"/>
        <v>0</v>
      </c>
      <c r="V15">
        <f t="shared" si="5"/>
        <v>0</v>
      </c>
    </row>
    <row r="16" spans="1:35" x14ac:dyDescent="0.35">
      <c r="A16" t="s">
        <v>43</v>
      </c>
      <c r="B16" t="s">
        <v>73</v>
      </c>
      <c r="C16" t="s">
        <v>74</v>
      </c>
      <c r="D16" t="s">
        <v>75</v>
      </c>
      <c r="E16">
        <v>0.26460790611033008</v>
      </c>
      <c r="F16">
        <v>0.47227953300937497</v>
      </c>
      <c r="G16">
        <v>0.26311256088029478</v>
      </c>
      <c r="H16">
        <v>3.3</v>
      </c>
      <c r="I16">
        <v>2.0699999999999998</v>
      </c>
      <c r="J16">
        <v>3.45</v>
      </c>
      <c r="K16" t="s">
        <v>39</v>
      </c>
      <c r="L16" t="s">
        <v>27</v>
      </c>
      <c r="M16" t="s">
        <v>39</v>
      </c>
      <c r="N16">
        <v>0</v>
      </c>
      <c r="O16">
        <v>1</v>
      </c>
      <c r="P16">
        <v>0</v>
      </c>
      <c r="Q16">
        <f t="shared" si="0"/>
        <v>0</v>
      </c>
      <c r="R16">
        <f t="shared" si="1"/>
        <v>0</v>
      </c>
      <c r="S16">
        <f t="shared" si="2"/>
        <v>0</v>
      </c>
      <c r="T16">
        <f t="shared" si="3"/>
        <v>0</v>
      </c>
      <c r="U16">
        <f t="shared" si="4"/>
        <v>0</v>
      </c>
      <c r="V16">
        <f t="shared" si="5"/>
        <v>0</v>
      </c>
    </row>
    <row r="17" spans="1:22" x14ac:dyDescent="0.35">
      <c r="A17" t="s">
        <v>43</v>
      </c>
      <c r="B17" t="s">
        <v>76</v>
      </c>
      <c r="C17" t="s">
        <v>77</v>
      </c>
      <c r="D17" t="s">
        <v>78</v>
      </c>
      <c r="E17">
        <v>0.25137977883655982</v>
      </c>
      <c r="F17">
        <v>0.48587066300950099</v>
      </c>
      <c r="G17">
        <v>0.2627495581539393</v>
      </c>
      <c r="H17">
        <v>3</v>
      </c>
      <c r="I17">
        <v>1.85</v>
      </c>
      <c r="J17">
        <v>2.65</v>
      </c>
      <c r="K17" t="s">
        <v>27</v>
      </c>
      <c r="L17" t="s">
        <v>27</v>
      </c>
      <c r="M17" t="s">
        <v>27</v>
      </c>
      <c r="N17">
        <v>0</v>
      </c>
      <c r="O17">
        <v>0</v>
      </c>
      <c r="P17">
        <v>1</v>
      </c>
      <c r="Q17">
        <f t="shared" si="0"/>
        <v>0</v>
      </c>
      <c r="R17">
        <f t="shared" si="1"/>
        <v>0</v>
      </c>
      <c r="S17">
        <f t="shared" si="2"/>
        <v>0</v>
      </c>
      <c r="T17">
        <f t="shared" si="3"/>
        <v>0</v>
      </c>
      <c r="U17">
        <f t="shared" si="4"/>
        <v>0</v>
      </c>
      <c r="V17">
        <f t="shared" si="5"/>
        <v>0</v>
      </c>
    </row>
    <row r="18" spans="1:22" x14ac:dyDescent="0.35">
      <c r="A18" t="s">
        <v>43</v>
      </c>
      <c r="B18" t="s">
        <v>79</v>
      </c>
      <c r="C18" t="s">
        <v>80</v>
      </c>
      <c r="D18" t="s">
        <v>26</v>
      </c>
      <c r="E18">
        <v>0.34308158462716498</v>
      </c>
      <c r="F18">
        <v>0.34725712387172197</v>
      </c>
      <c r="G18">
        <v>0.30966129150111288</v>
      </c>
      <c r="H18">
        <v>2.1800000000000002</v>
      </c>
      <c r="I18">
        <v>3</v>
      </c>
      <c r="J18">
        <v>2.9</v>
      </c>
      <c r="K18" t="s">
        <v>27</v>
      </c>
      <c r="L18" t="s">
        <v>27</v>
      </c>
      <c r="M18" t="s">
        <v>27</v>
      </c>
      <c r="N18">
        <v>0</v>
      </c>
      <c r="O18">
        <v>1</v>
      </c>
      <c r="P18">
        <v>0</v>
      </c>
      <c r="Q18">
        <f t="shared" si="0"/>
        <v>0</v>
      </c>
      <c r="R18">
        <f t="shared" si="1"/>
        <v>0</v>
      </c>
      <c r="S18">
        <f t="shared" si="2"/>
        <v>0</v>
      </c>
      <c r="T18">
        <f t="shared" si="3"/>
        <v>0</v>
      </c>
      <c r="U18">
        <f t="shared" si="4"/>
        <v>0</v>
      </c>
      <c r="V18">
        <f t="shared" si="5"/>
        <v>0</v>
      </c>
    </row>
    <row r="19" spans="1:22" x14ac:dyDescent="0.35">
      <c r="A19" t="s">
        <v>43</v>
      </c>
      <c r="B19" t="s">
        <v>81</v>
      </c>
      <c r="C19" t="s">
        <v>82</v>
      </c>
      <c r="D19" t="s">
        <v>49</v>
      </c>
      <c r="E19">
        <v>0.70266563088096212</v>
      </c>
      <c r="F19">
        <v>0.10751847724613919</v>
      </c>
      <c r="G19">
        <v>0.1898158918728988</v>
      </c>
      <c r="H19">
        <v>1.37</v>
      </c>
      <c r="I19">
        <v>5.0999999999999996</v>
      </c>
      <c r="J19">
        <v>4.45</v>
      </c>
      <c r="K19" t="s">
        <v>27</v>
      </c>
      <c r="L19" t="s">
        <v>27</v>
      </c>
      <c r="M19" t="s">
        <v>27</v>
      </c>
      <c r="N19">
        <v>1</v>
      </c>
      <c r="O19">
        <v>0</v>
      </c>
      <c r="P19">
        <v>0</v>
      </c>
      <c r="Q19">
        <f t="shared" si="0"/>
        <v>0</v>
      </c>
      <c r="R19">
        <f t="shared" si="1"/>
        <v>0</v>
      </c>
      <c r="S19">
        <f t="shared" si="2"/>
        <v>0</v>
      </c>
      <c r="T19">
        <f t="shared" si="3"/>
        <v>0</v>
      </c>
      <c r="U19">
        <f t="shared" si="4"/>
        <v>0</v>
      </c>
      <c r="V19">
        <f t="shared" si="5"/>
        <v>0</v>
      </c>
    </row>
    <row r="20" spans="1:22" x14ac:dyDescent="0.35">
      <c r="A20" t="s">
        <v>43</v>
      </c>
      <c r="B20" t="s">
        <v>83</v>
      </c>
      <c r="C20" t="s">
        <v>84</v>
      </c>
      <c r="D20" t="s">
        <v>85</v>
      </c>
      <c r="E20">
        <v>0.2411438808696468</v>
      </c>
      <c r="F20">
        <v>0.50605035441180946</v>
      </c>
      <c r="G20">
        <v>0.25280576471854382</v>
      </c>
      <c r="H20">
        <v>2.5</v>
      </c>
      <c r="I20">
        <v>2.6</v>
      </c>
      <c r="J20">
        <v>3.35</v>
      </c>
      <c r="K20" t="s">
        <v>39</v>
      </c>
      <c r="L20" t="s">
        <v>39</v>
      </c>
      <c r="M20" t="s">
        <v>39</v>
      </c>
      <c r="N20">
        <v>0</v>
      </c>
      <c r="O20">
        <v>0</v>
      </c>
      <c r="P20">
        <v>1</v>
      </c>
      <c r="Q20">
        <f t="shared" si="0"/>
        <v>0</v>
      </c>
      <c r="R20">
        <f t="shared" si="1"/>
        <v>0.13157782140583774</v>
      </c>
      <c r="S20">
        <f t="shared" si="2"/>
        <v>0</v>
      </c>
      <c r="T20">
        <f t="shared" si="3"/>
        <v>0</v>
      </c>
      <c r="U20">
        <f t="shared" si="4"/>
        <v>0</v>
      </c>
      <c r="V20">
        <f t="shared" si="5"/>
        <v>0</v>
      </c>
    </row>
    <row r="21" spans="1:22" x14ac:dyDescent="0.35">
      <c r="A21" t="s">
        <v>43</v>
      </c>
      <c r="B21" t="s">
        <v>86</v>
      </c>
      <c r="C21" t="s">
        <v>87</v>
      </c>
      <c r="D21" t="s">
        <v>62</v>
      </c>
      <c r="E21">
        <v>0.52460311587210906</v>
      </c>
      <c r="F21">
        <v>0.20234568850325951</v>
      </c>
      <c r="G21">
        <v>0.27305119562463148</v>
      </c>
      <c r="H21">
        <v>1.65</v>
      </c>
      <c r="I21">
        <v>5.75</v>
      </c>
      <c r="J21">
        <v>3.5</v>
      </c>
      <c r="K21" t="s">
        <v>27</v>
      </c>
      <c r="L21" t="s">
        <v>39</v>
      </c>
      <c r="M21" t="s">
        <v>39</v>
      </c>
      <c r="N21">
        <v>1</v>
      </c>
      <c r="O21">
        <v>0</v>
      </c>
      <c r="P21">
        <v>0</v>
      </c>
      <c r="Q21">
        <f t="shared" si="0"/>
        <v>0</v>
      </c>
      <c r="R21">
        <f t="shared" si="1"/>
        <v>0</v>
      </c>
      <c r="S21">
        <f t="shared" si="2"/>
        <v>0</v>
      </c>
      <c r="T21">
        <f t="shared" si="3"/>
        <v>0</v>
      </c>
      <c r="U21">
        <f t="shared" si="4"/>
        <v>0</v>
      </c>
      <c r="V21">
        <f t="shared" si="5"/>
        <v>0</v>
      </c>
    </row>
    <row r="22" spans="1:22" x14ac:dyDescent="0.35">
      <c r="A22" t="s">
        <v>43</v>
      </c>
      <c r="B22" t="s">
        <v>88</v>
      </c>
      <c r="C22" t="s">
        <v>89</v>
      </c>
      <c r="D22" t="s">
        <v>46</v>
      </c>
      <c r="E22">
        <v>0.29117167521255582</v>
      </c>
      <c r="F22">
        <v>0.43772965912924872</v>
      </c>
      <c r="G22">
        <v>0.27109866565819551</v>
      </c>
      <c r="H22">
        <v>2.65</v>
      </c>
      <c r="I22">
        <v>2.6</v>
      </c>
      <c r="J22">
        <v>3.2</v>
      </c>
      <c r="K22" t="s">
        <v>27</v>
      </c>
      <c r="L22" t="s">
        <v>39</v>
      </c>
      <c r="M22" t="s">
        <v>39</v>
      </c>
      <c r="N22">
        <v>1</v>
      </c>
      <c r="O22">
        <v>0</v>
      </c>
      <c r="P22">
        <v>0</v>
      </c>
      <c r="Q22">
        <f t="shared" si="0"/>
        <v>0</v>
      </c>
      <c r="R22">
        <f t="shared" si="1"/>
        <v>1.5100131230915137E-2</v>
      </c>
      <c r="S22">
        <f t="shared" si="2"/>
        <v>0</v>
      </c>
      <c r="T22">
        <f t="shared" si="3"/>
        <v>0</v>
      </c>
      <c r="U22">
        <f t="shared" si="4"/>
        <v>0</v>
      </c>
      <c r="V22">
        <f t="shared" si="5"/>
        <v>0</v>
      </c>
    </row>
    <row r="23" spans="1:22" x14ac:dyDescent="0.35">
      <c r="A23" t="s">
        <v>43</v>
      </c>
      <c r="B23" t="s">
        <v>90</v>
      </c>
      <c r="C23" t="s">
        <v>91</v>
      </c>
      <c r="D23" t="s">
        <v>67</v>
      </c>
      <c r="E23">
        <v>0.49891715469859549</v>
      </c>
      <c r="F23">
        <v>0.22008210452643209</v>
      </c>
      <c r="G23">
        <v>0.28100074077497228</v>
      </c>
      <c r="H23">
        <v>2.06</v>
      </c>
      <c r="I23">
        <v>3.84</v>
      </c>
      <c r="J23">
        <v>3.93</v>
      </c>
      <c r="K23" t="s">
        <v>27</v>
      </c>
      <c r="L23" t="s">
        <v>27</v>
      </c>
      <c r="M23" t="s">
        <v>27</v>
      </c>
      <c r="N23">
        <v>0</v>
      </c>
      <c r="O23">
        <v>0</v>
      </c>
      <c r="P23">
        <v>1</v>
      </c>
      <c r="Q23">
        <f t="shared" si="0"/>
        <v>0</v>
      </c>
      <c r="R23">
        <f t="shared" si="1"/>
        <v>0</v>
      </c>
      <c r="S23">
        <f t="shared" si="2"/>
        <v>0</v>
      </c>
      <c r="T23">
        <f t="shared" si="3"/>
        <v>0</v>
      </c>
      <c r="U23">
        <f t="shared" si="4"/>
        <v>0</v>
      </c>
      <c r="V23">
        <f t="shared" si="5"/>
        <v>0</v>
      </c>
    </row>
    <row r="24" spans="1:22" x14ac:dyDescent="0.35">
      <c r="A24" t="s">
        <v>43</v>
      </c>
      <c r="B24" t="s">
        <v>92</v>
      </c>
      <c r="C24" t="s">
        <v>93</v>
      </c>
      <c r="D24" t="s">
        <v>72</v>
      </c>
      <c r="E24">
        <v>0.6144578693155256</v>
      </c>
      <c r="F24">
        <v>0.14931698319272371</v>
      </c>
      <c r="G24">
        <v>0.23622514749175069</v>
      </c>
      <c r="H24">
        <v>1.5</v>
      </c>
      <c r="I24">
        <v>6</v>
      </c>
      <c r="J24">
        <v>4.5999999999999996</v>
      </c>
      <c r="K24" t="s">
        <v>27</v>
      </c>
      <c r="L24" t="s">
        <v>39</v>
      </c>
      <c r="M24" t="s">
        <v>39</v>
      </c>
      <c r="N24">
        <v>1</v>
      </c>
      <c r="O24">
        <v>0</v>
      </c>
      <c r="P24">
        <v>0</v>
      </c>
      <c r="Q24">
        <f t="shared" si="0"/>
        <v>0</v>
      </c>
      <c r="R24">
        <f t="shared" si="1"/>
        <v>0</v>
      </c>
      <c r="S24">
        <f t="shared" si="2"/>
        <v>0</v>
      </c>
      <c r="T24">
        <f t="shared" si="3"/>
        <v>0</v>
      </c>
      <c r="U24">
        <f t="shared" si="4"/>
        <v>0</v>
      </c>
      <c r="V24">
        <f t="shared" si="5"/>
        <v>0</v>
      </c>
    </row>
    <row r="25" spans="1:22" x14ac:dyDescent="0.35">
      <c r="A25" t="s">
        <v>43</v>
      </c>
      <c r="B25" t="s">
        <v>94</v>
      </c>
      <c r="C25" t="s">
        <v>95</v>
      </c>
      <c r="D25" t="s">
        <v>54</v>
      </c>
      <c r="E25">
        <v>0.7846045892387572</v>
      </c>
      <c r="F25">
        <v>7.218640712816303E-2</v>
      </c>
      <c r="G25">
        <v>0.1432090036330797</v>
      </c>
      <c r="H25">
        <v>1.24</v>
      </c>
      <c r="I25">
        <v>11</v>
      </c>
      <c r="J25">
        <v>6.75</v>
      </c>
      <c r="K25" t="s">
        <v>27</v>
      </c>
      <c r="L25" t="s">
        <v>39</v>
      </c>
      <c r="M25" t="s">
        <v>39</v>
      </c>
      <c r="N25">
        <v>0</v>
      </c>
      <c r="O25">
        <v>0</v>
      </c>
      <c r="P25">
        <v>1</v>
      </c>
      <c r="Q25">
        <f t="shared" si="0"/>
        <v>0</v>
      </c>
      <c r="R25">
        <f t="shared" si="1"/>
        <v>0</v>
      </c>
      <c r="S25">
        <f t="shared" si="2"/>
        <v>0</v>
      </c>
      <c r="T25">
        <f t="shared" si="3"/>
        <v>0</v>
      </c>
      <c r="U25">
        <f t="shared" si="4"/>
        <v>0</v>
      </c>
      <c r="V25">
        <f t="shared" si="5"/>
        <v>0</v>
      </c>
    </row>
    <row r="26" spans="1:22" x14ac:dyDescent="0.35">
      <c r="A26" t="s">
        <v>43</v>
      </c>
      <c r="B26" t="s">
        <v>96</v>
      </c>
      <c r="C26" t="s">
        <v>97</v>
      </c>
      <c r="D26" t="s">
        <v>75</v>
      </c>
      <c r="E26">
        <v>0.1094412398891918</v>
      </c>
      <c r="F26">
        <v>0.74695575935365399</v>
      </c>
      <c r="G26">
        <v>0.14360300075715429</v>
      </c>
      <c r="H26">
        <v>9</v>
      </c>
      <c r="I26">
        <v>1.27</v>
      </c>
      <c r="J26">
        <v>6</v>
      </c>
      <c r="K26" t="s">
        <v>27</v>
      </c>
      <c r="L26" t="s">
        <v>27</v>
      </c>
      <c r="M26" t="s">
        <v>39</v>
      </c>
      <c r="N26">
        <v>0</v>
      </c>
      <c r="O26">
        <v>1</v>
      </c>
      <c r="P26">
        <v>0</v>
      </c>
      <c r="Q26">
        <f t="shared" si="0"/>
        <v>0</v>
      </c>
      <c r="R26">
        <f t="shared" si="1"/>
        <v>0</v>
      </c>
      <c r="S26">
        <f t="shared" si="2"/>
        <v>0</v>
      </c>
      <c r="T26">
        <f t="shared" si="3"/>
        <v>0</v>
      </c>
      <c r="U26">
        <f t="shared" si="4"/>
        <v>0</v>
      </c>
      <c r="V26">
        <f t="shared" si="5"/>
        <v>0</v>
      </c>
    </row>
    <row r="27" spans="1:22" x14ac:dyDescent="0.35">
      <c r="A27" t="s">
        <v>43</v>
      </c>
      <c r="B27" t="s">
        <v>98</v>
      </c>
      <c r="C27" t="s">
        <v>99</v>
      </c>
      <c r="D27" t="s">
        <v>26</v>
      </c>
      <c r="E27">
        <v>0.4053710704269668</v>
      </c>
      <c r="F27">
        <v>0.28835561949133232</v>
      </c>
      <c r="G27">
        <v>0.30627331008170089</v>
      </c>
      <c r="H27">
        <v>2.37</v>
      </c>
      <c r="I27">
        <v>3.2</v>
      </c>
      <c r="J27">
        <v>3.2</v>
      </c>
      <c r="K27" t="s">
        <v>27</v>
      </c>
      <c r="L27" t="s">
        <v>39</v>
      </c>
      <c r="M27" t="s">
        <v>39</v>
      </c>
      <c r="N27">
        <v>0</v>
      </c>
      <c r="O27">
        <v>1</v>
      </c>
      <c r="P27">
        <v>0</v>
      </c>
      <c r="Q27">
        <f t="shared" si="0"/>
        <v>0</v>
      </c>
      <c r="R27">
        <f t="shared" si="1"/>
        <v>0</v>
      </c>
      <c r="S27">
        <f t="shared" si="2"/>
        <v>0</v>
      </c>
      <c r="T27">
        <f t="shared" si="3"/>
        <v>0</v>
      </c>
      <c r="U27">
        <f t="shared" si="4"/>
        <v>0</v>
      </c>
      <c r="V27">
        <f t="shared" si="5"/>
        <v>0</v>
      </c>
    </row>
    <row r="28" spans="1:22" x14ac:dyDescent="0.35">
      <c r="A28" t="s">
        <v>43</v>
      </c>
      <c r="B28" t="s">
        <v>100</v>
      </c>
      <c r="C28" t="s">
        <v>101</v>
      </c>
      <c r="D28" t="s">
        <v>42</v>
      </c>
      <c r="E28">
        <v>0.51819513978235976</v>
      </c>
      <c r="F28">
        <v>0.21209958568152171</v>
      </c>
      <c r="G28">
        <v>0.26970527453611859</v>
      </c>
      <c r="H28">
        <v>2.15</v>
      </c>
      <c r="I28">
        <v>2.95</v>
      </c>
      <c r="J28">
        <v>3.45</v>
      </c>
      <c r="K28" t="s">
        <v>39</v>
      </c>
      <c r="L28" t="s">
        <v>39</v>
      </c>
      <c r="M28" t="s">
        <v>39</v>
      </c>
      <c r="N28">
        <v>1</v>
      </c>
      <c r="O28">
        <v>0</v>
      </c>
      <c r="P28">
        <v>0</v>
      </c>
      <c r="Q28">
        <f t="shared" si="0"/>
        <v>2.5002378229198929E-2</v>
      </c>
      <c r="R28">
        <f t="shared" si="1"/>
        <v>0</v>
      </c>
      <c r="S28">
        <f t="shared" si="2"/>
        <v>0</v>
      </c>
      <c r="T28">
        <f t="shared" si="3"/>
        <v>5.3755113192777697E-2</v>
      </c>
      <c r="U28">
        <f t="shared" si="4"/>
        <v>0</v>
      </c>
      <c r="V28">
        <f t="shared" si="5"/>
        <v>0</v>
      </c>
    </row>
    <row r="29" spans="1:22" x14ac:dyDescent="0.35">
      <c r="A29" t="s">
        <v>43</v>
      </c>
      <c r="B29" t="s">
        <v>102</v>
      </c>
      <c r="C29" t="s">
        <v>103</v>
      </c>
      <c r="D29" t="s">
        <v>38</v>
      </c>
      <c r="E29">
        <v>0.56324823425346127</v>
      </c>
      <c r="F29">
        <v>0.17984682816063111</v>
      </c>
      <c r="G29">
        <v>0.25690493758590749</v>
      </c>
      <c r="H29">
        <v>1.8</v>
      </c>
      <c r="I29">
        <v>4.25</v>
      </c>
      <c r="J29">
        <v>3.55</v>
      </c>
      <c r="K29" t="s">
        <v>39</v>
      </c>
      <c r="L29" t="s">
        <v>27</v>
      </c>
      <c r="M29" t="s">
        <v>27</v>
      </c>
      <c r="N29">
        <v>1</v>
      </c>
      <c r="O29">
        <v>0</v>
      </c>
      <c r="P29">
        <v>0</v>
      </c>
      <c r="Q29">
        <f t="shared" si="0"/>
        <v>0</v>
      </c>
      <c r="R29">
        <f t="shared" si="1"/>
        <v>0</v>
      </c>
      <c r="S29">
        <f t="shared" si="2"/>
        <v>0</v>
      </c>
      <c r="T29">
        <f t="shared" si="3"/>
        <v>0</v>
      </c>
      <c r="U29">
        <f t="shared" si="4"/>
        <v>0</v>
      </c>
      <c r="V29">
        <f t="shared" si="5"/>
        <v>0</v>
      </c>
    </row>
    <row r="30" spans="1:22" x14ac:dyDescent="0.35">
      <c r="A30" t="s">
        <v>43</v>
      </c>
      <c r="B30" t="s">
        <v>104</v>
      </c>
      <c r="C30" t="s">
        <v>105</v>
      </c>
      <c r="D30" t="s">
        <v>38</v>
      </c>
      <c r="E30">
        <v>0.27309775805723069</v>
      </c>
      <c r="F30">
        <v>0.437364857672566</v>
      </c>
      <c r="G30">
        <v>0.28953738427020331</v>
      </c>
      <c r="H30">
        <v>3.5</v>
      </c>
      <c r="I30">
        <v>2.15</v>
      </c>
      <c r="J30">
        <v>3.05</v>
      </c>
      <c r="K30" t="s">
        <v>39</v>
      </c>
      <c r="L30" t="s">
        <v>39</v>
      </c>
      <c r="M30" t="s">
        <v>39</v>
      </c>
      <c r="N30">
        <v>0</v>
      </c>
      <c r="O30">
        <v>0</v>
      </c>
      <c r="P30">
        <v>1</v>
      </c>
      <c r="Q30">
        <f t="shared" si="0"/>
        <v>0</v>
      </c>
      <c r="R30">
        <f t="shared" si="1"/>
        <v>0</v>
      </c>
      <c r="S30">
        <f t="shared" si="2"/>
        <v>0</v>
      </c>
      <c r="T30">
        <f t="shared" si="3"/>
        <v>0</v>
      </c>
      <c r="U30">
        <f t="shared" si="4"/>
        <v>0</v>
      </c>
      <c r="V30">
        <f t="shared" si="5"/>
        <v>0</v>
      </c>
    </row>
    <row r="31" spans="1:22" x14ac:dyDescent="0.35">
      <c r="A31" t="s">
        <v>43</v>
      </c>
      <c r="B31" t="s">
        <v>106</v>
      </c>
      <c r="C31" t="s">
        <v>107</v>
      </c>
      <c r="D31" t="s">
        <v>67</v>
      </c>
      <c r="E31">
        <v>0.82196311773427821</v>
      </c>
      <c r="F31">
        <v>5.7023523539210842E-2</v>
      </c>
      <c r="G31">
        <v>0.12101335872651101</v>
      </c>
      <c r="H31">
        <v>1.25</v>
      </c>
      <c r="I31">
        <v>11.75</v>
      </c>
      <c r="J31">
        <v>6.25</v>
      </c>
      <c r="K31" t="s">
        <v>39</v>
      </c>
      <c r="L31" t="s">
        <v>27</v>
      </c>
      <c r="M31" t="s">
        <v>39</v>
      </c>
      <c r="N31">
        <v>1</v>
      </c>
      <c r="O31">
        <v>0</v>
      </c>
      <c r="P31">
        <v>0</v>
      </c>
      <c r="Q31">
        <f t="shared" si="0"/>
        <v>7.1884079140201118E-2</v>
      </c>
      <c r="R31">
        <f t="shared" si="1"/>
        <v>0</v>
      </c>
      <c r="S31">
        <f t="shared" si="2"/>
        <v>0</v>
      </c>
      <c r="T31">
        <f t="shared" si="3"/>
        <v>8.9855098925251398E-2</v>
      </c>
      <c r="U31">
        <f t="shared" si="4"/>
        <v>0</v>
      </c>
      <c r="V31">
        <f t="shared" si="5"/>
        <v>0</v>
      </c>
    </row>
    <row r="32" spans="1:22" x14ac:dyDescent="0.35">
      <c r="A32" t="s">
        <v>43</v>
      </c>
      <c r="B32" t="s">
        <v>108</v>
      </c>
      <c r="C32" t="s">
        <v>109</v>
      </c>
      <c r="D32" t="s">
        <v>54</v>
      </c>
      <c r="E32">
        <v>0.34170678283571421</v>
      </c>
      <c r="F32">
        <v>0.37552995547475221</v>
      </c>
      <c r="G32">
        <v>0.28276326168953381</v>
      </c>
      <c r="H32">
        <v>2.4</v>
      </c>
      <c r="I32">
        <v>3.17</v>
      </c>
      <c r="J32">
        <v>3.73</v>
      </c>
      <c r="K32" t="s">
        <v>27</v>
      </c>
      <c r="L32" t="s">
        <v>27</v>
      </c>
      <c r="M32" t="s">
        <v>27</v>
      </c>
      <c r="N32">
        <v>1</v>
      </c>
      <c r="O32">
        <v>0</v>
      </c>
      <c r="P32">
        <v>0</v>
      </c>
      <c r="Q32">
        <f t="shared" si="0"/>
        <v>0</v>
      </c>
      <c r="R32">
        <f t="shared" si="1"/>
        <v>2.1417007081089567E-2</v>
      </c>
      <c r="S32">
        <f t="shared" si="2"/>
        <v>0</v>
      </c>
      <c r="T32">
        <f t="shared" si="3"/>
        <v>0</v>
      </c>
      <c r="U32">
        <f t="shared" si="4"/>
        <v>0</v>
      </c>
      <c r="V32">
        <f t="shared" si="5"/>
        <v>0</v>
      </c>
    </row>
    <row r="33" spans="1:22" x14ac:dyDescent="0.35">
      <c r="A33" t="s">
        <v>43</v>
      </c>
      <c r="B33" t="s">
        <v>110</v>
      </c>
      <c r="C33" t="s">
        <v>111</v>
      </c>
      <c r="D33" t="s">
        <v>75</v>
      </c>
      <c r="E33">
        <v>0.5325294265484033</v>
      </c>
      <c r="F33">
        <v>0.20068014088020389</v>
      </c>
      <c r="G33">
        <v>0.26679043257139279</v>
      </c>
      <c r="H33">
        <v>1.88</v>
      </c>
      <c r="I33">
        <v>3.6</v>
      </c>
      <c r="J33">
        <v>3.6</v>
      </c>
      <c r="K33" t="s">
        <v>27</v>
      </c>
      <c r="L33" t="s">
        <v>39</v>
      </c>
      <c r="M33" t="s">
        <v>39</v>
      </c>
      <c r="N33">
        <v>1</v>
      </c>
      <c r="O33">
        <v>0</v>
      </c>
      <c r="P33">
        <v>0</v>
      </c>
      <c r="Q33">
        <f t="shared" si="0"/>
        <v>0</v>
      </c>
      <c r="R33">
        <f t="shared" si="1"/>
        <v>0</v>
      </c>
      <c r="S33">
        <f t="shared" si="2"/>
        <v>0</v>
      </c>
      <c r="T33">
        <f t="shared" si="3"/>
        <v>0</v>
      </c>
      <c r="U33">
        <f t="shared" si="4"/>
        <v>0</v>
      </c>
      <c r="V33">
        <f t="shared" si="5"/>
        <v>0</v>
      </c>
    </row>
    <row r="34" spans="1:22" x14ac:dyDescent="0.35">
      <c r="A34" t="s">
        <v>43</v>
      </c>
      <c r="B34" t="s">
        <v>112</v>
      </c>
      <c r="C34" t="s">
        <v>113</v>
      </c>
      <c r="D34" t="s">
        <v>62</v>
      </c>
      <c r="E34">
        <v>0.69810396146307629</v>
      </c>
      <c r="F34">
        <v>0.1094182358410964</v>
      </c>
      <c r="G34">
        <v>0.19247780269582729</v>
      </c>
      <c r="H34">
        <v>1.38</v>
      </c>
      <c r="I34">
        <v>8.25</v>
      </c>
      <c r="J34">
        <v>4.8499999999999996</v>
      </c>
      <c r="K34" t="s">
        <v>27</v>
      </c>
      <c r="L34" t="s">
        <v>27</v>
      </c>
      <c r="M34" t="s">
        <v>39</v>
      </c>
      <c r="N34">
        <v>0</v>
      </c>
      <c r="O34">
        <v>1</v>
      </c>
      <c r="P34">
        <v>0</v>
      </c>
      <c r="Q34">
        <f t="shared" si="0"/>
        <v>0</v>
      </c>
      <c r="R34">
        <f t="shared" si="1"/>
        <v>0</v>
      </c>
      <c r="S34">
        <f t="shared" si="2"/>
        <v>0</v>
      </c>
      <c r="T34">
        <f t="shared" ref="T34:T65" si="6">H34*Q34*N34</f>
        <v>0</v>
      </c>
      <c r="U34">
        <f t="shared" ref="U34:U65" si="7">I34*R34*O34</f>
        <v>0</v>
      </c>
      <c r="V34">
        <f t="shared" ref="V34:V65" si="8">J34*S34*P34</f>
        <v>0</v>
      </c>
    </row>
    <row r="35" spans="1:22" x14ac:dyDescent="0.35">
      <c r="A35" t="s">
        <v>43</v>
      </c>
      <c r="B35" t="s">
        <v>114</v>
      </c>
      <c r="C35" t="s">
        <v>115</v>
      </c>
      <c r="D35" t="s">
        <v>26</v>
      </c>
      <c r="E35">
        <v>0.40246661152961749</v>
      </c>
      <c r="F35">
        <v>0.29149284412676152</v>
      </c>
      <c r="G35">
        <v>0.30604054434362099</v>
      </c>
      <c r="H35">
        <v>2.2999999999999998</v>
      </c>
      <c r="I35">
        <v>3.75</v>
      </c>
      <c r="J35">
        <v>2.95</v>
      </c>
      <c r="K35" t="s">
        <v>27</v>
      </c>
      <c r="L35" t="s">
        <v>27</v>
      </c>
      <c r="M35" t="s">
        <v>39</v>
      </c>
      <c r="N35">
        <v>0</v>
      </c>
      <c r="O35">
        <v>1</v>
      </c>
      <c r="P35">
        <v>0</v>
      </c>
      <c r="Q35">
        <f t="shared" si="0"/>
        <v>0</v>
      </c>
      <c r="R35">
        <f t="shared" si="1"/>
        <v>0</v>
      </c>
      <c r="S35">
        <f t="shared" si="2"/>
        <v>0</v>
      </c>
      <c r="T35">
        <f t="shared" si="6"/>
        <v>0</v>
      </c>
      <c r="U35">
        <f t="shared" si="7"/>
        <v>0</v>
      </c>
      <c r="V35">
        <f t="shared" si="8"/>
        <v>0</v>
      </c>
    </row>
    <row r="36" spans="1:22" x14ac:dyDescent="0.35">
      <c r="A36" t="s">
        <v>43</v>
      </c>
      <c r="B36" t="s">
        <v>116</v>
      </c>
      <c r="C36" t="s">
        <v>117</v>
      </c>
      <c r="D36" t="s">
        <v>59</v>
      </c>
      <c r="E36">
        <v>0.60221507019144671</v>
      </c>
      <c r="F36">
        <v>0.15822668508773591</v>
      </c>
      <c r="G36">
        <v>0.23955824472081749</v>
      </c>
      <c r="H36">
        <v>1.62</v>
      </c>
      <c r="I36">
        <v>5.2</v>
      </c>
      <c r="J36">
        <v>3.45</v>
      </c>
      <c r="K36" t="s">
        <v>27</v>
      </c>
      <c r="L36" t="s">
        <v>27</v>
      </c>
      <c r="M36" t="s">
        <v>27</v>
      </c>
      <c r="N36">
        <v>1</v>
      </c>
      <c r="O36">
        <v>0</v>
      </c>
      <c r="P36">
        <v>0</v>
      </c>
      <c r="Q36">
        <f t="shared" si="0"/>
        <v>0</v>
      </c>
      <c r="R36">
        <f t="shared" si="1"/>
        <v>0</v>
      </c>
      <c r="S36">
        <f t="shared" si="2"/>
        <v>0</v>
      </c>
      <c r="T36">
        <f t="shared" si="6"/>
        <v>0</v>
      </c>
      <c r="U36">
        <f t="shared" si="7"/>
        <v>0</v>
      </c>
      <c r="V36">
        <f t="shared" si="8"/>
        <v>0</v>
      </c>
    </row>
    <row r="37" spans="1:22" x14ac:dyDescent="0.35">
      <c r="A37" t="s">
        <v>43</v>
      </c>
      <c r="B37" t="s">
        <v>118</v>
      </c>
      <c r="C37" t="s">
        <v>119</v>
      </c>
      <c r="D37" t="s">
        <v>38</v>
      </c>
      <c r="E37">
        <v>0.68693645510089152</v>
      </c>
      <c r="F37">
        <v>0.114704315167706</v>
      </c>
      <c r="G37">
        <v>0.19835922973140241</v>
      </c>
      <c r="H37">
        <v>1.47</v>
      </c>
      <c r="I37">
        <v>7</v>
      </c>
      <c r="J37">
        <v>4.5</v>
      </c>
      <c r="K37" t="s">
        <v>27</v>
      </c>
      <c r="L37" t="s">
        <v>39</v>
      </c>
      <c r="M37" t="s">
        <v>39</v>
      </c>
      <c r="N37">
        <v>1</v>
      </c>
      <c r="O37">
        <v>0</v>
      </c>
      <c r="P37">
        <v>0</v>
      </c>
      <c r="Q37">
        <f t="shared" si="0"/>
        <v>0</v>
      </c>
      <c r="R37">
        <f t="shared" si="1"/>
        <v>0</v>
      </c>
      <c r="S37">
        <f t="shared" si="2"/>
        <v>0</v>
      </c>
      <c r="T37">
        <f t="shared" si="6"/>
        <v>0</v>
      </c>
      <c r="U37">
        <f t="shared" si="7"/>
        <v>0</v>
      </c>
      <c r="V37">
        <f t="shared" si="8"/>
        <v>0</v>
      </c>
    </row>
    <row r="38" spans="1:22" x14ac:dyDescent="0.35">
      <c r="A38" t="s">
        <v>43</v>
      </c>
      <c r="B38" t="s">
        <v>120</v>
      </c>
      <c r="C38" t="s">
        <v>121</v>
      </c>
      <c r="D38" t="s">
        <v>38</v>
      </c>
      <c r="E38">
        <v>0.4118941128072679</v>
      </c>
      <c r="F38">
        <v>0.28113151171359729</v>
      </c>
      <c r="G38">
        <v>0.30697437547913481</v>
      </c>
      <c r="H38">
        <v>2.75</v>
      </c>
      <c r="I38">
        <v>2.62</v>
      </c>
      <c r="J38">
        <v>3.05</v>
      </c>
      <c r="K38" t="s">
        <v>27</v>
      </c>
      <c r="L38" t="s">
        <v>27</v>
      </c>
      <c r="M38" t="s">
        <v>39</v>
      </c>
      <c r="N38">
        <v>0</v>
      </c>
      <c r="O38">
        <v>1</v>
      </c>
      <c r="P38">
        <v>0</v>
      </c>
      <c r="Q38">
        <f t="shared" si="0"/>
        <v>5.6494568577460935E-3</v>
      </c>
      <c r="R38">
        <f t="shared" si="1"/>
        <v>0</v>
      </c>
      <c r="S38">
        <f t="shared" si="2"/>
        <v>0</v>
      </c>
      <c r="T38">
        <f t="shared" si="6"/>
        <v>0</v>
      </c>
      <c r="U38">
        <f t="shared" si="7"/>
        <v>0</v>
      </c>
      <c r="V38">
        <f t="shared" si="8"/>
        <v>0</v>
      </c>
    </row>
    <row r="39" spans="1:22" x14ac:dyDescent="0.35">
      <c r="A39" t="s">
        <v>43</v>
      </c>
      <c r="B39" t="s">
        <v>122</v>
      </c>
      <c r="C39" t="s">
        <v>123</v>
      </c>
      <c r="D39" t="s">
        <v>38</v>
      </c>
      <c r="E39">
        <v>0.57284894748194215</v>
      </c>
      <c r="F39">
        <v>0.17360672673118699</v>
      </c>
      <c r="G39">
        <v>0.25354432578687092</v>
      </c>
      <c r="H39">
        <v>1.86</v>
      </c>
      <c r="I39">
        <v>5.0999999999999996</v>
      </c>
      <c r="J39">
        <v>3.15</v>
      </c>
      <c r="K39" t="s">
        <v>39</v>
      </c>
      <c r="L39" t="s">
        <v>27</v>
      </c>
      <c r="M39" t="s">
        <v>27</v>
      </c>
      <c r="N39">
        <v>1</v>
      </c>
      <c r="O39">
        <v>0</v>
      </c>
      <c r="P39">
        <v>0</v>
      </c>
      <c r="Q39">
        <f t="shared" si="0"/>
        <v>0</v>
      </c>
      <c r="R39">
        <f t="shared" si="1"/>
        <v>0</v>
      </c>
      <c r="S39">
        <f t="shared" si="2"/>
        <v>0</v>
      </c>
      <c r="T39">
        <f t="shared" si="6"/>
        <v>0</v>
      </c>
      <c r="U39">
        <f t="shared" si="7"/>
        <v>0</v>
      </c>
      <c r="V39">
        <f t="shared" si="8"/>
        <v>0</v>
      </c>
    </row>
    <row r="40" spans="1:22" x14ac:dyDescent="0.35">
      <c r="A40" t="s">
        <v>124</v>
      </c>
      <c r="B40" t="s">
        <v>125</v>
      </c>
      <c r="C40" t="s">
        <v>126</v>
      </c>
      <c r="D40" t="s">
        <v>46</v>
      </c>
      <c r="E40">
        <v>0.65755810087698574</v>
      </c>
      <c r="F40">
        <v>0.1291807508562002</v>
      </c>
      <c r="G40">
        <v>0.21326114826681411</v>
      </c>
      <c r="H40">
        <v>1.37</v>
      </c>
      <c r="I40">
        <v>7.3</v>
      </c>
      <c r="J40">
        <v>4.75</v>
      </c>
      <c r="K40" t="s">
        <v>39</v>
      </c>
      <c r="L40" t="s">
        <v>27</v>
      </c>
      <c r="M40" t="s">
        <v>39</v>
      </c>
      <c r="N40">
        <v>1</v>
      </c>
      <c r="O40">
        <v>0</v>
      </c>
      <c r="P40">
        <v>0</v>
      </c>
      <c r="Q40">
        <f t="shared" si="0"/>
        <v>0</v>
      </c>
      <c r="R40">
        <f t="shared" si="1"/>
        <v>0</v>
      </c>
      <c r="S40">
        <f t="shared" si="2"/>
        <v>0</v>
      </c>
      <c r="T40">
        <f t="shared" si="6"/>
        <v>0</v>
      </c>
      <c r="U40">
        <f t="shared" si="7"/>
        <v>0</v>
      </c>
      <c r="V40">
        <f t="shared" si="8"/>
        <v>0</v>
      </c>
    </row>
    <row r="41" spans="1:22" x14ac:dyDescent="0.35">
      <c r="A41" t="s">
        <v>124</v>
      </c>
      <c r="B41" t="s">
        <v>127</v>
      </c>
      <c r="C41" t="s">
        <v>128</v>
      </c>
      <c r="D41" t="s">
        <v>46</v>
      </c>
      <c r="E41">
        <v>0.48414399338028857</v>
      </c>
      <c r="F41">
        <v>0.22468270829405029</v>
      </c>
      <c r="G41">
        <v>0.29117329832566108</v>
      </c>
      <c r="H41">
        <v>1.82</v>
      </c>
      <c r="I41">
        <v>4.05</v>
      </c>
      <c r="J41">
        <v>3.6</v>
      </c>
      <c r="K41" t="s">
        <v>27</v>
      </c>
      <c r="L41" t="s">
        <v>39</v>
      </c>
      <c r="M41" t="s">
        <v>27</v>
      </c>
      <c r="N41">
        <v>0</v>
      </c>
      <c r="O41">
        <v>1</v>
      </c>
      <c r="P41">
        <v>0</v>
      </c>
      <c r="Q41">
        <f t="shared" si="0"/>
        <v>0</v>
      </c>
      <c r="R41">
        <f t="shared" si="1"/>
        <v>0</v>
      </c>
      <c r="S41">
        <f t="shared" si="2"/>
        <v>0</v>
      </c>
      <c r="T41">
        <f t="shared" si="6"/>
        <v>0</v>
      </c>
      <c r="U41">
        <f t="shared" si="7"/>
        <v>0</v>
      </c>
      <c r="V41">
        <f t="shared" si="8"/>
        <v>0</v>
      </c>
    </row>
    <row r="42" spans="1:22" x14ac:dyDescent="0.35">
      <c r="A42" t="s">
        <v>124</v>
      </c>
      <c r="B42" t="s">
        <v>129</v>
      </c>
      <c r="C42" t="s">
        <v>130</v>
      </c>
      <c r="D42" t="s">
        <v>131</v>
      </c>
      <c r="E42">
        <v>0.59991540745964578</v>
      </c>
      <c r="F42">
        <v>0.1565192246947113</v>
      </c>
      <c r="G42">
        <v>0.24356536784564289</v>
      </c>
      <c r="H42">
        <v>1.47</v>
      </c>
      <c r="I42">
        <v>6</v>
      </c>
      <c r="J42">
        <v>4.1500000000000004</v>
      </c>
      <c r="K42" t="s">
        <v>27</v>
      </c>
      <c r="L42" t="s">
        <v>39</v>
      </c>
      <c r="M42" t="s">
        <v>39</v>
      </c>
      <c r="N42">
        <v>1</v>
      </c>
      <c r="O42">
        <v>0</v>
      </c>
      <c r="P42">
        <v>0</v>
      </c>
      <c r="Q42">
        <f t="shared" si="0"/>
        <v>0</v>
      </c>
      <c r="R42">
        <f t="shared" si="1"/>
        <v>0</v>
      </c>
      <c r="S42">
        <f t="shared" si="2"/>
        <v>0</v>
      </c>
      <c r="T42">
        <f t="shared" si="6"/>
        <v>0</v>
      </c>
      <c r="U42">
        <f t="shared" si="7"/>
        <v>0</v>
      </c>
      <c r="V42">
        <f t="shared" si="8"/>
        <v>0</v>
      </c>
    </row>
    <row r="43" spans="1:22" x14ac:dyDescent="0.35">
      <c r="A43" t="s">
        <v>124</v>
      </c>
      <c r="B43" t="s">
        <v>132</v>
      </c>
      <c r="C43" t="s">
        <v>133</v>
      </c>
      <c r="D43" t="s">
        <v>54</v>
      </c>
      <c r="E43">
        <v>0.14331083419545021</v>
      </c>
      <c r="F43">
        <v>0.67866887074246751</v>
      </c>
      <c r="G43">
        <v>0.17802029506208231</v>
      </c>
      <c r="H43">
        <v>4.8</v>
      </c>
      <c r="I43">
        <v>1.62</v>
      </c>
      <c r="J43">
        <v>3.35</v>
      </c>
      <c r="K43" t="s">
        <v>27</v>
      </c>
      <c r="L43" t="s">
        <v>27</v>
      </c>
      <c r="M43" t="s">
        <v>27</v>
      </c>
      <c r="N43">
        <v>0</v>
      </c>
      <c r="O43">
        <v>1</v>
      </c>
      <c r="P43">
        <v>0</v>
      </c>
      <c r="Q43">
        <f t="shared" si="0"/>
        <v>0</v>
      </c>
      <c r="R43">
        <f t="shared" si="1"/>
        <v>9.3379274714934679E-2</v>
      </c>
      <c r="S43">
        <f t="shared" si="2"/>
        <v>0</v>
      </c>
      <c r="T43">
        <f t="shared" si="6"/>
        <v>0</v>
      </c>
      <c r="U43">
        <f t="shared" si="7"/>
        <v>0.15127442503819419</v>
      </c>
      <c r="V43">
        <f t="shared" si="8"/>
        <v>0</v>
      </c>
    </row>
    <row r="44" spans="1:22" x14ac:dyDescent="0.35">
      <c r="A44" t="s">
        <v>124</v>
      </c>
      <c r="B44" t="s">
        <v>134</v>
      </c>
      <c r="C44" t="s">
        <v>135</v>
      </c>
      <c r="D44" t="s">
        <v>67</v>
      </c>
      <c r="E44">
        <v>0.67380090104930768</v>
      </c>
      <c r="F44">
        <v>0.120758005535457</v>
      </c>
      <c r="G44">
        <v>0.20544109341523539</v>
      </c>
      <c r="H44">
        <v>1.44</v>
      </c>
      <c r="I44">
        <v>7.5</v>
      </c>
      <c r="J44">
        <v>4.7</v>
      </c>
      <c r="K44" t="s">
        <v>27</v>
      </c>
      <c r="L44" t="s">
        <v>27</v>
      </c>
      <c r="M44" t="s">
        <v>39</v>
      </c>
      <c r="N44">
        <v>1</v>
      </c>
      <c r="O44">
        <v>0</v>
      </c>
      <c r="P44">
        <v>0</v>
      </c>
      <c r="Q44">
        <f t="shared" si="0"/>
        <v>0</v>
      </c>
      <c r="R44">
        <f t="shared" si="1"/>
        <v>0</v>
      </c>
      <c r="S44">
        <f t="shared" si="2"/>
        <v>0</v>
      </c>
      <c r="T44">
        <f t="shared" si="6"/>
        <v>0</v>
      </c>
      <c r="U44">
        <f t="shared" si="7"/>
        <v>0</v>
      </c>
      <c r="V44">
        <f t="shared" si="8"/>
        <v>0</v>
      </c>
    </row>
    <row r="45" spans="1:22" x14ac:dyDescent="0.35">
      <c r="A45" t="s">
        <v>124</v>
      </c>
      <c r="B45" t="s">
        <v>136</v>
      </c>
      <c r="C45" t="s">
        <v>137</v>
      </c>
      <c r="D45" t="s">
        <v>59</v>
      </c>
      <c r="E45">
        <v>0.64068230510364188</v>
      </c>
      <c r="F45">
        <v>0.13694455273323311</v>
      </c>
      <c r="G45">
        <v>0.22237314216312501</v>
      </c>
      <c r="H45">
        <v>1.53</v>
      </c>
      <c r="I45">
        <v>5.5</v>
      </c>
      <c r="J45">
        <v>3.8</v>
      </c>
      <c r="K45" t="s">
        <v>27</v>
      </c>
      <c r="L45" t="s">
        <v>27</v>
      </c>
      <c r="M45" t="s">
        <v>27</v>
      </c>
      <c r="N45">
        <v>1</v>
      </c>
      <c r="O45">
        <v>0</v>
      </c>
      <c r="P45">
        <v>0</v>
      </c>
      <c r="Q45">
        <f t="shared" si="0"/>
        <v>0</v>
      </c>
      <c r="R45">
        <f t="shared" si="1"/>
        <v>0</v>
      </c>
      <c r="S45">
        <f t="shared" si="2"/>
        <v>0</v>
      </c>
      <c r="T45">
        <f t="shared" si="6"/>
        <v>0</v>
      </c>
      <c r="U45">
        <f t="shared" si="7"/>
        <v>0</v>
      </c>
      <c r="V45">
        <f t="shared" si="8"/>
        <v>0</v>
      </c>
    </row>
    <row r="46" spans="1:22" x14ac:dyDescent="0.35">
      <c r="A46" t="s">
        <v>124</v>
      </c>
      <c r="B46" t="s">
        <v>138</v>
      </c>
      <c r="C46" t="s">
        <v>139</v>
      </c>
      <c r="D46" t="s">
        <v>26</v>
      </c>
      <c r="E46">
        <v>0.33412294585084218</v>
      </c>
      <c r="F46">
        <v>0.35398696483899872</v>
      </c>
      <c r="G46">
        <v>0.3118900893101591</v>
      </c>
      <c r="H46">
        <v>2.4500000000000002</v>
      </c>
      <c r="I46">
        <v>3.35</v>
      </c>
      <c r="J46">
        <v>3.05</v>
      </c>
      <c r="K46" t="s">
        <v>27</v>
      </c>
      <c r="L46" t="s">
        <v>39</v>
      </c>
      <c r="M46" t="s">
        <v>27</v>
      </c>
      <c r="N46">
        <v>1</v>
      </c>
      <c r="O46">
        <v>0</v>
      </c>
      <c r="P46">
        <v>0</v>
      </c>
      <c r="Q46">
        <f t="shared" si="0"/>
        <v>0</v>
      </c>
      <c r="R46">
        <f t="shared" si="1"/>
        <v>1.4082004865647146E-2</v>
      </c>
      <c r="S46">
        <f t="shared" si="2"/>
        <v>0</v>
      </c>
      <c r="T46">
        <f t="shared" si="6"/>
        <v>0</v>
      </c>
      <c r="U46">
        <f t="shared" si="7"/>
        <v>0</v>
      </c>
      <c r="V46">
        <f t="shared" si="8"/>
        <v>0</v>
      </c>
    </row>
    <row r="47" spans="1:22" x14ac:dyDescent="0.35">
      <c r="A47" t="s">
        <v>124</v>
      </c>
      <c r="B47" t="s">
        <v>140</v>
      </c>
      <c r="C47" t="s">
        <v>141</v>
      </c>
      <c r="D47" t="s">
        <v>38</v>
      </c>
      <c r="E47">
        <v>0.57664814956231791</v>
      </c>
      <c r="F47">
        <v>0.1710426143573138</v>
      </c>
      <c r="G47">
        <v>0.25230923608036843</v>
      </c>
      <c r="H47">
        <v>2.0699999999999998</v>
      </c>
      <c r="I47">
        <v>3.65</v>
      </c>
      <c r="J47">
        <v>3.15</v>
      </c>
      <c r="K47" t="s">
        <v>27</v>
      </c>
      <c r="L47" t="s">
        <v>39</v>
      </c>
      <c r="M47" t="s">
        <v>27</v>
      </c>
      <c r="N47">
        <v>1</v>
      </c>
      <c r="O47">
        <v>0</v>
      </c>
      <c r="P47">
        <v>0</v>
      </c>
      <c r="Q47">
        <f t="shared" si="0"/>
        <v>0.1124633233733095</v>
      </c>
      <c r="R47">
        <f t="shared" si="1"/>
        <v>0</v>
      </c>
      <c r="S47">
        <f t="shared" si="2"/>
        <v>0</v>
      </c>
      <c r="T47">
        <f t="shared" si="6"/>
        <v>0.23279907938275066</v>
      </c>
      <c r="U47">
        <f t="shared" si="7"/>
        <v>0</v>
      </c>
      <c r="V47">
        <f t="shared" si="8"/>
        <v>0</v>
      </c>
    </row>
    <row r="48" spans="1:22" x14ac:dyDescent="0.35">
      <c r="A48" t="s">
        <v>124</v>
      </c>
      <c r="B48" t="s">
        <v>142</v>
      </c>
      <c r="C48" t="s">
        <v>143</v>
      </c>
      <c r="D48" t="s">
        <v>38</v>
      </c>
      <c r="E48">
        <v>0.1492730433853508</v>
      </c>
      <c r="F48">
        <v>0.67009448247845549</v>
      </c>
      <c r="G48">
        <v>0.18063247413619371</v>
      </c>
      <c r="H48">
        <v>7.2</v>
      </c>
      <c r="I48">
        <v>1.39</v>
      </c>
      <c r="J48">
        <v>5.25</v>
      </c>
      <c r="K48" t="s">
        <v>27</v>
      </c>
      <c r="L48" t="s">
        <v>27</v>
      </c>
      <c r="M48" t="s">
        <v>39</v>
      </c>
      <c r="N48">
        <v>0</v>
      </c>
      <c r="O48">
        <v>1</v>
      </c>
      <c r="P48">
        <v>0</v>
      </c>
      <c r="Q48">
        <f t="shared" si="0"/>
        <v>0</v>
      </c>
      <c r="R48">
        <f t="shared" si="1"/>
        <v>0</v>
      </c>
      <c r="S48">
        <f t="shared" si="2"/>
        <v>0</v>
      </c>
      <c r="T48">
        <f t="shared" si="6"/>
        <v>0</v>
      </c>
      <c r="U48">
        <f t="shared" si="7"/>
        <v>0</v>
      </c>
      <c r="V48">
        <f t="shared" si="8"/>
        <v>0</v>
      </c>
    </row>
    <row r="49" spans="1:22" x14ac:dyDescent="0.35">
      <c r="A49" t="s">
        <v>144</v>
      </c>
      <c r="B49" t="s">
        <v>145</v>
      </c>
      <c r="C49" t="s">
        <v>146</v>
      </c>
      <c r="D49" t="s">
        <v>147</v>
      </c>
      <c r="E49">
        <v>0.25318214782468118</v>
      </c>
      <c r="F49">
        <v>0.48112032679849348</v>
      </c>
      <c r="G49">
        <v>0.26569752537682528</v>
      </c>
      <c r="H49">
        <v>3.1</v>
      </c>
      <c r="I49">
        <v>2.12</v>
      </c>
      <c r="J49">
        <v>3.55</v>
      </c>
      <c r="K49" t="s">
        <v>39</v>
      </c>
      <c r="L49" t="s">
        <v>27</v>
      </c>
      <c r="M49" t="s">
        <v>27</v>
      </c>
      <c r="N49">
        <v>0</v>
      </c>
      <c r="O49">
        <v>1</v>
      </c>
      <c r="P49">
        <v>0</v>
      </c>
      <c r="Q49">
        <f t="shared" si="0"/>
        <v>0</v>
      </c>
      <c r="R49">
        <f t="shared" si="1"/>
        <v>0</v>
      </c>
      <c r="S49">
        <f t="shared" si="2"/>
        <v>0</v>
      </c>
      <c r="T49">
        <f t="shared" si="6"/>
        <v>0</v>
      </c>
      <c r="U49">
        <f t="shared" si="7"/>
        <v>0</v>
      </c>
      <c r="V49">
        <f t="shared" si="8"/>
        <v>0</v>
      </c>
    </row>
    <row r="50" spans="1:22" x14ac:dyDescent="0.35">
      <c r="A50" t="s">
        <v>144</v>
      </c>
      <c r="B50" t="s">
        <v>148</v>
      </c>
      <c r="C50" t="s">
        <v>149</v>
      </c>
      <c r="D50" t="s">
        <v>46</v>
      </c>
      <c r="E50">
        <v>0.48693997879018908</v>
      </c>
      <c r="F50">
        <v>0.22072519727093859</v>
      </c>
      <c r="G50">
        <v>0.29233482393887228</v>
      </c>
      <c r="H50">
        <v>1.75</v>
      </c>
      <c r="I50">
        <v>4.3</v>
      </c>
      <c r="J50">
        <v>3.7</v>
      </c>
      <c r="K50" t="s">
        <v>27</v>
      </c>
      <c r="L50" t="s">
        <v>39</v>
      </c>
      <c r="M50" t="s">
        <v>39</v>
      </c>
      <c r="N50">
        <v>1</v>
      </c>
      <c r="O50">
        <v>0</v>
      </c>
      <c r="P50">
        <v>0</v>
      </c>
      <c r="Q50">
        <f t="shared" si="0"/>
        <v>0</v>
      </c>
      <c r="R50">
        <f t="shared" si="1"/>
        <v>0</v>
      </c>
      <c r="S50">
        <f t="shared" si="2"/>
        <v>0</v>
      </c>
      <c r="T50">
        <f t="shared" si="6"/>
        <v>0</v>
      </c>
      <c r="U50">
        <f t="shared" si="7"/>
        <v>0</v>
      </c>
      <c r="V50">
        <f t="shared" si="8"/>
        <v>0</v>
      </c>
    </row>
    <row r="51" spans="1:22" x14ac:dyDescent="0.35">
      <c r="A51" t="s">
        <v>144</v>
      </c>
      <c r="B51" t="s">
        <v>150</v>
      </c>
      <c r="C51" t="s">
        <v>151</v>
      </c>
      <c r="D51" t="s">
        <v>46</v>
      </c>
      <c r="E51">
        <v>0.2433271559645932</v>
      </c>
      <c r="F51">
        <v>0.50358772659515849</v>
      </c>
      <c r="G51">
        <v>0.25308511744024831</v>
      </c>
      <c r="H51">
        <v>4.0999999999999996</v>
      </c>
      <c r="I51">
        <v>1.82</v>
      </c>
      <c r="J51">
        <v>3.65</v>
      </c>
      <c r="K51" t="s">
        <v>39</v>
      </c>
      <c r="L51" t="s">
        <v>27</v>
      </c>
      <c r="M51" t="s">
        <v>39</v>
      </c>
      <c r="N51">
        <v>1</v>
      </c>
      <c r="O51">
        <v>0</v>
      </c>
      <c r="P51">
        <v>0</v>
      </c>
      <c r="Q51">
        <f t="shared" si="0"/>
        <v>0</v>
      </c>
      <c r="R51">
        <f t="shared" si="1"/>
        <v>0</v>
      </c>
      <c r="S51">
        <f t="shared" si="2"/>
        <v>0</v>
      </c>
      <c r="T51">
        <f t="shared" si="6"/>
        <v>0</v>
      </c>
      <c r="U51">
        <f t="shared" si="7"/>
        <v>0</v>
      </c>
      <c r="V51">
        <f t="shared" si="8"/>
        <v>0</v>
      </c>
    </row>
    <row r="52" spans="1:22" x14ac:dyDescent="0.35">
      <c r="A52" t="s">
        <v>144</v>
      </c>
      <c r="B52" t="s">
        <v>152</v>
      </c>
      <c r="C52" t="s">
        <v>153</v>
      </c>
      <c r="D52" t="s">
        <v>46</v>
      </c>
      <c r="E52">
        <v>0.52374361265637881</v>
      </c>
      <c r="F52">
        <v>0.1977405750477616</v>
      </c>
      <c r="G52">
        <v>0.27851581229585959</v>
      </c>
      <c r="H52">
        <v>1.78</v>
      </c>
      <c r="I52">
        <v>4.5999999999999996</v>
      </c>
      <c r="J52">
        <v>3.45</v>
      </c>
      <c r="K52" t="s">
        <v>27</v>
      </c>
      <c r="L52" t="s">
        <v>39</v>
      </c>
      <c r="M52" t="s">
        <v>39</v>
      </c>
      <c r="N52">
        <v>1</v>
      </c>
      <c r="O52">
        <v>0</v>
      </c>
      <c r="P52">
        <v>0</v>
      </c>
      <c r="Q52">
        <f t="shared" si="0"/>
        <v>0</v>
      </c>
      <c r="R52">
        <f t="shared" si="1"/>
        <v>0</v>
      </c>
      <c r="S52">
        <f t="shared" si="2"/>
        <v>0</v>
      </c>
      <c r="T52">
        <f t="shared" si="6"/>
        <v>0</v>
      </c>
      <c r="U52">
        <f t="shared" si="7"/>
        <v>0</v>
      </c>
      <c r="V52">
        <f t="shared" si="8"/>
        <v>0</v>
      </c>
    </row>
    <row r="53" spans="1:22" x14ac:dyDescent="0.35">
      <c r="A53" t="s">
        <v>144</v>
      </c>
      <c r="B53" t="s">
        <v>154</v>
      </c>
      <c r="C53" t="s">
        <v>155</v>
      </c>
      <c r="D53" t="s">
        <v>72</v>
      </c>
      <c r="E53">
        <v>0.54796235313934027</v>
      </c>
      <c r="F53">
        <v>0.18557747181101319</v>
      </c>
      <c r="G53">
        <v>0.26646017504964642</v>
      </c>
      <c r="H53">
        <v>1.57</v>
      </c>
      <c r="I53">
        <v>5.5</v>
      </c>
      <c r="J53">
        <v>3.85</v>
      </c>
      <c r="K53" t="s">
        <v>27</v>
      </c>
      <c r="L53" t="s">
        <v>27</v>
      </c>
      <c r="M53" t="s">
        <v>27</v>
      </c>
      <c r="N53">
        <v>1</v>
      </c>
      <c r="O53">
        <v>0</v>
      </c>
      <c r="P53">
        <v>0</v>
      </c>
      <c r="Q53">
        <f t="shared" si="0"/>
        <v>0</v>
      </c>
      <c r="R53">
        <f t="shared" si="1"/>
        <v>0</v>
      </c>
      <c r="S53">
        <f t="shared" si="2"/>
        <v>0</v>
      </c>
      <c r="T53">
        <f t="shared" si="6"/>
        <v>0</v>
      </c>
      <c r="U53">
        <f t="shared" si="7"/>
        <v>0</v>
      </c>
      <c r="V53">
        <f t="shared" si="8"/>
        <v>0</v>
      </c>
    </row>
    <row r="54" spans="1:22" x14ac:dyDescent="0.35">
      <c r="A54" t="s">
        <v>144</v>
      </c>
      <c r="B54" t="s">
        <v>156</v>
      </c>
      <c r="C54" t="s">
        <v>157</v>
      </c>
      <c r="D54" t="s">
        <v>158</v>
      </c>
      <c r="E54">
        <v>0.49257359501739267</v>
      </c>
      <c r="F54">
        <v>0.2272800129495034</v>
      </c>
      <c r="G54">
        <v>0.28014639203310387</v>
      </c>
      <c r="H54">
        <v>1.7</v>
      </c>
      <c r="I54">
        <v>3.5</v>
      </c>
      <c r="J54">
        <v>3.25</v>
      </c>
      <c r="K54" t="s">
        <v>27</v>
      </c>
      <c r="L54" t="s">
        <v>27</v>
      </c>
      <c r="M54" t="s">
        <v>27</v>
      </c>
      <c r="N54">
        <v>1</v>
      </c>
      <c r="O54">
        <v>0</v>
      </c>
      <c r="P54">
        <v>0</v>
      </c>
      <c r="Q54">
        <f t="shared" si="0"/>
        <v>0</v>
      </c>
      <c r="R54">
        <f t="shared" si="1"/>
        <v>0</v>
      </c>
      <c r="S54">
        <f t="shared" si="2"/>
        <v>0</v>
      </c>
      <c r="T54">
        <f t="shared" si="6"/>
        <v>0</v>
      </c>
      <c r="U54">
        <f t="shared" si="7"/>
        <v>0</v>
      </c>
      <c r="V54">
        <f t="shared" si="8"/>
        <v>0</v>
      </c>
    </row>
    <row r="55" spans="1:22" x14ac:dyDescent="0.35">
      <c r="A55" t="s">
        <v>144</v>
      </c>
      <c r="B55" t="s">
        <v>159</v>
      </c>
      <c r="C55" t="s">
        <v>160</v>
      </c>
      <c r="D55" t="s">
        <v>75</v>
      </c>
      <c r="E55">
        <v>0.47317314346721812</v>
      </c>
      <c r="F55">
        <v>0.24109204134855181</v>
      </c>
      <c r="G55">
        <v>0.28573481518423011</v>
      </c>
      <c r="H55">
        <v>1.91</v>
      </c>
      <c r="I55">
        <v>3.7</v>
      </c>
      <c r="J55">
        <v>3.25</v>
      </c>
      <c r="K55" t="s">
        <v>27</v>
      </c>
      <c r="L55" t="s">
        <v>27</v>
      </c>
      <c r="M55" t="s">
        <v>27</v>
      </c>
      <c r="N55">
        <v>0</v>
      </c>
      <c r="O55">
        <v>0</v>
      </c>
      <c r="P55">
        <v>1</v>
      </c>
      <c r="Q55">
        <f t="shared" si="0"/>
        <v>0</v>
      </c>
      <c r="R55">
        <f t="shared" si="1"/>
        <v>0</v>
      </c>
      <c r="S55">
        <f t="shared" si="2"/>
        <v>0</v>
      </c>
      <c r="T55">
        <f t="shared" si="6"/>
        <v>0</v>
      </c>
      <c r="U55">
        <f t="shared" si="7"/>
        <v>0</v>
      </c>
      <c r="V55">
        <f t="shared" si="8"/>
        <v>0</v>
      </c>
    </row>
    <row r="56" spans="1:22" x14ac:dyDescent="0.35">
      <c r="A56" t="s">
        <v>144</v>
      </c>
      <c r="B56" t="s">
        <v>161</v>
      </c>
      <c r="C56" t="s">
        <v>162</v>
      </c>
      <c r="D56" t="s">
        <v>67</v>
      </c>
      <c r="E56">
        <v>0.62643990066988198</v>
      </c>
      <c r="F56">
        <v>0.14346692851317691</v>
      </c>
      <c r="G56">
        <v>0.23009317081694111</v>
      </c>
      <c r="H56">
        <v>1.57</v>
      </c>
      <c r="I56">
        <v>6.2</v>
      </c>
      <c r="J56">
        <v>3.95</v>
      </c>
      <c r="K56" t="s">
        <v>27</v>
      </c>
      <c r="L56" t="s">
        <v>27</v>
      </c>
      <c r="M56" t="s">
        <v>27</v>
      </c>
      <c r="N56">
        <v>1</v>
      </c>
      <c r="O56">
        <v>0</v>
      </c>
      <c r="P56">
        <v>0</v>
      </c>
      <c r="Q56">
        <f t="shared" si="0"/>
        <v>0</v>
      </c>
      <c r="R56">
        <f t="shared" si="1"/>
        <v>0</v>
      </c>
      <c r="S56">
        <f t="shared" si="2"/>
        <v>0</v>
      </c>
      <c r="T56">
        <f t="shared" si="6"/>
        <v>0</v>
      </c>
      <c r="U56">
        <f t="shared" si="7"/>
        <v>0</v>
      </c>
      <c r="V56">
        <f t="shared" si="8"/>
        <v>0</v>
      </c>
    </row>
    <row r="57" spans="1:22" x14ac:dyDescent="0.35">
      <c r="A57" t="s">
        <v>144</v>
      </c>
      <c r="B57" t="s">
        <v>163</v>
      </c>
      <c r="C57" t="s">
        <v>164</v>
      </c>
      <c r="D57" t="s">
        <v>165</v>
      </c>
      <c r="E57">
        <v>0.23054749933033211</v>
      </c>
      <c r="F57">
        <v>0.51370402288817862</v>
      </c>
      <c r="G57">
        <v>0.25574847778148929</v>
      </c>
      <c r="H57">
        <v>3.3</v>
      </c>
      <c r="I57">
        <v>2.12</v>
      </c>
      <c r="J57">
        <v>3.1</v>
      </c>
      <c r="K57" t="s">
        <v>27</v>
      </c>
      <c r="L57" t="s">
        <v>27</v>
      </c>
      <c r="M57" t="s">
        <v>27</v>
      </c>
      <c r="N57">
        <v>1</v>
      </c>
      <c r="O57">
        <v>0</v>
      </c>
      <c r="P57">
        <v>0</v>
      </c>
      <c r="Q57">
        <f t="shared" si="0"/>
        <v>0</v>
      </c>
      <c r="R57">
        <f t="shared" si="1"/>
        <v>3.8131225005867408E-3</v>
      </c>
      <c r="S57">
        <f t="shared" si="2"/>
        <v>0</v>
      </c>
      <c r="T57">
        <f t="shared" si="6"/>
        <v>0</v>
      </c>
      <c r="U57">
        <f t="shared" si="7"/>
        <v>0</v>
      </c>
      <c r="V57">
        <f t="shared" si="8"/>
        <v>0</v>
      </c>
    </row>
    <row r="58" spans="1:22" x14ac:dyDescent="0.35">
      <c r="A58" t="s">
        <v>144</v>
      </c>
      <c r="B58" t="s">
        <v>166</v>
      </c>
      <c r="C58" t="s">
        <v>167</v>
      </c>
      <c r="D58" t="s">
        <v>165</v>
      </c>
      <c r="E58">
        <v>0.38129970557213438</v>
      </c>
      <c r="F58">
        <v>0.30581980745303222</v>
      </c>
      <c r="G58">
        <v>0.3128804869748335</v>
      </c>
      <c r="H58">
        <v>2.15</v>
      </c>
      <c r="I58">
        <v>3.4</v>
      </c>
      <c r="J58">
        <v>2.95</v>
      </c>
      <c r="K58" t="s">
        <v>27</v>
      </c>
      <c r="L58" t="s">
        <v>27</v>
      </c>
      <c r="M58" t="s">
        <v>27</v>
      </c>
      <c r="N58">
        <v>1</v>
      </c>
      <c r="O58">
        <v>0</v>
      </c>
      <c r="P58">
        <v>0</v>
      </c>
      <c r="Q58">
        <f t="shared" si="0"/>
        <v>0</v>
      </c>
      <c r="R58">
        <f t="shared" si="1"/>
        <v>0</v>
      </c>
      <c r="S58">
        <f t="shared" si="2"/>
        <v>0</v>
      </c>
      <c r="T58">
        <f t="shared" si="6"/>
        <v>0</v>
      </c>
      <c r="U58">
        <f t="shared" si="7"/>
        <v>0</v>
      </c>
      <c r="V58">
        <f t="shared" si="8"/>
        <v>0</v>
      </c>
    </row>
    <row r="59" spans="1:22" x14ac:dyDescent="0.35">
      <c r="A59" t="s">
        <v>144</v>
      </c>
      <c r="B59" t="s">
        <v>168</v>
      </c>
      <c r="C59" t="s">
        <v>169</v>
      </c>
      <c r="D59" t="s">
        <v>170</v>
      </c>
      <c r="E59">
        <v>0.31475302432056701</v>
      </c>
      <c r="F59">
        <v>0.3744739381498689</v>
      </c>
      <c r="G59">
        <v>0.31077303752956409</v>
      </c>
      <c r="H59">
        <v>2.8</v>
      </c>
      <c r="I59">
        <v>2.5</v>
      </c>
      <c r="J59">
        <v>3.1</v>
      </c>
      <c r="K59" t="s">
        <v>27</v>
      </c>
      <c r="L59" t="s">
        <v>27</v>
      </c>
      <c r="M59" t="s">
        <v>27</v>
      </c>
      <c r="N59">
        <v>0</v>
      </c>
      <c r="O59">
        <v>0</v>
      </c>
      <c r="P59">
        <v>1</v>
      </c>
      <c r="Q59">
        <f t="shared" si="0"/>
        <v>0</v>
      </c>
      <c r="R59">
        <f t="shared" si="1"/>
        <v>0</v>
      </c>
      <c r="S59">
        <f t="shared" si="2"/>
        <v>0</v>
      </c>
      <c r="T59">
        <f t="shared" si="6"/>
        <v>0</v>
      </c>
      <c r="U59">
        <f t="shared" si="7"/>
        <v>0</v>
      </c>
      <c r="V59">
        <f t="shared" si="8"/>
        <v>0</v>
      </c>
    </row>
    <row r="60" spans="1:22" x14ac:dyDescent="0.35">
      <c r="A60" t="s">
        <v>144</v>
      </c>
      <c r="B60" t="s">
        <v>171</v>
      </c>
      <c r="C60" t="s">
        <v>172</v>
      </c>
      <c r="D60" t="s">
        <v>170</v>
      </c>
      <c r="E60">
        <v>0.46996574647337602</v>
      </c>
      <c r="F60">
        <v>0.2346873856443992</v>
      </c>
      <c r="G60">
        <v>0.2953468678822247</v>
      </c>
      <c r="H60">
        <v>1.78</v>
      </c>
      <c r="I60">
        <v>4.6500000000000004</v>
      </c>
      <c r="J60">
        <v>3.25</v>
      </c>
      <c r="K60" t="s">
        <v>27</v>
      </c>
      <c r="L60" t="s">
        <v>27</v>
      </c>
      <c r="M60" t="s">
        <v>27</v>
      </c>
      <c r="N60" s="1">
        <v>0</v>
      </c>
      <c r="O60">
        <v>0</v>
      </c>
      <c r="P60">
        <v>1</v>
      </c>
      <c r="Q60">
        <f t="shared" si="0"/>
        <v>0</v>
      </c>
      <c r="R60">
        <f t="shared" si="1"/>
        <v>0</v>
      </c>
      <c r="S60">
        <f t="shared" si="2"/>
        <v>0</v>
      </c>
      <c r="T60">
        <f t="shared" si="6"/>
        <v>0</v>
      </c>
      <c r="U60">
        <f t="shared" si="7"/>
        <v>0</v>
      </c>
      <c r="V60">
        <f t="shared" si="8"/>
        <v>0</v>
      </c>
    </row>
    <row r="61" spans="1:22" x14ac:dyDescent="0.35">
      <c r="A61" t="s">
        <v>144</v>
      </c>
      <c r="B61" t="s">
        <v>173</v>
      </c>
      <c r="C61" t="s">
        <v>174</v>
      </c>
      <c r="D61" t="s">
        <v>175</v>
      </c>
      <c r="E61">
        <v>0.28999811640874779</v>
      </c>
      <c r="F61">
        <v>0.40582164948378052</v>
      </c>
      <c r="G61">
        <v>0.30418023410747158</v>
      </c>
      <c r="H61">
        <v>2.95</v>
      </c>
      <c r="I61">
        <v>2.37</v>
      </c>
      <c r="J61">
        <v>2.92</v>
      </c>
      <c r="K61" t="s">
        <v>27</v>
      </c>
      <c r="L61" t="s">
        <v>27</v>
      </c>
      <c r="M61" t="s">
        <v>27</v>
      </c>
      <c r="N61">
        <v>0</v>
      </c>
      <c r="O61">
        <v>1</v>
      </c>
      <c r="P61">
        <v>0</v>
      </c>
      <c r="Q61">
        <f t="shared" si="0"/>
        <v>0</v>
      </c>
      <c r="R61">
        <f t="shared" si="1"/>
        <v>0</v>
      </c>
      <c r="S61">
        <f t="shared" si="2"/>
        <v>0</v>
      </c>
      <c r="T61">
        <f t="shared" si="6"/>
        <v>0</v>
      </c>
      <c r="U61">
        <f t="shared" si="7"/>
        <v>0</v>
      </c>
      <c r="V61">
        <f t="shared" si="8"/>
        <v>0</v>
      </c>
    </row>
    <row r="62" spans="1:22" x14ac:dyDescent="0.35">
      <c r="A62" t="s">
        <v>144</v>
      </c>
      <c r="B62" t="s">
        <v>176</v>
      </c>
      <c r="C62" t="s">
        <v>177</v>
      </c>
      <c r="D62" t="s">
        <v>158</v>
      </c>
      <c r="E62">
        <v>0.41611556849722398</v>
      </c>
      <c r="F62">
        <v>0.28626624628769159</v>
      </c>
      <c r="G62">
        <v>0.29761818521508437</v>
      </c>
      <c r="H62">
        <v>2.0499999999999998</v>
      </c>
      <c r="I62">
        <v>3.4</v>
      </c>
      <c r="J62">
        <v>3.25</v>
      </c>
      <c r="K62" t="s">
        <v>39</v>
      </c>
      <c r="L62" t="s">
        <v>39</v>
      </c>
      <c r="M62" t="s">
        <v>39</v>
      </c>
      <c r="N62">
        <v>1</v>
      </c>
      <c r="O62">
        <v>0</v>
      </c>
      <c r="P62">
        <v>0</v>
      </c>
      <c r="Q62">
        <f t="shared" si="0"/>
        <v>0</v>
      </c>
      <c r="R62">
        <f t="shared" si="1"/>
        <v>0</v>
      </c>
      <c r="S62">
        <f t="shared" si="2"/>
        <v>0</v>
      </c>
      <c r="T62">
        <f t="shared" si="6"/>
        <v>0</v>
      </c>
      <c r="U62">
        <f t="shared" si="7"/>
        <v>0</v>
      </c>
      <c r="V62">
        <f t="shared" si="8"/>
        <v>0</v>
      </c>
    </row>
    <row r="63" spans="1:22" x14ac:dyDescent="0.35">
      <c r="A63" t="s">
        <v>144</v>
      </c>
      <c r="B63" t="s">
        <v>178</v>
      </c>
      <c r="C63" t="s">
        <v>179</v>
      </c>
      <c r="D63" t="s">
        <v>158</v>
      </c>
      <c r="E63">
        <v>0.62958489080243418</v>
      </c>
      <c r="F63">
        <v>0.14214893922220481</v>
      </c>
      <c r="G63">
        <v>0.22826616997536101</v>
      </c>
      <c r="H63">
        <v>1.6</v>
      </c>
      <c r="I63">
        <v>5.25</v>
      </c>
      <c r="J63">
        <v>3.6</v>
      </c>
      <c r="K63" t="s">
        <v>39</v>
      </c>
      <c r="L63" t="s">
        <v>39</v>
      </c>
      <c r="M63" t="s">
        <v>39</v>
      </c>
      <c r="N63">
        <v>0</v>
      </c>
      <c r="O63">
        <v>1</v>
      </c>
      <c r="P63">
        <v>0</v>
      </c>
      <c r="Q63">
        <f t="shared" si="0"/>
        <v>0</v>
      </c>
      <c r="R63">
        <f t="shared" si="1"/>
        <v>0</v>
      </c>
      <c r="S63">
        <f t="shared" si="2"/>
        <v>0</v>
      </c>
      <c r="T63">
        <f t="shared" si="6"/>
        <v>0</v>
      </c>
      <c r="U63">
        <f t="shared" si="7"/>
        <v>0</v>
      </c>
      <c r="V63">
        <f t="shared" si="8"/>
        <v>0</v>
      </c>
    </row>
    <row r="64" spans="1:22" x14ac:dyDescent="0.35">
      <c r="A64" t="s">
        <v>144</v>
      </c>
      <c r="B64" t="s">
        <v>180</v>
      </c>
      <c r="C64" t="s">
        <v>181</v>
      </c>
      <c r="D64" t="s">
        <v>158</v>
      </c>
      <c r="E64">
        <v>0.40116066179182502</v>
      </c>
      <c r="F64">
        <v>0.28215837538745581</v>
      </c>
      <c r="G64">
        <v>0.31668096282071923</v>
      </c>
      <c r="H64">
        <v>2.2999999999999998</v>
      </c>
      <c r="I64">
        <v>3</v>
      </c>
      <c r="J64">
        <v>3.1</v>
      </c>
      <c r="K64" t="s">
        <v>39</v>
      </c>
      <c r="L64" t="s">
        <v>39</v>
      </c>
      <c r="M64" t="s">
        <v>39</v>
      </c>
      <c r="N64">
        <v>1</v>
      </c>
      <c r="O64">
        <v>0</v>
      </c>
      <c r="P64">
        <v>0</v>
      </c>
      <c r="Q64">
        <f t="shared" si="0"/>
        <v>0</v>
      </c>
      <c r="R64">
        <f t="shared" si="1"/>
        <v>0</v>
      </c>
      <c r="S64">
        <f t="shared" si="2"/>
        <v>0</v>
      </c>
      <c r="T64">
        <f t="shared" si="6"/>
        <v>0</v>
      </c>
      <c r="U64">
        <f t="shared" si="7"/>
        <v>0</v>
      </c>
      <c r="V64">
        <f t="shared" si="8"/>
        <v>0</v>
      </c>
    </row>
    <row r="65" spans="1:22" x14ac:dyDescent="0.35">
      <c r="A65" t="s">
        <v>144</v>
      </c>
      <c r="B65" t="s">
        <v>182</v>
      </c>
      <c r="C65" t="s">
        <v>183</v>
      </c>
      <c r="D65" t="s">
        <v>158</v>
      </c>
      <c r="E65">
        <v>0.66144181066499608</v>
      </c>
      <c r="F65">
        <v>0.12762447858976789</v>
      </c>
      <c r="G65">
        <v>0.21093371074523609</v>
      </c>
      <c r="H65">
        <v>1.47</v>
      </c>
      <c r="I65">
        <v>6</v>
      </c>
      <c r="J65">
        <v>4</v>
      </c>
      <c r="K65" t="s">
        <v>27</v>
      </c>
      <c r="L65" t="s">
        <v>39</v>
      </c>
      <c r="M65" t="s">
        <v>39</v>
      </c>
      <c r="N65">
        <v>1</v>
      </c>
      <c r="O65">
        <v>0</v>
      </c>
      <c r="P65">
        <v>0</v>
      </c>
      <c r="Q65">
        <f t="shared" si="0"/>
        <v>0</v>
      </c>
      <c r="R65">
        <f t="shared" si="1"/>
        <v>0</v>
      </c>
      <c r="S65">
        <f t="shared" si="2"/>
        <v>0</v>
      </c>
      <c r="T65">
        <f t="shared" si="6"/>
        <v>0</v>
      </c>
      <c r="U65">
        <f t="shared" si="7"/>
        <v>0</v>
      </c>
      <c r="V65">
        <f t="shared" si="8"/>
        <v>0</v>
      </c>
    </row>
    <row r="66" spans="1:22" x14ac:dyDescent="0.35">
      <c r="A66" t="s">
        <v>144</v>
      </c>
      <c r="B66" t="s">
        <v>184</v>
      </c>
      <c r="C66" t="s">
        <v>185</v>
      </c>
      <c r="D66" t="s">
        <v>186</v>
      </c>
      <c r="E66">
        <v>0.30781653675891502</v>
      </c>
      <c r="F66">
        <v>0.37941264979087991</v>
      </c>
      <c r="G66">
        <v>0.31277081345020502</v>
      </c>
      <c r="H66">
        <v>1.0009999999999999</v>
      </c>
      <c r="I66">
        <v>1.0009999999999999</v>
      </c>
      <c r="J66">
        <v>1.0009999999999999</v>
      </c>
      <c r="N66">
        <v>0</v>
      </c>
      <c r="O66">
        <v>1</v>
      </c>
      <c r="P66">
        <v>0</v>
      </c>
      <c r="Q66">
        <f t="shared" ref="Q66:Q129" si="9">IF((($AC$1*E66)^($AB$1))-(1-(($AC$1*E66)^($AB$1)))/(H66-1)&lt;0, 0,(($AC$1*E66)^($AB$1))-(1-(($AC$1*E66)^($AB$1)))/(H66-1))</f>
        <v>0</v>
      </c>
      <c r="R66">
        <f t="shared" ref="R66:R129" si="10">IF((($AC$1*F66)^($AB$1))-(1-(($AC$1*F66)^($AB$1)))/(I66-1)&lt;0, 0,(($AC$1*F66)^($AB$1))-(1-(($AC$1*F66)^($AB$1)))/(I66-1))</f>
        <v>0</v>
      </c>
      <c r="S66">
        <f t="shared" ref="S66:S129" si="11">IF((($AC$1*G66)^($AB$1))-(1-(($AC$1*G66)^($AB$1)))/(J66-1)&lt;0, 0,(($AC$1*G66)^($AB$1))-(1-(($AC$1*G66)^($AB$1)))/(J66-1))</f>
        <v>0</v>
      </c>
      <c r="T66">
        <f t="shared" ref="T66:T97" si="12">H66*Q66*N66</f>
        <v>0</v>
      </c>
      <c r="U66">
        <f t="shared" ref="U66:U97" si="13">I66*R66*O66</f>
        <v>0</v>
      </c>
      <c r="V66">
        <f t="shared" ref="V66:V97" si="14">J66*S66*P66</f>
        <v>0</v>
      </c>
    </row>
    <row r="67" spans="1:22" x14ac:dyDescent="0.35">
      <c r="A67" t="s">
        <v>144</v>
      </c>
      <c r="B67" t="s">
        <v>187</v>
      </c>
      <c r="C67" t="s">
        <v>188</v>
      </c>
      <c r="D67" t="s">
        <v>186</v>
      </c>
      <c r="E67">
        <v>0.37802396781298242</v>
      </c>
      <c r="F67">
        <v>0.30124739433235509</v>
      </c>
      <c r="G67">
        <v>0.32072863785466249</v>
      </c>
      <c r="H67">
        <v>1.0009999999999999</v>
      </c>
      <c r="I67">
        <v>1.0009999999999999</v>
      </c>
      <c r="J67">
        <v>1.0009999999999999</v>
      </c>
      <c r="N67">
        <v>0</v>
      </c>
      <c r="O67">
        <v>0</v>
      </c>
      <c r="P67">
        <v>1</v>
      </c>
      <c r="Q67">
        <f t="shared" si="9"/>
        <v>0</v>
      </c>
      <c r="R67">
        <f t="shared" si="10"/>
        <v>0</v>
      </c>
      <c r="S67">
        <f t="shared" si="11"/>
        <v>0</v>
      </c>
      <c r="T67">
        <f t="shared" si="12"/>
        <v>0</v>
      </c>
      <c r="U67">
        <f t="shared" si="13"/>
        <v>0</v>
      </c>
      <c r="V67">
        <f t="shared" si="14"/>
        <v>0</v>
      </c>
    </row>
    <row r="68" spans="1:22" x14ac:dyDescent="0.35">
      <c r="A68" t="s">
        <v>144</v>
      </c>
      <c r="B68" t="s">
        <v>189</v>
      </c>
      <c r="C68" t="s">
        <v>190</v>
      </c>
      <c r="D68" t="s">
        <v>158</v>
      </c>
      <c r="E68">
        <v>0.64254128743941674</v>
      </c>
      <c r="F68">
        <v>0.13621696721651869</v>
      </c>
      <c r="G68">
        <v>0.22124174534406449</v>
      </c>
      <c r="H68">
        <v>1.53</v>
      </c>
      <c r="I68">
        <v>5.5</v>
      </c>
      <c r="J68">
        <v>4</v>
      </c>
      <c r="K68" t="s">
        <v>27</v>
      </c>
      <c r="L68" t="s">
        <v>39</v>
      </c>
      <c r="M68" t="s">
        <v>39</v>
      </c>
      <c r="N68">
        <v>1</v>
      </c>
      <c r="O68">
        <v>0</v>
      </c>
      <c r="P68">
        <v>0</v>
      </c>
      <c r="Q68">
        <f t="shared" si="9"/>
        <v>0</v>
      </c>
      <c r="R68">
        <f t="shared" si="10"/>
        <v>0</v>
      </c>
      <c r="S68">
        <f t="shared" si="11"/>
        <v>0</v>
      </c>
      <c r="T68">
        <f t="shared" si="12"/>
        <v>0</v>
      </c>
      <c r="U68">
        <f t="shared" si="13"/>
        <v>0</v>
      </c>
      <c r="V68">
        <f t="shared" si="14"/>
        <v>0</v>
      </c>
    </row>
    <row r="69" spans="1:22" x14ac:dyDescent="0.35">
      <c r="A69" t="s">
        <v>144</v>
      </c>
      <c r="B69" t="s">
        <v>191</v>
      </c>
      <c r="C69" t="s">
        <v>192</v>
      </c>
      <c r="D69" t="s">
        <v>186</v>
      </c>
      <c r="E69">
        <v>0.32914160721807878</v>
      </c>
      <c r="F69">
        <v>0.34979209262643979</v>
      </c>
      <c r="G69">
        <v>0.32106630015548149</v>
      </c>
      <c r="H69">
        <v>1.0009999999999999</v>
      </c>
      <c r="I69">
        <v>1.0009999999999999</v>
      </c>
      <c r="J69">
        <v>1.0009999999999999</v>
      </c>
      <c r="N69">
        <v>1</v>
      </c>
      <c r="O69">
        <v>0</v>
      </c>
      <c r="P69">
        <v>0</v>
      </c>
      <c r="Q69">
        <f t="shared" si="9"/>
        <v>0</v>
      </c>
      <c r="R69">
        <f t="shared" si="10"/>
        <v>0</v>
      </c>
      <c r="S69">
        <f t="shared" si="11"/>
        <v>0</v>
      </c>
      <c r="T69">
        <f t="shared" si="12"/>
        <v>0</v>
      </c>
      <c r="U69">
        <f t="shared" si="13"/>
        <v>0</v>
      </c>
      <c r="V69">
        <f t="shared" si="14"/>
        <v>0</v>
      </c>
    </row>
    <row r="70" spans="1:22" x14ac:dyDescent="0.35">
      <c r="A70" t="s">
        <v>144</v>
      </c>
      <c r="B70" t="s">
        <v>193</v>
      </c>
      <c r="C70" t="s">
        <v>194</v>
      </c>
      <c r="D70" t="s">
        <v>158</v>
      </c>
      <c r="E70">
        <v>0.6135543670553385</v>
      </c>
      <c r="F70">
        <v>0.1524763644679461</v>
      </c>
      <c r="G70">
        <v>0.2339692684767154</v>
      </c>
      <c r="H70">
        <v>1.55</v>
      </c>
      <c r="I70">
        <v>4.95</v>
      </c>
      <c r="J70">
        <v>4.05</v>
      </c>
      <c r="K70" t="s">
        <v>39</v>
      </c>
      <c r="L70" t="s">
        <v>39</v>
      </c>
      <c r="M70" t="s">
        <v>39</v>
      </c>
      <c r="N70">
        <v>1</v>
      </c>
      <c r="O70">
        <v>0</v>
      </c>
      <c r="P70">
        <v>0</v>
      </c>
      <c r="Q70">
        <f t="shared" si="9"/>
        <v>0</v>
      </c>
      <c r="R70">
        <f t="shared" si="10"/>
        <v>0</v>
      </c>
      <c r="S70">
        <f t="shared" si="11"/>
        <v>0</v>
      </c>
      <c r="T70">
        <f t="shared" si="12"/>
        <v>0</v>
      </c>
      <c r="U70">
        <f t="shared" si="13"/>
        <v>0</v>
      </c>
      <c r="V70">
        <f t="shared" si="14"/>
        <v>0</v>
      </c>
    </row>
    <row r="71" spans="1:22" x14ac:dyDescent="0.35">
      <c r="A71" t="s">
        <v>144</v>
      </c>
      <c r="B71" t="s">
        <v>195</v>
      </c>
      <c r="C71" t="s">
        <v>196</v>
      </c>
      <c r="D71" t="s">
        <v>186</v>
      </c>
      <c r="E71">
        <v>0.35273256560133509</v>
      </c>
      <c r="F71">
        <v>0.32676758264132533</v>
      </c>
      <c r="G71">
        <v>0.32049985175733953</v>
      </c>
      <c r="H71">
        <v>1.0009999999999999</v>
      </c>
      <c r="I71">
        <v>1.0009999999999999</v>
      </c>
      <c r="J71">
        <v>1.0009999999999999</v>
      </c>
      <c r="N71">
        <v>0</v>
      </c>
      <c r="O71">
        <v>0</v>
      </c>
      <c r="P71">
        <v>1</v>
      </c>
      <c r="Q71">
        <f t="shared" si="9"/>
        <v>0</v>
      </c>
      <c r="R71">
        <f t="shared" si="10"/>
        <v>0</v>
      </c>
      <c r="S71">
        <f t="shared" si="11"/>
        <v>0</v>
      </c>
      <c r="T71">
        <f t="shared" si="12"/>
        <v>0</v>
      </c>
      <c r="U71">
        <f t="shared" si="13"/>
        <v>0</v>
      </c>
      <c r="V71">
        <f t="shared" si="14"/>
        <v>0</v>
      </c>
    </row>
    <row r="72" spans="1:22" x14ac:dyDescent="0.35">
      <c r="A72" t="s">
        <v>144</v>
      </c>
      <c r="B72" t="s">
        <v>197</v>
      </c>
      <c r="C72" t="s">
        <v>198</v>
      </c>
      <c r="D72" t="s">
        <v>72</v>
      </c>
      <c r="E72">
        <v>0.21984637398620191</v>
      </c>
      <c r="F72">
        <v>0.53937403393789318</v>
      </c>
      <c r="G72">
        <v>0.2407795920759048</v>
      </c>
      <c r="H72">
        <v>3.3</v>
      </c>
      <c r="I72">
        <v>2.12</v>
      </c>
      <c r="J72">
        <v>3.8</v>
      </c>
      <c r="K72" t="s">
        <v>27</v>
      </c>
      <c r="L72" t="s">
        <v>27</v>
      </c>
      <c r="M72" t="s">
        <v>27</v>
      </c>
      <c r="N72">
        <v>1</v>
      </c>
      <c r="O72">
        <v>0</v>
      </c>
      <c r="P72">
        <v>0</v>
      </c>
      <c r="Q72">
        <f t="shared" si="9"/>
        <v>0</v>
      </c>
      <c r="R72">
        <f t="shared" si="10"/>
        <v>5.5656264526392163E-2</v>
      </c>
      <c r="S72">
        <f t="shared" si="11"/>
        <v>0</v>
      </c>
      <c r="T72">
        <f t="shared" si="12"/>
        <v>0</v>
      </c>
      <c r="U72">
        <f t="shared" si="13"/>
        <v>0</v>
      </c>
      <c r="V72">
        <f t="shared" si="14"/>
        <v>0</v>
      </c>
    </row>
    <row r="73" spans="1:22" x14ac:dyDescent="0.35">
      <c r="A73" t="s">
        <v>144</v>
      </c>
      <c r="B73" t="s">
        <v>199</v>
      </c>
      <c r="C73" t="s">
        <v>200</v>
      </c>
      <c r="D73" t="s">
        <v>72</v>
      </c>
      <c r="E73">
        <v>0.1944614398690647</v>
      </c>
      <c r="F73">
        <v>0.58456374586447502</v>
      </c>
      <c r="G73">
        <v>0.22097481426646029</v>
      </c>
      <c r="H73">
        <v>4.05</v>
      </c>
      <c r="I73">
        <v>1.82</v>
      </c>
      <c r="J73">
        <v>3.8</v>
      </c>
      <c r="K73" t="s">
        <v>39</v>
      </c>
      <c r="L73" t="s">
        <v>27</v>
      </c>
      <c r="M73" t="s">
        <v>39</v>
      </c>
      <c r="N73">
        <v>0</v>
      </c>
      <c r="O73">
        <v>1</v>
      </c>
      <c r="P73">
        <v>0</v>
      </c>
      <c r="Q73">
        <f t="shared" si="9"/>
        <v>0</v>
      </c>
      <c r="R73">
        <f t="shared" si="10"/>
        <v>7.7053822318806642E-4</v>
      </c>
      <c r="S73">
        <f t="shared" si="11"/>
        <v>0</v>
      </c>
      <c r="T73">
        <f t="shared" si="12"/>
        <v>0</v>
      </c>
      <c r="U73">
        <f t="shared" si="13"/>
        <v>1.4023795662022808E-3</v>
      </c>
      <c r="V73">
        <f t="shared" si="14"/>
        <v>0</v>
      </c>
    </row>
    <row r="74" spans="1:22" x14ac:dyDescent="0.35">
      <c r="A74" t="s">
        <v>144</v>
      </c>
      <c r="B74" t="s">
        <v>201</v>
      </c>
      <c r="C74" t="s">
        <v>202</v>
      </c>
      <c r="D74" t="s">
        <v>72</v>
      </c>
      <c r="E74">
        <v>0.37276187627815133</v>
      </c>
      <c r="F74">
        <v>0.31172614302845741</v>
      </c>
      <c r="G74">
        <v>0.31551198069339131</v>
      </c>
      <c r="H74">
        <v>2.4</v>
      </c>
      <c r="I74">
        <v>2.85</v>
      </c>
      <c r="J74">
        <v>3.55</v>
      </c>
      <c r="K74" t="s">
        <v>39</v>
      </c>
      <c r="L74" t="s">
        <v>39</v>
      </c>
      <c r="M74" t="s">
        <v>27</v>
      </c>
      <c r="N74">
        <v>0</v>
      </c>
      <c r="O74">
        <v>1</v>
      </c>
      <c r="P74">
        <v>0</v>
      </c>
      <c r="Q74">
        <f t="shared" si="9"/>
        <v>0</v>
      </c>
      <c r="R74">
        <f t="shared" si="10"/>
        <v>0</v>
      </c>
      <c r="S74">
        <f t="shared" si="11"/>
        <v>0</v>
      </c>
      <c r="T74">
        <f t="shared" si="12"/>
        <v>0</v>
      </c>
      <c r="U74">
        <f t="shared" si="13"/>
        <v>0</v>
      </c>
      <c r="V74">
        <f t="shared" si="14"/>
        <v>0</v>
      </c>
    </row>
    <row r="75" spans="1:22" x14ac:dyDescent="0.35">
      <c r="A75" t="s">
        <v>144</v>
      </c>
      <c r="B75" t="s">
        <v>203</v>
      </c>
      <c r="C75" t="s">
        <v>204</v>
      </c>
      <c r="D75" t="s">
        <v>165</v>
      </c>
      <c r="E75">
        <v>0.48722504250353432</v>
      </c>
      <c r="F75">
        <v>0.22565440685888291</v>
      </c>
      <c r="G75">
        <v>0.28712055063758268</v>
      </c>
      <c r="H75">
        <v>1.8</v>
      </c>
      <c r="I75">
        <v>4.5</v>
      </c>
      <c r="J75">
        <v>3.35</v>
      </c>
      <c r="K75" t="s">
        <v>39</v>
      </c>
      <c r="L75" t="s">
        <v>39</v>
      </c>
      <c r="M75" t="s">
        <v>39</v>
      </c>
      <c r="N75">
        <v>1</v>
      </c>
      <c r="O75">
        <v>0</v>
      </c>
      <c r="P75">
        <v>0</v>
      </c>
      <c r="Q75">
        <f t="shared" si="9"/>
        <v>0</v>
      </c>
      <c r="R75">
        <f t="shared" si="10"/>
        <v>0</v>
      </c>
      <c r="S75">
        <f t="shared" si="11"/>
        <v>0</v>
      </c>
      <c r="T75">
        <f t="shared" si="12"/>
        <v>0</v>
      </c>
      <c r="U75">
        <f t="shared" si="13"/>
        <v>0</v>
      </c>
      <c r="V75">
        <f t="shared" si="14"/>
        <v>0</v>
      </c>
    </row>
    <row r="76" spans="1:22" x14ac:dyDescent="0.35">
      <c r="A76" t="s">
        <v>144</v>
      </c>
      <c r="B76" t="s">
        <v>205</v>
      </c>
      <c r="C76" t="s">
        <v>206</v>
      </c>
      <c r="D76" t="s">
        <v>165</v>
      </c>
      <c r="E76">
        <v>0.28445619100981029</v>
      </c>
      <c r="F76">
        <v>0.41696718092198271</v>
      </c>
      <c r="G76">
        <v>0.29857662806820701</v>
      </c>
      <c r="H76">
        <v>2.8</v>
      </c>
      <c r="I76">
        <v>2.6</v>
      </c>
      <c r="J76">
        <v>3</v>
      </c>
      <c r="K76" t="s">
        <v>39</v>
      </c>
      <c r="L76" t="s">
        <v>39</v>
      </c>
      <c r="M76" t="s">
        <v>39</v>
      </c>
      <c r="N76">
        <v>0</v>
      </c>
      <c r="O76">
        <v>0</v>
      </c>
      <c r="P76">
        <v>1</v>
      </c>
      <c r="Q76">
        <f t="shared" si="9"/>
        <v>0</v>
      </c>
      <c r="R76">
        <f t="shared" si="10"/>
        <v>0</v>
      </c>
      <c r="S76">
        <f t="shared" si="11"/>
        <v>0</v>
      </c>
      <c r="T76">
        <f t="shared" si="12"/>
        <v>0</v>
      </c>
      <c r="U76">
        <f t="shared" si="13"/>
        <v>0</v>
      </c>
      <c r="V76">
        <f t="shared" si="14"/>
        <v>0</v>
      </c>
    </row>
    <row r="77" spans="1:22" x14ac:dyDescent="0.35">
      <c r="A77" t="s">
        <v>144</v>
      </c>
      <c r="B77" t="s">
        <v>207</v>
      </c>
      <c r="C77" t="s">
        <v>208</v>
      </c>
      <c r="D77" t="s">
        <v>75</v>
      </c>
      <c r="E77">
        <v>0.48241647578006119</v>
      </c>
      <c r="F77">
        <v>0.22387159314505151</v>
      </c>
      <c r="G77">
        <v>0.29371193107488741</v>
      </c>
      <c r="H77">
        <v>1.95</v>
      </c>
      <c r="I77">
        <v>3.75</v>
      </c>
      <c r="J77">
        <v>3.35</v>
      </c>
      <c r="K77" t="s">
        <v>27</v>
      </c>
      <c r="L77" t="s">
        <v>39</v>
      </c>
      <c r="M77" t="s">
        <v>39</v>
      </c>
      <c r="N77">
        <v>1</v>
      </c>
      <c r="O77">
        <v>0</v>
      </c>
      <c r="P77">
        <v>0</v>
      </c>
      <c r="Q77">
        <f t="shared" si="9"/>
        <v>0</v>
      </c>
      <c r="R77">
        <f t="shared" si="10"/>
        <v>0</v>
      </c>
      <c r="S77">
        <f t="shared" si="11"/>
        <v>0</v>
      </c>
      <c r="T77">
        <f t="shared" si="12"/>
        <v>0</v>
      </c>
      <c r="U77">
        <f t="shared" si="13"/>
        <v>0</v>
      </c>
      <c r="V77">
        <f t="shared" si="14"/>
        <v>0</v>
      </c>
    </row>
    <row r="78" spans="1:22" x14ac:dyDescent="0.35">
      <c r="A78" t="s">
        <v>144</v>
      </c>
      <c r="B78" t="s">
        <v>209</v>
      </c>
      <c r="C78" t="s">
        <v>210</v>
      </c>
      <c r="D78" t="s">
        <v>67</v>
      </c>
      <c r="E78">
        <v>0.27083220391395518</v>
      </c>
      <c r="F78">
        <v>0.45143860762255827</v>
      </c>
      <c r="G78">
        <v>0.27772918846348649</v>
      </c>
      <c r="H78">
        <v>2.89</v>
      </c>
      <c r="I78">
        <v>2.67</v>
      </c>
      <c r="J78">
        <v>3.57</v>
      </c>
      <c r="K78" t="s">
        <v>27</v>
      </c>
      <c r="L78" t="s">
        <v>27</v>
      </c>
      <c r="M78" t="s">
        <v>27</v>
      </c>
      <c r="N78">
        <v>1</v>
      </c>
      <c r="O78">
        <v>0</v>
      </c>
      <c r="P78">
        <v>0</v>
      </c>
      <c r="Q78">
        <f t="shared" si="9"/>
        <v>0</v>
      </c>
      <c r="R78">
        <f t="shared" si="10"/>
        <v>5.37675529208963E-2</v>
      </c>
      <c r="S78">
        <f t="shared" si="11"/>
        <v>0</v>
      </c>
      <c r="T78">
        <f t="shared" si="12"/>
        <v>0</v>
      </c>
      <c r="U78">
        <f t="shared" si="13"/>
        <v>0</v>
      </c>
      <c r="V78">
        <f t="shared" si="14"/>
        <v>0</v>
      </c>
    </row>
    <row r="79" spans="1:22" x14ac:dyDescent="0.35">
      <c r="A79" t="s">
        <v>144</v>
      </c>
      <c r="B79" t="s">
        <v>211</v>
      </c>
      <c r="C79" t="s">
        <v>212</v>
      </c>
      <c r="D79" t="s">
        <v>170</v>
      </c>
      <c r="E79">
        <v>0.19184796164245799</v>
      </c>
      <c r="F79">
        <v>0.58444677057497374</v>
      </c>
      <c r="G79">
        <v>0.22370526778256841</v>
      </c>
      <c r="H79">
        <v>5.3</v>
      </c>
      <c r="I79">
        <v>1.82</v>
      </c>
      <c r="J79">
        <v>3.35</v>
      </c>
      <c r="K79" t="s">
        <v>27</v>
      </c>
      <c r="L79" t="s">
        <v>27</v>
      </c>
      <c r="M79" t="s">
        <v>39</v>
      </c>
      <c r="N79">
        <v>0</v>
      </c>
      <c r="O79">
        <v>1</v>
      </c>
      <c r="P79">
        <v>0</v>
      </c>
      <c r="Q79">
        <f t="shared" si="9"/>
        <v>0</v>
      </c>
      <c r="R79">
        <f t="shared" si="10"/>
        <v>4.8906921774072298E-4</v>
      </c>
      <c r="S79">
        <f t="shared" si="11"/>
        <v>0</v>
      </c>
      <c r="T79">
        <f t="shared" si="12"/>
        <v>0</v>
      </c>
      <c r="U79">
        <f t="shared" si="13"/>
        <v>8.9010597628811586E-4</v>
      </c>
      <c r="V79">
        <f t="shared" si="14"/>
        <v>0</v>
      </c>
    </row>
    <row r="80" spans="1:22" x14ac:dyDescent="0.35">
      <c r="A80" t="s">
        <v>213</v>
      </c>
      <c r="B80" t="s">
        <v>214</v>
      </c>
      <c r="C80" t="s">
        <v>215</v>
      </c>
      <c r="D80" t="s">
        <v>147</v>
      </c>
      <c r="E80">
        <v>0.48685370932607031</v>
      </c>
      <c r="F80">
        <v>0.2351055049527121</v>
      </c>
      <c r="G80">
        <v>0.2780407857212176</v>
      </c>
      <c r="H80">
        <v>2.5499999999999998</v>
      </c>
      <c r="I80">
        <v>2.5499999999999998</v>
      </c>
      <c r="J80">
        <v>3.45</v>
      </c>
      <c r="K80" t="s">
        <v>39</v>
      </c>
      <c r="L80" t="s">
        <v>39</v>
      </c>
      <c r="M80" t="s">
        <v>27</v>
      </c>
      <c r="N80">
        <v>0</v>
      </c>
      <c r="O80">
        <v>1</v>
      </c>
      <c r="P80">
        <v>0</v>
      </c>
      <c r="Q80">
        <f t="shared" si="9"/>
        <v>8.7408353293741359E-2</v>
      </c>
      <c r="R80">
        <f t="shared" si="10"/>
        <v>0</v>
      </c>
      <c r="S80">
        <f t="shared" si="11"/>
        <v>0</v>
      </c>
      <c r="T80">
        <f t="shared" si="12"/>
        <v>0</v>
      </c>
      <c r="U80">
        <f t="shared" si="13"/>
        <v>0</v>
      </c>
      <c r="V80">
        <f t="shared" si="14"/>
        <v>0</v>
      </c>
    </row>
    <row r="81" spans="1:22" x14ac:dyDescent="0.35">
      <c r="A81" t="s">
        <v>213</v>
      </c>
      <c r="B81" t="s">
        <v>216</v>
      </c>
      <c r="C81" t="s">
        <v>217</v>
      </c>
      <c r="D81" t="s">
        <v>147</v>
      </c>
      <c r="E81">
        <v>0.47614229552663467</v>
      </c>
      <c r="F81">
        <v>0.24043693457182011</v>
      </c>
      <c r="G81">
        <v>0.2834207699015453</v>
      </c>
      <c r="H81">
        <v>2.1800000000000002</v>
      </c>
      <c r="I81">
        <v>3.05</v>
      </c>
      <c r="J81">
        <v>3.5</v>
      </c>
      <c r="K81" t="s">
        <v>27</v>
      </c>
      <c r="L81" t="s">
        <v>39</v>
      </c>
      <c r="M81" t="s">
        <v>27</v>
      </c>
      <c r="N81">
        <v>1</v>
      </c>
      <c r="O81">
        <v>0</v>
      </c>
      <c r="P81">
        <v>0</v>
      </c>
      <c r="Q81">
        <f t="shared" si="9"/>
        <v>0</v>
      </c>
      <c r="R81">
        <f t="shared" si="10"/>
        <v>0</v>
      </c>
      <c r="S81">
        <f t="shared" si="11"/>
        <v>0</v>
      </c>
      <c r="T81">
        <f t="shared" si="12"/>
        <v>0</v>
      </c>
      <c r="U81">
        <f t="shared" si="13"/>
        <v>0</v>
      </c>
      <c r="V81">
        <f t="shared" si="14"/>
        <v>0</v>
      </c>
    </row>
    <row r="82" spans="1:22" x14ac:dyDescent="0.35">
      <c r="A82" t="s">
        <v>213</v>
      </c>
      <c r="B82" t="s">
        <v>45</v>
      </c>
      <c r="C82" t="s">
        <v>218</v>
      </c>
      <c r="D82" t="s">
        <v>46</v>
      </c>
      <c r="E82">
        <v>0.28101884361915158</v>
      </c>
      <c r="F82">
        <v>0.43440561528347649</v>
      </c>
      <c r="G82">
        <v>0.28457554109737182</v>
      </c>
      <c r="H82">
        <v>3</v>
      </c>
      <c r="I82">
        <v>2.2000000000000002</v>
      </c>
      <c r="J82">
        <v>3.3</v>
      </c>
      <c r="K82" t="s">
        <v>39</v>
      </c>
      <c r="L82" t="s">
        <v>39</v>
      </c>
      <c r="M82" t="s">
        <v>39</v>
      </c>
      <c r="N82">
        <v>1</v>
      </c>
      <c r="O82">
        <v>0</v>
      </c>
      <c r="P82">
        <v>0</v>
      </c>
      <c r="Q82">
        <f t="shared" si="9"/>
        <v>0</v>
      </c>
      <c r="R82">
        <f t="shared" si="10"/>
        <v>0</v>
      </c>
      <c r="S82">
        <f t="shared" si="11"/>
        <v>0</v>
      </c>
      <c r="T82">
        <f t="shared" si="12"/>
        <v>0</v>
      </c>
      <c r="U82">
        <f t="shared" si="13"/>
        <v>0</v>
      </c>
      <c r="V82">
        <f t="shared" si="14"/>
        <v>0</v>
      </c>
    </row>
    <row r="83" spans="1:22" x14ac:dyDescent="0.35">
      <c r="A83" t="s">
        <v>213</v>
      </c>
      <c r="B83" t="s">
        <v>219</v>
      </c>
      <c r="C83" t="s">
        <v>44</v>
      </c>
      <c r="D83" t="s">
        <v>46</v>
      </c>
      <c r="E83">
        <v>0.38898198752013979</v>
      </c>
      <c r="F83">
        <v>0.29065486142056057</v>
      </c>
      <c r="G83">
        <v>0.32036315105929958</v>
      </c>
      <c r="H83">
        <v>2.25</v>
      </c>
      <c r="I83">
        <v>2.95</v>
      </c>
      <c r="J83">
        <v>3.3</v>
      </c>
      <c r="K83" t="s">
        <v>39</v>
      </c>
      <c r="L83" t="s">
        <v>39</v>
      </c>
      <c r="M83" t="s">
        <v>39</v>
      </c>
      <c r="N83">
        <v>0</v>
      </c>
      <c r="O83">
        <v>1</v>
      </c>
      <c r="P83">
        <v>0</v>
      </c>
      <c r="Q83">
        <f t="shared" si="9"/>
        <v>0</v>
      </c>
      <c r="R83">
        <f t="shared" si="10"/>
        <v>0</v>
      </c>
      <c r="S83">
        <f t="shared" si="11"/>
        <v>0</v>
      </c>
      <c r="T83">
        <f t="shared" si="12"/>
        <v>0</v>
      </c>
      <c r="U83">
        <f t="shared" si="13"/>
        <v>0</v>
      </c>
      <c r="V83">
        <f t="shared" si="14"/>
        <v>0</v>
      </c>
    </row>
    <row r="84" spans="1:22" x14ac:dyDescent="0.35">
      <c r="A84" t="s">
        <v>213</v>
      </c>
      <c r="B84" t="s">
        <v>220</v>
      </c>
      <c r="C84" t="s">
        <v>94</v>
      </c>
      <c r="D84" t="s">
        <v>54</v>
      </c>
      <c r="E84">
        <v>0.18541005651837711</v>
      </c>
      <c r="F84">
        <v>0.59659244578534121</v>
      </c>
      <c r="G84">
        <v>0.21799749769628179</v>
      </c>
      <c r="H84">
        <v>3.8</v>
      </c>
      <c r="I84">
        <v>2.02</v>
      </c>
      <c r="J84">
        <v>3.4</v>
      </c>
      <c r="K84" t="s">
        <v>27</v>
      </c>
      <c r="L84" t="s">
        <v>27</v>
      </c>
      <c r="M84" t="s">
        <v>39</v>
      </c>
      <c r="N84">
        <v>0</v>
      </c>
      <c r="O84">
        <v>0</v>
      </c>
      <c r="P84">
        <v>1</v>
      </c>
      <c r="Q84">
        <f t="shared" si="9"/>
        <v>0</v>
      </c>
      <c r="R84">
        <f t="shared" si="10"/>
        <v>0.13428916369969973</v>
      </c>
      <c r="S84">
        <f t="shared" si="11"/>
        <v>0</v>
      </c>
      <c r="T84">
        <f t="shared" si="12"/>
        <v>0</v>
      </c>
      <c r="U84">
        <f t="shared" si="13"/>
        <v>0</v>
      </c>
      <c r="V84">
        <f t="shared" si="14"/>
        <v>0</v>
      </c>
    </row>
    <row r="85" spans="1:22" x14ac:dyDescent="0.35">
      <c r="A85" t="s">
        <v>213</v>
      </c>
      <c r="B85" t="s">
        <v>221</v>
      </c>
      <c r="C85" t="s">
        <v>110</v>
      </c>
      <c r="D85" t="s">
        <v>75</v>
      </c>
      <c r="E85">
        <v>0.37552557318233049</v>
      </c>
      <c r="F85">
        <v>0.30843028243390208</v>
      </c>
      <c r="G85">
        <v>0.31604414438376738</v>
      </c>
      <c r="H85">
        <v>2.2999999999999998</v>
      </c>
      <c r="I85">
        <v>2.92</v>
      </c>
      <c r="J85">
        <v>3.3</v>
      </c>
      <c r="K85" t="s">
        <v>39</v>
      </c>
      <c r="L85" t="s">
        <v>27</v>
      </c>
      <c r="M85" t="s">
        <v>39</v>
      </c>
      <c r="N85">
        <v>0</v>
      </c>
      <c r="O85">
        <v>1</v>
      </c>
      <c r="P85">
        <v>0</v>
      </c>
      <c r="Q85">
        <f t="shared" si="9"/>
        <v>0</v>
      </c>
      <c r="R85">
        <f t="shared" si="10"/>
        <v>0</v>
      </c>
      <c r="S85">
        <f t="shared" si="11"/>
        <v>0</v>
      </c>
      <c r="T85">
        <f t="shared" si="12"/>
        <v>0</v>
      </c>
      <c r="U85">
        <f t="shared" si="13"/>
        <v>0</v>
      </c>
      <c r="V85">
        <f t="shared" si="14"/>
        <v>0</v>
      </c>
    </row>
    <row r="86" spans="1:22" x14ac:dyDescent="0.35">
      <c r="A86" t="s">
        <v>213</v>
      </c>
      <c r="B86" t="s">
        <v>89</v>
      </c>
      <c r="C86" t="s">
        <v>222</v>
      </c>
      <c r="D86" t="s">
        <v>46</v>
      </c>
      <c r="E86">
        <v>0.71275441339912982</v>
      </c>
      <c r="F86">
        <v>0.103098180591948</v>
      </c>
      <c r="G86">
        <v>0.18414740600892199</v>
      </c>
      <c r="H86">
        <v>1.39</v>
      </c>
      <c r="I86">
        <v>6.6</v>
      </c>
      <c r="J86">
        <v>4.4000000000000004</v>
      </c>
      <c r="K86" t="s">
        <v>27</v>
      </c>
      <c r="L86" t="s">
        <v>27</v>
      </c>
      <c r="M86" t="s">
        <v>27</v>
      </c>
      <c r="N86">
        <v>1</v>
      </c>
      <c r="O86">
        <v>0</v>
      </c>
      <c r="P86">
        <v>0</v>
      </c>
      <c r="Q86">
        <f t="shared" si="9"/>
        <v>0</v>
      </c>
      <c r="R86">
        <f t="shared" si="10"/>
        <v>0</v>
      </c>
      <c r="S86">
        <f t="shared" si="11"/>
        <v>0</v>
      </c>
      <c r="T86">
        <f t="shared" si="12"/>
        <v>0</v>
      </c>
      <c r="U86">
        <f t="shared" si="13"/>
        <v>0</v>
      </c>
      <c r="V86">
        <f t="shared" si="14"/>
        <v>0</v>
      </c>
    </row>
    <row r="87" spans="1:22" x14ac:dyDescent="0.35">
      <c r="A87" t="s">
        <v>213</v>
      </c>
      <c r="B87" t="s">
        <v>223</v>
      </c>
      <c r="C87" t="s">
        <v>224</v>
      </c>
      <c r="D87" t="s">
        <v>78</v>
      </c>
      <c r="E87">
        <v>0.54516912042860821</v>
      </c>
      <c r="F87">
        <v>0.1872513017288969</v>
      </c>
      <c r="G87">
        <v>0.26757957784249492</v>
      </c>
      <c r="H87">
        <v>1.55</v>
      </c>
      <c r="I87">
        <v>4.25</v>
      </c>
      <c r="J87">
        <v>3.35</v>
      </c>
      <c r="K87" t="s">
        <v>27</v>
      </c>
      <c r="L87" t="s">
        <v>27</v>
      </c>
      <c r="M87" t="s">
        <v>27</v>
      </c>
      <c r="N87">
        <v>1</v>
      </c>
      <c r="O87">
        <v>0</v>
      </c>
      <c r="P87">
        <v>0</v>
      </c>
      <c r="Q87">
        <f t="shared" si="9"/>
        <v>0</v>
      </c>
      <c r="R87">
        <f t="shared" si="10"/>
        <v>0</v>
      </c>
      <c r="S87">
        <f t="shared" si="11"/>
        <v>0</v>
      </c>
      <c r="T87">
        <f t="shared" si="12"/>
        <v>0</v>
      </c>
      <c r="U87">
        <f t="shared" si="13"/>
        <v>0</v>
      </c>
      <c r="V87">
        <f t="shared" si="14"/>
        <v>0</v>
      </c>
    </row>
    <row r="88" spans="1:22" x14ac:dyDescent="0.35">
      <c r="A88" t="s">
        <v>213</v>
      </c>
      <c r="B88" t="s">
        <v>77</v>
      </c>
      <c r="C88" t="s">
        <v>225</v>
      </c>
      <c r="D88" t="s">
        <v>78</v>
      </c>
      <c r="E88">
        <v>0.17918119853015291</v>
      </c>
      <c r="F88">
        <v>0.60979333251519452</v>
      </c>
      <c r="G88">
        <v>0.21102546895465271</v>
      </c>
      <c r="H88">
        <v>4.05</v>
      </c>
      <c r="I88">
        <v>1.6</v>
      </c>
      <c r="J88">
        <v>3.25</v>
      </c>
      <c r="K88" t="s">
        <v>27</v>
      </c>
      <c r="L88" t="s">
        <v>27</v>
      </c>
      <c r="M88" t="s">
        <v>27</v>
      </c>
      <c r="N88">
        <v>0</v>
      </c>
      <c r="O88">
        <v>1</v>
      </c>
      <c r="P88">
        <v>0</v>
      </c>
      <c r="Q88">
        <f t="shared" si="9"/>
        <v>0</v>
      </c>
      <c r="R88">
        <f t="shared" si="10"/>
        <v>0</v>
      </c>
      <c r="S88">
        <f t="shared" si="11"/>
        <v>0</v>
      </c>
      <c r="T88">
        <f t="shared" si="12"/>
        <v>0</v>
      </c>
      <c r="U88">
        <f t="shared" si="13"/>
        <v>0</v>
      </c>
      <c r="V88">
        <f t="shared" si="14"/>
        <v>0</v>
      </c>
    </row>
    <row r="89" spans="1:22" x14ac:dyDescent="0.35">
      <c r="A89" t="s">
        <v>213</v>
      </c>
      <c r="B89" t="s">
        <v>93</v>
      </c>
      <c r="C89" t="s">
        <v>226</v>
      </c>
      <c r="D89" t="s">
        <v>72</v>
      </c>
      <c r="E89">
        <v>0.28895644504796431</v>
      </c>
      <c r="F89">
        <v>0.40900013172328581</v>
      </c>
      <c r="G89">
        <v>0.30204342322874989</v>
      </c>
      <c r="H89">
        <v>2.9</v>
      </c>
      <c r="I89">
        <v>2.5</v>
      </c>
      <c r="J89">
        <v>3.1</v>
      </c>
      <c r="K89" t="s">
        <v>39</v>
      </c>
      <c r="L89" t="s">
        <v>39</v>
      </c>
      <c r="M89" t="s">
        <v>39</v>
      </c>
      <c r="N89">
        <v>0</v>
      </c>
      <c r="O89">
        <v>1</v>
      </c>
      <c r="P89">
        <v>0</v>
      </c>
      <c r="Q89">
        <f t="shared" si="9"/>
        <v>0</v>
      </c>
      <c r="R89">
        <f t="shared" si="10"/>
        <v>0</v>
      </c>
      <c r="S89">
        <f t="shared" si="11"/>
        <v>0</v>
      </c>
      <c r="T89">
        <f t="shared" si="12"/>
        <v>0</v>
      </c>
      <c r="U89">
        <f t="shared" si="13"/>
        <v>0</v>
      </c>
      <c r="V89">
        <f t="shared" si="14"/>
        <v>0</v>
      </c>
    </row>
    <row r="90" spans="1:22" x14ac:dyDescent="0.35">
      <c r="A90" t="s">
        <v>213</v>
      </c>
      <c r="B90" t="s">
        <v>227</v>
      </c>
      <c r="C90" t="s">
        <v>74</v>
      </c>
      <c r="D90" t="s">
        <v>75</v>
      </c>
      <c r="E90">
        <v>0.36958907958307879</v>
      </c>
      <c r="F90">
        <v>0.31942079703962661</v>
      </c>
      <c r="G90">
        <v>0.3109901233772947</v>
      </c>
      <c r="H90">
        <v>2.2999999999999998</v>
      </c>
      <c r="I90">
        <v>2.87</v>
      </c>
      <c r="J90">
        <v>3.4</v>
      </c>
      <c r="K90" t="s">
        <v>39</v>
      </c>
      <c r="L90" t="s">
        <v>27</v>
      </c>
      <c r="M90" t="s">
        <v>39</v>
      </c>
      <c r="N90">
        <v>0</v>
      </c>
      <c r="O90">
        <v>1</v>
      </c>
      <c r="P90">
        <v>0</v>
      </c>
      <c r="Q90">
        <f t="shared" si="9"/>
        <v>0</v>
      </c>
      <c r="R90">
        <f t="shared" si="10"/>
        <v>0</v>
      </c>
      <c r="S90">
        <f t="shared" si="11"/>
        <v>0</v>
      </c>
      <c r="T90">
        <f t="shared" si="12"/>
        <v>0</v>
      </c>
      <c r="U90">
        <f t="shared" si="13"/>
        <v>0</v>
      </c>
      <c r="V90">
        <f t="shared" si="14"/>
        <v>0</v>
      </c>
    </row>
    <row r="91" spans="1:22" x14ac:dyDescent="0.35">
      <c r="A91" t="s">
        <v>213</v>
      </c>
      <c r="B91" t="s">
        <v>228</v>
      </c>
      <c r="C91" t="s">
        <v>96</v>
      </c>
      <c r="D91" t="s">
        <v>75</v>
      </c>
      <c r="E91">
        <v>0.48898210608406412</v>
      </c>
      <c r="F91">
        <v>0.22813344135698951</v>
      </c>
      <c r="G91">
        <v>0.28288445255894651</v>
      </c>
      <c r="H91">
        <v>1.88</v>
      </c>
      <c r="I91">
        <v>3.65</v>
      </c>
      <c r="J91">
        <v>3.65</v>
      </c>
      <c r="K91" t="s">
        <v>27</v>
      </c>
      <c r="L91" t="s">
        <v>39</v>
      </c>
      <c r="M91" t="s">
        <v>39</v>
      </c>
      <c r="N91">
        <v>1</v>
      </c>
      <c r="O91">
        <v>0</v>
      </c>
      <c r="P91">
        <v>0</v>
      </c>
      <c r="Q91">
        <f t="shared" si="9"/>
        <v>0</v>
      </c>
      <c r="R91">
        <f t="shared" si="10"/>
        <v>0</v>
      </c>
      <c r="S91">
        <f t="shared" si="11"/>
        <v>0</v>
      </c>
      <c r="T91">
        <f t="shared" si="12"/>
        <v>0</v>
      </c>
      <c r="U91">
        <f t="shared" si="13"/>
        <v>0</v>
      </c>
      <c r="V91">
        <f t="shared" si="14"/>
        <v>0</v>
      </c>
    </row>
    <row r="92" spans="1:22" x14ac:dyDescent="0.35">
      <c r="A92" t="s">
        <v>213</v>
      </c>
      <c r="B92" t="s">
        <v>106</v>
      </c>
      <c r="C92" t="s">
        <v>229</v>
      </c>
      <c r="D92" t="s">
        <v>67</v>
      </c>
      <c r="E92">
        <v>0.7416510997819783</v>
      </c>
      <c r="F92">
        <v>9.0226369459449382E-2</v>
      </c>
      <c r="G92">
        <v>0.16812253075857239</v>
      </c>
      <c r="H92">
        <v>1.27</v>
      </c>
      <c r="I92">
        <v>11.25</v>
      </c>
      <c r="J92">
        <v>6</v>
      </c>
      <c r="K92" t="s">
        <v>27</v>
      </c>
      <c r="L92" t="s">
        <v>27</v>
      </c>
      <c r="M92" t="s">
        <v>39</v>
      </c>
      <c r="N92">
        <v>1</v>
      </c>
      <c r="O92">
        <v>0</v>
      </c>
      <c r="P92">
        <v>0</v>
      </c>
      <c r="Q92">
        <f t="shared" si="9"/>
        <v>0</v>
      </c>
      <c r="R92">
        <f t="shared" si="10"/>
        <v>0</v>
      </c>
      <c r="S92">
        <f t="shared" si="11"/>
        <v>0</v>
      </c>
      <c r="T92">
        <f t="shared" si="12"/>
        <v>0</v>
      </c>
      <c r="U92">
        <f t="shared" si="13"/>
        <v>0</v>
      </c>
      <c r="V92">
        <f t="shared" si="14"/>
        <v>0</v>
      </c>
    </row>
    <row r="93" spans="1:22" x14ac:dyDescent="0.35">
      <c r="A93" t="s">
        <v>213</v>
      </c>
      <c r="B93" t="s">
        <v>230</v>
      </c>
      <c r="C93" t="s">
        <v>231</v>
      </c>
      <c r="D93" t="s">
        <v>165</v>
      </c>
      <c r="E93">
        <v>0.6165883806709529</v>
      </c>
      <c r="F93">
        <v>0.14814637183044541</v>
      </c>
      <c r="G93">
        <v>0.23526524749860181</v>
      </c>
      <c r="H93">
        <v>1.52</v>
      </c>
      <c r="I93">
        <v>6.5</v>
      </c>
      <c r="J93">
        <v>4.0999999999999996</v>
      </c>
      <c r="K93" t="s">
        <v>27</v>
      </c>
      <c r="L93" t="s">
        <v>39</v>
      </c>
      <c r="M93" t="s">
        <v>39</v>
      </c>
      <c r="N93">
        <v>1</v>
      </c>
      <c r="O93">
        <v>0</v>
      </c>
      <c r="P93">
        <v>0</v>
      </c>
      <c r="Q93">
        <f t="shared" si="9"/>
        <v>0</v>
      </c>
      <c r="R93">
        <f t="shared" si="10"/>
        <v>0</v>
      </c>
      <c r="S93">
        <f t="shared" si="11"/>
        <v>0</v>
      </c>
      <c r="T93">
        <f t="shared" si="12"/>
        <v>0</v>
      </c>
      <c r="U93">
        <f t="shared" si="13"/>
        <v>0</v>
      </c>
      <c r="V93">
        <f t="shared" si="14"/>
        <v>0</v>
      </c>
    </row>
    <row r="94" spans="1:22" x14ac:dyDescent="0.35">
      <c r="A94" t="s">
        <v>213</v>
      </c>
      <c r="B94" t="s">
        <v>232</v>
      </c>
      <c r="C94" t="s">
        <v>233</v>
      </c>
      <c r="D94" t="s">
        <v>170</v>
      </c>
      <c r="E94">
        <v>0.45910394172482422</v>
      </c>
      <c r="F94">
        <v>0.24171692578803891</v>
      </c>
      <c r="G94">
        <v>0.29917913248713701</v>
      </c>
      <c r="H94">
        <v>1.87</v>
      </c>
      <c r="I94">
        <v>4.9000000000000004</v>
      </c>
      <c r="J94">
        <v>3.25</v>
      </c>
      <c r="K94" t="s">
        <v>27</v>
      </c>
      <c r="L94" t="s">
        <v>39</v>
      </c>
      <c r="M94" t="s">
        <v>39</v>
      </c>
      <c r="N94">
        <v>1</v>
      </c>
      <c r="O94">
        <v>0</v>
      </c>
      <c r="P94">
        <v>0</v>
      </c>
      <c r="Q94">
        <f t="shared" si="9"/>
        <v>0</v>
      </c>
      <c r="R94">
        <f t="shared" si="10"/>
        <v>0</v>
      </c>
      <c r="S94">
        <f t="shared" si="11"/>
        <v>0</v>
      </c>
      <c r="T94">
        <f t="shared" si="12"/>
        <v>0</v>
      </c>
      <c r="U94">
        <f t="shared" si="13"/>
        <v>0</v>
      </c>
      <c r="V94">
        <f t="shared" si="14"/>
        <v>0</v>
      </c>
    </row>
    <row r="95" spans="1:22" x14ac:dyDescent="0.35">
      <c r="A95" t="s">
        <v>213</v>
      </c>
      <c r="B95" t="s">
        <v>234</v>
      </c>
      <c r="C95" t="s">
        <v>235</v>
      </c>
      <c r="D95" t="s">
        <v>165</v>
      </c>
      <c r="E95">
        <v>0.41676451261321867</v>
      </c>
      <c r="F95">
        <v>0.27673309425454889</v>
      </c>
      <c r="G95">
        <v>0.30650239313223232</v>
      </c>
      <c r="H95">
        <v>2.15</v>
      </c>
      <c r="I95">
        <v>3.3</v>
      </c>
      <c r="J95">
        <v>3.25</v>
      </c>
      <c r="K95" t="s">
        <v>39</v>
      </c>
      <c r="L95" t="s">
        <v>39</v>
      </c>
      <c r="M95" t="s">
        <v>39</v>
      </c>
      <c r="N95">
        <v>0</v>
      </c>
      <c r="O95">
        <v>1</v>
      </c>
      <c r="P95">
        <v>0</v>
      </c>
      <c r="Q95">
        <f t="shared" si="9"/>
        <v>0</v>
      </c>
      <c r="R95">
        <f t="shared" si="10"/>
        <v>0</v>
      </c>
      <c r="S95">
        <f t="shared" si="11"/>
        <v>0</v>
      </c>
      <c r="T95">
        <f t="shared" si="12"/>
        <v>0</v>
      </c>
      <c r="U95">
        <f t="shared" si="13"/>
        <v>0</v>
      </c>
      <c r="V95">
        <f t="shared" si="14"/>
        <v>0</v>
      </c>
    </row>
    <row r="96" spans="1:22" x14ac:dyDescent="0.35">
      <c r="A96" t="s">
        <v>213</v>
      </c>
      <c r="B96" t="s">
        <v>236</v>
      </c>
      <c r="C96" t="s">
        <v>237</v>
      </c>
      <c r="D96" t="s">
        <v>165</v>
      </c>
      <c r="E96">
        <v>0.28031128173775671</v>
      </c>
      <c r="F96">
        <v>0.42358414700324409</v>
      </c>
      <c r="G96">
        <v>0.29610457125899919</v>
      </c>
      <c r="H96">
        <v>3.25</v>
      </c>
      <c r="I96">
        <v>2.2999999999999998</v>
      </c>
      <c r="J96">
        <v>3.05</v>
      </c>
      <c r="K96" t="s">
        <v>39</v>
      </c>
      <c r="L96" t="s">
        <v>27</v>
      </c>
      <c r="M96" t="s">
        <v>39</v>
      </c>
      <c r="N96">
        <v>0</v>
      </c>
      <c r="O96">
        <v>1</v>
      </c>
      <c r="P96">
        <v>0</v>
      </c>
      <c r="Q96">
        <f t="shared" si="9"/>
        <v>0</v>
      </c>
      <c r="R96">
        <f t="shared" si="10"/>
        <v>0</v>
      </c>
      <c r="S96">
        <f t="shared" si="11"/>
        <v>0</v>
      </c>
      <c r="T96">
        <f t="shared" si="12"/>
        <v>0</v>
      </c>
      <c r="U96">
        <f t="shared" si="13"/>
        <v>0</v>
      </c>
      <c r="V96">
        <f t="shared" si="14"/>
        <v>0</v>
      </c>
    </row>
    <row r="97" spans="1:22" x14ac:dyDescent="0.35">
      <c r="A97" t="s">
        <v>213</v>
      </c>
      <c r="B97" t="s">
        <v>238</v>
      </c>
      <c r="C97" t="s">
        <v>239</v>
      </c>
      <c r="D97" t="s">
        <v>165</v>
      </c>
      <c r="E97">
        <v>0.60541101982713885</v>
      </c>
      <c r="F97">
        <v>0.15378276523799239</v>
      </c>
      <c r="G97">
        <v>0.24080621493486881</v>
      </c>
      <c r="H97">
        <v>1.57</v>
      </c>
      <c r="I97">
        <v>6.75</v>
      </c>
      <c r="J97">
        <v>3.75</v>
      </c>
      <c r="K97" t="s">
        <v>27</v>
      </c>
      <c r="L97" t="s">
        <v>39</v>
      </c>
      <c r="M97" t="s">
        <v>39</v>
      </c>
      <c r="N97">
        <v>1</v>
      </c>
      <c r="O97">
        <v>0</v>
      </c>
      <c r="P97">
        <v>0</v>
      </c>
      <c r="Q97">
        <f t="shared" si="9"/>
        <v>0</v>
      </c>
      <c r="R97">
        <f t="shared" si="10"/>
        <v>0</v>
      </c>
      <c r="S97">
        <f t="shared" si="11"/>
        <v>0</v>
      </c>
      <c r="T97">
        <f t="shared" si="12"/>
        <v>0</v>
      </c>
      <c r="U97">
        <f t="shared" si="13"/>
        <v>0</v>
      </c>
      <c r="V97">
        <f t="shared" si="14"/>
        <v>0</v>
      </c>
    </row>
    <row r="98" spans="1:22" x14ac:dyDescent="0.35">
      <c r="A98" t="s">
        <v>213</v>
      </c>
      <c r="B98" t="s">
        <v>240</v>
      </c>
      <c r="C98" t="s">
        <v>241</v>
      </c>
      <c r="D98" t="s">
        <v>165</v>
      </c>
      <c r="E98">
        <v>0.31493845451302882</v>
      </c>
      <c r="F98">
        <v>0.3748574652022581</v>
      </c>
      <c r="G98">
        <v>0.31020408028471308</v>
      </c>
      <c r="H98">
        <v>2.65</v>
      </c>
      <c r="I98">
        <v>2.9</v>
      </c>
      <c r="J98">
        <v>3</v>
      </c>
      <c r="K98" t="s">
        <v>39</v>
      </c>
      <c r="L98" t="s">
        <v>39</v>
      </c>
      <c r="M98" t="s">
        <v>27</v>
      </c>
      <c r="N98">
        <v>0</v>
      </c>
      <c r="O98">
        <v>1</v>
      </c>
      <c r="P98">
        <v>0</v>
      </c>
      <c r="Q98">
        <f t="shared" si="9"/>
        <v>0</v>
      </c>
      <c r="R98">
        <f t="shared" si="10"/>
        <v>0</v>
      </c>
      <c r="S98">
        <f t="shared" si="11"/>
        <v>0</v>
      </c>
      <c r="T98">
        <f t="shared" ref="T98:T129" si="15">H98*Q98*N98</f>
        <v>0</v>
      </c>
      <c r="U98">
        <f t="shared" ref="U98:U129" si="16">I98*R98*O98</f>
        <v>0</v>
      </c>
      <c r="V98">
        <f t="shared" ref="V98:V129" si="17">J98*S98*P98</f>
        <v>0</v>
      </c>
    </row>
    <row r="99" spans="1:22" x14ac:dyDescent="0.35">
      <c r="A99" t="s">
        <v>213</v>
      </c>
      <c r="B99" t="s">
        <v>242</v>
      </c>
      <c r="C99" t="s">
        <v>243</v>
      </c>
      <c r="D99" t="s">
        <v>72</v>
      </c>
      <c r="E99">
        <v>0.5494021196986828</v>
      </c>
      <c r="F99">
        <v>0.18491655975073071</v>
      </c>
      <c r="G99">
        <v>0.26568132055058652</v>
      </c>
      <c r="H99">
        <v>1.55</v>
      </c>
      <c r="I99">
        <v>6.25</v>
      </c>
      <c r="J99">
        <v>4.1500000000000004</v>
      </c>
      <c r="K99" t="s">
        <v>27</v>
      </c>
      <c r="L99" t="s">
        <v>39</v>
      </c>
      <c r="M99" t="s">
        <v>39</v>
      </c>
      <c r="N99">
        <v>1</v>
      </c>
      <c r="O99">
        <v>0</v>
      </c>
      <c r="P99">
        <v>0</v>
      </c>
      <c r="Q99">
        <f t="shared" si="9"/>
        <v>0</v>
      </c>
      <c r="R99">
        <f t="shared" si="10"/>
        <v>0</v>
      </c>
      <c r="S99">
        <f t="shared" si="11"/>
        <v>0</v>
      </c>
      <c r="T99">
        <f t="shared" si="15"/>
        <v>0</v>
      </c>
      <c r="U99">
        <f t="shared" si="16"/>
        <v>0</v>
      </c>
      <c r="V99">
        <f t="shared" si="17"/>
        <v>0</v>
      </c>
    </row>
    <row r="100" spans="1:22" x14ac:dyDescent="0.35">
      <c r="A100" t="s">
        <v>213</v>
      </c>
      <c r="B100" t="s">
        <v>244</v>
      </c>
      <c r="C100" t="s">
        <v>245</v>
      </c>
      <c r="D100" t="s">
        <v>72</v>
      </c>
      <c r="E100">
        <v>0.20369172157523549</v>
      </c>
      <c r="F100">
        <v>0.56720640740965267</v>
      </c>
      <c r="G100">
        <v>0.22910187101511181</v>
      </c>
      <c r="H100">
        <v>4.05</v>
      </c>
      <c r="I100">
        <v>1.83</v>
      </c>
      <c r="J100">
        <v>3.8</v>
      </c>
      <c r="K100" t="s">
        <v>39</v>
      </c>
      <c r="L100" t="s">
        <v>27</v>
      </c>
      <c r="M100" t="s">
        <v>39</v>
      </c>
      <c r="N100">
        <v>1</v>
      </c>
      <c r="O100">
        <v>0</v>
      </c>
      <c r="P100">
        <v>0</v>
      </c>
      <c r="Q100">
        <f t="shared" si="9"/>
        <v>0</v>
      </c>
      <c r="R100">
        <f t="shared" si="10"/>
        <v>0</v>
      </c>
      <c r="S100">
        <f t="shared" si="11"/>
        <v>0</v>
      </c>
      <c r="T100">
        <f t="shared" si="15"/>
        <v>0</v>
      </c>
      <c r="U100">
        <f t="shared" si="16"/>
        <v>0</v>
      </c>
      <c r="V100">
        <f t="shared" si="17"/>
        <v>0</v>
      </c>
    </row>
    <row r="101" spans="1:22" x14ac:dyDescent="0.35">
      <c r="A101" t="s">
        <v>213</v>
      </c>
      <c r="B101" t="s">
        <v>246</v>
      </c>
      <c r="C101" t="s">
        <v>70</v>
      </c>
      <c r="D101" t="s">
        <v>72</v>
      </c>
      <c r="E101">
        <v>7.6805114070748318E-2</v>
      </c>
      <c r="F101">
        <v>0.80917870693314009</v>
      </c>
      <c r="G101">
        <v>0.11401617899611161</v>
      </c>
      <c r="H101">
        <v>14</v>
      </c>
      <c r="I101">
        <v>1.17</v>
      </c>
      <c r="J101">
        <v>8</v>
      </c>
      <c r="K101" t="s">
        <v>27</v>
      </c>
      <c r="L101" t="s">
        <v>27</v>
      </c>
      <c r="M101" t="s">
        <v>39</v>
      </c>
      <c r="N101">
        <v>0</v>
      </c>
      <c r="O101">
        <v>1</v>
      </c>
      <c r="P101">
        <v>0</v>
      </c>
      <c r="Q101">
        <f t="shared" si="9"/>
        <v>0</v>
      </c>
      <c r="R101">
        <f t="shared" si="10"/>
        <v>0</v>
      </c>
      <c r="S101">
        <f t="shared" si="11"/>
        <v>0</v>
      </c>
      <c r="T101">
        <f t="shared" si="15"/>
        <v>0</v>
      </c>
      <c r="U101">
        <f t="shared" si="16"/>
        <v>0</v>
      </c>
      <c r="V101">
        <f t="shared" si="17"/>
        <v>0</v>
      </c>
    </row>
    <row r="102" spans="1:22" x14ac:dyDescent="0.35">
      <c r="A102" t="s">
        <v>213</v>
      </c>
      <c r="B102" t="s">
        <v>71</v>
      </c>
      <c r="C102" t="s">
        <v>92</v>
      </c>
      <c r="D102" t="s">
        <v>72</v>
      </c>
      <c r="E102">
        <v>0.27654658840194413</v>
      </c>
      <c r="F102">
        <v>0.43891893653657232</v>
      </c>
      <c r="G102">
        <v>0.28453447506148349</v>
      </c>
      <c r="H102">
        <v>2.8</v>
      </c>
      <c r="I102">
        <v>2.4</v>
      </c>
      <c r="J102">
        <v>3.45</v>
      </c>
      <c r="K102" t="s">
        <v>39</v>
      </c>
      <c r="L102" t="s">
        <v>39</v>
      </c>
      <c r="M102" t="s">
        <v>39</v>
      </c>
      <c r="N102">
        <v>0</v>
      </c>
      <c r="O102">
        <v>0</v>
      </c>
      <c r="P102">
        <v>1</v>
      </c>
      <c r="Q102">
        <f t="shared" si="9"/>
        <v>0</v>
      </c>
      <c r="R102">
        <f t="shared" si="10"/>
        <v>0</v>
      </c>
      <c r="S102">
        <f t="shared" si="11"/>
        <v>0</v>
      </c>
      <c r="T102">
        <f t="shared" si="15"/>
        <v>0</v>
      </c>
      <c r="U102">
        <f t="shared" si="16"/>
        <v>0</v>
      </c>
      <c r="V102">
        <f t="shared" si="17"/>
        <v>0</v>
      </c>
    </row>
    <row r="103" spans="1:22" x14ac:dyDescent="0.35">
      <c r="A103" t="s">
        <v>213</v>
      </c>
      <c r="B103" t="s">
        <v>247</v>
      </c>
      <c r="C103" t="s">
        <v>248</v>
      </c>
      <c r="D103" t="s">
        <v>165</v>
      </c>
      <c r="E103">
        <v>0.31173971212685597</v>
      </c>
      <c r="F103">
        <v>0.37911751644411118</v>
      </c>
      <c r="G103">
        <v>0.30914277142903279</v>
      </c>
      <c r="H103">
        <v>2.65</v>
      </c>
      <c r="I103">
        <v>2.85</v>
      </c>
      <c r="J103">
        <v>2.9</v>
      </c>
      <c r="K103" t="s">
        <v>39</v>
      </c>
      <c r="L103" t="s">
        <v>39</v>
      </c>
      <c r="M103" t="s">
        <v>39</v>
      </c>
      <c r="N103">
        <v>0</v>
      </c>
      <c r="O103">
        <v>1</v>
      </c>
      <c r="P103">
        <v>0</v>
      </c>
      <c r="Q103">
        <f t="shared" si="9"/>
        <v>0</v>
      </c>
      <c r="R103">
        <f t="shared" si="10"/>
        <v>0</v>
      </c>
      <c r="S103">
        <f t="shared" si="11"/>
        <v>0</v>
      </c>
      <c r="T103">
        <f t="shared" si="15"/>
        <v>0</v>
      </c>
      <c r="U103">
        <f t="shared" si="16"/>
        <v>0</v>
      </c>
      <c r="V103">
        <f t="shared" si="17"/>
        <v>0</v>
      </c>
    </row>
    <row r="104" spans="1:22" x14ac:dyDescent="0.35">
      <c r="A104" t="s">
        <v>213</v>
      </c>
      <c r="B104" t="s">
        <v>97</v>
      </c>
      <c r="C104" t="s">
        <v>249</v>
      </c>
      <c r="D104" t="s">
        <v>75</v>
      </c>
      <c r="E104">
        <v>0.71343218913004458</v>
      </c>
      <c r="F104">
        <v>0.1028216978143278</v>
      </c>
      <c r="G104">
        <v>0.1837461130556276</v>
      </c>
      <c r="H104">
        <v>1.39</v>
      </c>
      <c r="I104">
        <v>6.7</v>
      </c>
      <c r="J104">
        <v>4.6500000000000004</v>
      </c>
      <c r="K104" t="s">
        <v>27</v>
      </c>
      <c r="L104" t="s">
        <v>27</v>
      </c>
      <c r="M104" t="s">
        <v>39</v>
      </c>
      <c r="N104">
        <v>1</v>
      </c>
      <c r="O104">
        <v>0</v>
      </c>
      <c r="P104">
        <v>0</v>
      </c>
      <c r="Q104">
        <f t="shared" si="9"/>
        <v>0</v>
      </c>
      <c r="R104">
        <f t="shared" si="10"/>
        <v>0</v>
      </c>
      <c r="S104">
        <f t="shared" si="11"/>
        <v>0</v>
      </c>
      <c r="T104">
        <f t="shared" si="15"/>
        <v>0</v>
      </c>
      <c r="U104">
        <f t="shared" si="16"/>
        <v>0</v>
      </c>
      <c r="V104">
        <f t="shared" si="17"/>
        <v>0</v>
      </c>
    </row>
    <row r="105" spans="1:22" x14ac:dyDescent="0.35">
      <c r="A105" t="s">
        <v>213</v>
      </c>
      <c r="B105" t="s">
        <v>250</v>
      </c>
      <c r="C105" t="s">
        <v>73</v>
      </c>
      <c r="D105" t="s">
        <v>75</v>
      </c>
      <c r="E105">
        <v>0.51349867932340798</v>
      </c>
      <c r="F105">
        <v>0.21764957778525509</v>
      </c>
      <c r="G105">
        <v>0.26885174289133718</v>
      </c>
      <c r="H105">
        <v>1.87</v>
      </c>
      <c r="I105">
        <v>3.8</v>
      </c>
      <c r="J105">
        <v>3.6</v>
      </c>
      <c r="K105" t="s">
        <v>27</v>
      </c>
      <c r="L105" t="s">
        <v>27</v>
      </c>
      <c r="M105" t="s">
        <v>39</v>
      </c>
      <c r="N105">
        <v>1</v>
      </c>
      <c r="O105">
        <v>0</v>
      </c>
      <c r="P105">
        <v>0</v>
      </c>
      <c r="Q105">
        <f t="shared" si="9"/>
        <v>0</v>
      </c>
      <c r="R105">
        <f t="shared" si="10"/>
        <v>0</v>
      </c>
      <c r="S105">
        <f t="shared" si="11"/>
        <v>0</v>
      </c>
      <c r="T105">
        <f t="shared" si="15"/>
        <v>0</v>
      </c>
      <c r="U105">
        <f t="shared" si="16"/>
        <v>0</v>
      </c>
      <c r="V105">
        <f t="shared" si="17"/>
        <v>0</v>
      </c>
    </row>
    <row r="106" spans="1:22" x14ac:dyDescent="0.35">
      <c r="A106" t="s">
        <v>213</v>
      </c>
      <c r="B106" t="s">
        <v>251</v>
      </c>
      <c r="C106" t="s">
        <v>69</v>
      </c>
      <c r="D106" t="s">
        <v>62</v>
      </c>
      <c r="E106">
        <v>0.43448390384539198</v>
      </c>
      <c r="F106">
        <v>0.25983608319109891</v>
      </c>
      <c r="G106">
        <v>0.30568001296350922</v>
      </c>
      <c r="H106">
        <v>2.1</v>
      </c>
      <c r="I106">
        <v>3.75</v>
      </c>
      <c r="J106">
        <v>3.35</v>
      </c>
      <c r="K106" t="s">
        <v>27</v>
      </c>
      <c r="L106" t="s">
        <v>27</v>
      </c>
      <c r="M106" t="s">
        <v>27</v>
      </c>
      <c r="N106">
        <v>0</v>
      </c>
      <c r="O106">
        <v>1</v>
      </c>
      <c r="P106">
        <v>0</v>
      </c>
      <c r="Q106">
        <f t="shared" si="9"/>
        <v>0</v>
      </c>
      <c r="R106">
        <f t="shared" si="10"/>
        <v>0</v>
      </c>
      <c r="S106">
        <f t="shared" si="11"/>
        <v>0</v>
      </c>
      <c r="T106">
        <f t="shared" si="15"/>
        <v>0</v>
      </c>
      <c r="U106">
        <f t="shared" si="16"/>
        <v>0</v>
      </c>
      <c r="V106">
        <f t="shared" si="17"/>
        <v>0</v>
      </c>
    </row>
    <row r="107" spans="1:22" x14ac:dyDescent="0.35">
      <c r="A107" t="s">
        <v>213</v>
      </c>
      <c r="B107" t="s">
        <v>252</v>
      </c>
      <c r="C107" t="s">
        <v>253</v>
      </c>
      <c r="D107" t="s">
        <v>170</v>
      </c>
      <c r="E107">
        <v>0.44958968073912681</v>
      </c>
      <c r="F107">
        <v>0.2483569964914345</v>
      </c>
      <c r="G107">
        <v>0.30205332276943869</v>
      </c>
      <c r="H107">
        <v>2.2000000000000002</v>
      </c>
      <c r="I107">
        <v>3.3</v>
      </c>
      <c r="J107">
        <v>3.35</v>
      </c>
      <c r="K107" t="s">
        <v>39</v>
      </c>
      <c r="L107" t="s">
        <v>27</v>
      </c>
      <c r="M107" t="s">
        <v>39</v>
      </c>
      <c r="N107">
        <v>1</v>
      </c>
      <c r="O107">
        <v>0</v>
      </c>
      <c r="P107">
        <v>0</v>
      </c>
      <c r="Q107">
        <f t="shared" si="9"/>
        <v>0</v>
      </c>
      <c r="R107">
        <f t="shared" si="10"/>
        <v>0</v>
      </c>
      <c r="S107">
        <f t="shared" si="11"/>
        <v>0</v>
      </c>
      <c r="T107">
        <f t="shared" si="15"/>
        <v>0</v>
      </c>
      <c r="U107">
        <f t="shared" si="16"/>
        <v>0</v>
      </c>
      <c r="V107">
        <f t="shared" si="17"/>
        <v>0</v>
      </c>
    </row>
    <row r="108" spans="1:22" x14ac:dyDescent="0.35">
      <c r="A108" t="s">
        <v>213</v>
      </c>
      <c r="B108" t="s">
        <v>103</v>
      </c>
      <c r="C108" t="s">
        <v>119</v>
      </c>
      <c r="D108" t="s">
        <v>38</v>
      </c>
      <c r="E108">
        <v>0.44958226111023941</v>
      </c>
      <c r="F108">
        <v>0.25197928865137642</v>
      </c>
      <c r="G108">
        <v>0.29843845023838422</v>
      </c>
      <c r="H108">
        <v>2.2999999999999998</v>
      </c>
      <c r="I108">
        <v>3.05</v>
      </c>
      <c r="J108">
        <v>3.25</v>
      </c>
      <c r="K108" t="s">
        <v>39</v>
      </c>
      <c r="L108" t="s">
        <v>39</v>
      </c>
      <c r="M108" t="s">
        <v>27</v>
      </c>
      <c r="N108">
        <v>0</v>
      </c>
      <c r="O108">
        <v>1</v>
      </c>
      <c r="P108">
        <v>0</v>
      </c>
      <c r="Q108">
        <f t="shared" si="9"/>
        <v>0</v>
      </c>
      <c r="R108">
        <f t="shared" si="10"/>
        <v>0</v>
      </c>
      <c r="S108">
        <f t="shared" si="11"/>
        <v>0</v>
      </c>
      <c r="T108">
        <f t="shared" si="15"/>
        <v>0</v>
      </c>
      <c r="U108">
        <f t="shared" si="16"/>
        <v>0</v>
      </c>
      <c r="V108">
        <f t="shared" si="17"/>
        <v>0</v>
      </c>
    </row>
    <row r="109" spans="1:22" x14ac:dyDescent="0.35">
      <c r="A109" t="s">
        <v>213</v>
      </c>
      <c r="B109" t="s">
        <v>254</v>
      </c>
      <c r="C109" t="s">
        <v>91</v>
      </c>
      <c r="D109" t="s">
        <v>67</v>
      </c>
      <c r="E109">
        <v>0.14987814614134209</v>
      </c>
      <c r="F109">
        <v>0.66363302306031113</v>
      </c>
      <c r="G109">
        <v>0.18648883079834691</v>
      </c>
      <c r="H109">
        <v>5.75</v>
      </c>
      <c r="I109">
        <v>1.62</v>
      </c>
      <c r="J109">
        <v>4.1500000000000004</v>
      </c>
      <c r="K109" t="s">
        <v>39</v>
      </c>
      <c r="L109" t="s">
        <v>27</v>
      </c>
      <c r="M109" t="s">
        <v>39</v>
      </c>
      <c r="N109">
        <v>0</v>
      </c>
      <c r="O109">
        <v>1</v>
      </c>
      <c r="P109">
        <v>0</v>
      </c>
      <c r="Q109">
        <f t="shared" si="9"/>
        <v>0</v>
      </c>
      <c r="R109">
        <f t="shared" si="10"/>
        <v>4.987864447285939E-2</v>
      </c>
      <c r="S109">
        <f t="shared" si="11"/>
        <v>0</v>
      </c>
      <c r="T109">
        <f t="shared" si="15"/>
        <v>0</v>
      </c>
      <c r="U109">
        <f t="shared" si="16"/>
        <v>8.0803404046032215E-2</v>
      </c>
      <c r="V109">
        <f t="shared" si="17"/>
        <v>0</v>
      </c>
    </row>
    <row r="110" spans="1:22" x14ac:dyDescent="0.35">
      <c r="A110" t="s">
        <v>213</v>
      </c>
      <c r="B110" t="s">
        <v>255</v>
      </c>
      <c r="C110" t="s">
        <v>256</v>
      </c>
      <c r="D110" t="s">
        <v>257</v>
      </c>
      <c r="E110">
        <v>0.1641947671558471</v>
      </c>
      <c r="F110">
        <v>0.64203390680992556</v>
      </c>
      <c r="G110">
        <v>0.19377132603422731</v>
      </c>
      <c r="H110">
        <v>5.5</v>
      </c>
      <c r="I110">
        <v>1.54</v>
      </c>
      <c r="J110">
        <v>3.8</v>
      </c>
      <c r="K110" t="s">
        <v>39</v>
      </c>
      <c r="L110" t="s">
        <v>39</v>
      </c>
      <c r="M110" t="s">
        <v>39</v>
      </c>
      <c r="N110">
        <v>0</v>
      </c>
      <c r="O110">
        <v>0</v>
      </c>
      <c r="P110">
        <v>1</v>
      </c>
      <c r="Q110">
        <f t="shared" si="9"/>
        <v>0</v>
      </c>
      <c r="R110">
        <f t="shared" si="10"/>
        <v>0</v>
      </c>
      <c r="S110">
        <f t="shared" si="11"/>
        <v>0</v>
      </c>
      <c r="T110">
        <f t="shared" si="15"/>
        <v>0</v>
      </c>
      <c r="U110">
        <f t="shared" si="16"/>
        <v>0</v>
      </c>
      <c r="V110">
        <f t="shared" si="17"/>
        <v>0</v>
      </c>
    </row>
    <row r="111" spans="1:22" x14ac:dyDescent="0.35">
      <c r="A111" t="s">
        <v>213</v>
      </c>
      <c r="B111" t="s">
        <v>258</v>
      </c>
      <c r="C111" t="s">
        <v>259</v>
      </c>
      <c r="D111" t="s">
        <v>170</v>
      </c>
      <c r="E111">
        <v>0.53338493226471695</v>
      </c>
      <c r="F111">
        <v>0.1963332386754266</v>
      </c>
      <c r="G111">
        <v>0.27028182905985648</v>
      </c>
      <c r="H111">
        <v>1.71</v>
      </c>
      <c r="I111">
        <v>5.75</v>
      </c>
      <c r="J111">
        <v>3.55</v>
      </c>
      <c r="K111" t="s">
        <v>39</v>
      </c>
      <c r="L111" t="s">
        <v>39</v>
      </c>
      <c r="M111" t="s">
        <v>27</v>
      </c>
      <c r="N111">
        <v>0</v>
      </c>
      <c r="O111">
        <v>0</v>
      </c>
      <c r="P111">
        <v>1</v>
      </c>
      <c r="Q111">
        <f t="shared" si="9"/>
        <v>0</v>
      </c>
      <c r="R111">
        <f t="shared" si="10"/>
        <v>0</v>
      </c>
      <c r="S111">
        <f t="shared" si="11"/>
        <v>0</v>
      </c>
      <c r="T111">
        <f t="shared" si="15"/>
        <v>0</v>
      </c>
      <c r="U111">
        <f t="shared" si="16"/>
        <v>0</v>
      </c>
      <c r="V111">
        <f t="shared" si="17"/>
        <v>0</v>
      </c>
    </row>
    <row r="112" spans="1:22" x14ac:dyDescent="0.35">
      <c r="A112" t="s">
        <v>213</v>
      </c>
      <c r="B112" t="s">
        <v>260</v>
      </c>
      <c r="C112" t="s">
        <v>104</v>
      </c>
      <c r="D112" t="s">
        <v>38</v>
      </c>
      <c r="E112">
        <v>0.51302419303106273</v>
      </c>
      <c r="F112">
        <v>0.21001994463059431</v>
      </c>
      <c r="G112">
        <v>0.27695586233834302</v>
      </c>
      <c r="H112">
        <v>1.98</v>
      </c>
      <c r="I112">
        <v>3.9</v>
      </c>
      <c r="J112">
        <v>3.3</v>
      </c>
      <c r="K112" t="s">
        <v>27</v>
      </c>
      <c r="L112" t="s">
        <v>39</v>
      </c>
      <c r="M112" t="s">
        <v>39</v>
      </c>
      <c r="N112">
        <v>1</v>
      </c>
      <c r="O112">
        <v>0</v>
      </c>
      <c r="P112">
        <v>0</v>
      </c>
      <c r="Q112">
        <f t="shared" si="9"/>
        <v>0</v>
      </c>
      <c r="R112">
        <f t="shared" si="10"/>
        <v>0</v>
      </c>
      <c r="S112">
        <f t="shared" si="11"/>
        <v>0</v>
      </c>
      <c r="T112">
        <f t="shared" si="15"/>
        <v>0</v>
      </c>
      <c r="U112">
        <f t="shared" si="16"/>
        <v>0</v>
      </c>
      <c r="V112">
        <f t="shared" si="17"/>
        <v>0</v>
      </c>
    </row>
    <row r="113" spans="1:22" x14ac:dyDescent="0.35">
      <c r="A113" t="s">
        <v>213</v>
      </c>
      <c r="B113" t="s">
        <v>261</v>
      </c>
      <c r="C113" t="s">
        <v>118</v>
      </c>
      <c r="D113" t="s">
        <v>38</v>
      </c>
      <c r="E113">
        <v>0.4278902012761549</v>
      </c>
      <c r="F113">
        <v>0.27446746163741348</v>
      </c>
      <c r="G113">
        <v>0.29764233708643162</v>
      </c>
      <c r="H113">
        <v>2.42</v>
      </c>
      <c r="I113">
        <v>2.8</v>
      </c>
      <c r="J113">
        <v>3.25</v>
      </c>
      <c r="K113" t="s">
        <v>27</v>
      </c>
      <c r="L113" t="s">
        <v>39</v>
      </c>
      <c r="M113" t="s">
        <v>39</v>
      </c>
      <c r="N113">
        <v>0</v>
      </c>
      <c r="O113">
        <v>0</v>
      </c>
      <c r="P113">
        <v>1</v>
      </c>
      <c r="Q113">
        <f t="shared" si="9"/>
        <v>0</v>
      </c>
      <c r="R113">
        <f t="shared" si="10"/>
        <v>0</v>
      </c>
      <c r="S113">
        <f t="shared" si="11"/>
        <v>0</v>
      </c>
      <c r="T113">
        <f t="shared" si="15"/>
        <v>0</v>
      </c>
      <c r="U113">
        <f t="shared" si="16"/>
        <v>0</v>
      </c>
      <c r="V113">
        <f t="shared" si="17"/>
        <v>0</v>
      </c>
    </row>
    <row r="114" spans="1:22" x14ac:dyDescent="0.35">
      <c r="A114" t="s">
        <v>213</v>
      </c>
      <c r="B114" t="s">
        <v>262</v>
      </c>
      <c r="C114" t="s">
        <v>36</v>
      </c>
      <c r="D114" t="s">
        <v>38</v>
      </c>
      <c r="E114">
        <v>0.34939578296713553</v>
      </c>
      <c r="F114">
        <v>0.34281056449225428</v>
      </c>
      <c r="G114">
        <v>0.30779365254061009</v>
      </c>
      <c r="H114">
        <v>3</v>
      </c>
      <c r="I114">
        <v>2.42</v>
      </c>
      <c r="J114">
        <v>3.1</v>
      </c>
      <c r="K114" t="s">
        <v>39</v>
      </c>
      <c r="L114" t="s">
        <v>27</v>
      </c>
      <c r="M114" t="s">
        <v>27</v>
      </c>
      <c r="N114">
        <v>0</v>
      </c>
      <c r="O114">
        <v>0</v>
      </c>
      <c r="P114">
        <v>1</v>
      </c>
      <c r="Q114">
        <f t="shared" si="9"/>
        <v>0</v>
      </c>
      <c r="R114">
        <f t="shared" si="10"/>
        <v>0</v>
      </c>
      <c r="S114">
        <f t="shared" si="11"/>
        <v>0</v>
      </c>
      <c r="T114">
        <f t="shared" si="15"/>
        <v>0</v>
      </c>
      <c r="U114">
        <f t="shared" si="16"/>
        <v>0</v>
      </c>
      <c r="V114">
        <f t="shared" si="17"/>
        <v>0</v>
      </c>
    </row>
    <row r="115" spans="1:22" x14ac:dyDescent="0.35">
      <c r="A115" t="s">
        <v>263</v>
      </c>
      <c r="B115" t="s">
        <v>264</v>
      </c>
      <c r="C115" t="s">
        <v>88</v>
      </c>
      <c r="D115" t="s">
        <v>46</v>
      </c>
      <c r="E115">
        <v>0.23027417665831951</v>
      </c>
      <c r="F115">
        <v>0.51876319227327572</v>
      </c>
      <c r="G115">
        <v>0.25096263106840488</v>
      </c>
      <c r="H115">
        <v>3.7</v>
      </c>
      <c r="I115">
        <v>1.88</v>
      </c>
      <c r="J115">
        <v>3.75</v>
      </c>
      <c r="K115" t="s">
        <v>39</v>
      </c>
      <c r="L115" t="s">
        <v>27</v>
      </c>
      <c r="M115" t="s">
        <v>39</v>
      </c>
      <c r="N115">
        <v>0</v>
      </c>
      <c r="O115">
        <v>1</v>
      </c>
      <c r="P115">
        <v>0</v>
      </c>
      <c r="Q115">
        <f t="shared" si="9"/>
        <v>0</v>
      </c>
      <c r="R115">
        <f t="shared" si="10"/>
        <v>0</v>
      </c>
      <c r="S115">
        <f t="shared" si="11"/>
        <v>0</v>
      </c>
      <c r="T115">
        <f t="shared" si="15"/>
        <v>0</v>
      </c>
      <c r="U115">
        <f t="shared" si="16"/>
        <v>0</v>
      </c>
      <c r="V115">
        <f t="shared" si="17"/>
        <v>0</v>
      </c>
    </row>
    <row r="116" spans="1:22" x14ac:dyDescent="0.35">
      <c r="A116" t="s">
        <v>263</v>
      </c>
      <c r="B116" t="s">
        <v>128</v>
      </c>
      <c r="C116" t="s">
        <v>265</v>
      </c>
      <c r="D116" t="s">
        <v>46</v>
      </c>
      <c r="E116">
        <v>0.20892639538561039</v>
      </c>
      <c r="F116">
        <v>0.55921824777110618</v>
      </c>
      <c r="G116">
        <v>0.2318553568432834</v>
      </c>
      <c r="H116">
        <v>4.5</v>
      </c>
      <c r="I116">
        <v>1.7</v>
      </c>
      <c r="J116">
        <v>3.75</v>
      </c>
      <c r="K116" t="s">
        <v>39</v>
      </c>
      <c r="L116" t="s">
        <v>27</v>
      </c>
      <c r="M116" t="s">
        <v>39</v>
      </c>
      <c r="N116">
        <v>0</v>
      </c>
      <c r="O116">
        <v>0</v>
      </c>
      <c r="P116">
        <v>1</v>
      </c>
      <c r="Q116">
        <f t="shared" si="9"/>
        <v>0</v>
      </c>
      <c r="R116">
        <f t="shared" si="10"/>
        <v>0</v>
      </c>
      <c r="S116">
        <f t="shared" si="11"/>
        <v>0</v>
      </c>
      <c r="T116">
        <f t="shared" si="15"/>
        <v>0</v>
      </c>
      <c r="U116">
        <f t="shared" si="16"/>
        <v>0</v>
      </c>
      <c r="V116">
        <f t="shared" si="17"/>
        <v>0</v>
      </c>
    </row>
    <row r="117" spans="1:22" x14ac:dyDescent="0.35">
      <c r="A117" t="s">
        <v>263</v>
      </c>
      <c r="B117" t="s">
        <v>266</v>
      </c>
      <c r="C117" t="s">
        <v>125</v>
      </c>
      <c r="D117" t="s">
        <v>46</v>
      </c>
      <c r="E117">
        <v>0.29385942766620332</v>
      </c>
      <c r="F117">
        <v>0.40444072289903671</v>
      </c>
      <c r="G117">
        <v>0.30169984943476008</v>
      </c>
      <c r="H117">
        <v>2.82</v>
      </c>
      <c r="I117">
        <v>2.4</v>
      </c>
      <c r="J117">
        <v>3.4</v>
      </c>
      <c r="K117" t="s">
        <v>27</v>
      </c>
      <c r="L117" t="s">
        <v>39</v>
      </c>
      <c r="M117" t="s">
        <v>27</v>
      </c>
      <c r="N117">
        <v>0</v>
      </c>
      <c r="O117">
        <v>0</v>
      </c>
      <c r="P117">
        <v>1</v>
      </c>
      <c r="Q117">
        <f t="shared" si="9"/>
        <v>0</v>
      </c>
      <c r="R117">
        <f t="shared" si="10"/>
        <v>0</v>
      </c>
      <c r="S117">
        <f t="shared" si="11"/>
        <v>0</v>
      </c>
      <c r="T117">
        <f t="shared" si="15"/>
        <v>0</v>
      </c>
      <c r="U117">
        <f t="shared" si="16"/>
        <v>0</v>
      </c>
      <c r="V117">
        <f t="shared" si="17"/>
        <v>0</v>
      </c>
    </row>
    <row r="118" spans="1:22" x14ac:dyDescent="0.35">
      <c r="A118" t="s">
        <v>263</v>
      </c>
      <c r="B118" t="s">
        <v>126</v>
      </c>
      <c r="C118" t="s">
        <v>127</v>
      </c>
      <c r="D118" t="s">
        <v>46</v>
      </c>
      <c r="E118">
        <v>0.34773568007993239</v>
      </c>
      <c r="F118">
        <v>0.34666492481730388</v>
      </c>
      <c r="G118">
        <v>0.30559939510276352</v>
      </c>
      <c r="H118">
        <v>2.4</v>
      </c>
      <c r="I118">
        <v>2.75</v>
      </c>
      <c r="J118">
        <v>3.3</v>
      </c>
      <c r="K118" t="s">
        <v>39</v>
      </c>
      <c r="L118" t="s">
        <v>39</v>
      </c>
      <c r="M118" t="s">
        <v>39</v>
      </c>
      <c r="N118">
        <v>1</v>
      </c>
      <c r="O118">
        <v>0</v>
      </c>
      <c r="P118">
        <v>0</v>
      </c>
      <c r="Q118">
        <f t="shared" si="9"/>
        <v>0</v>
      </c>
      <c r="R118">
        <f t="shared" si="10"/>
        <v>0</v>
      </c>
      <c r="S118">
        <f t="shared" si="11"/>
        <v>0</v>
      </c>
      <c r="T118">
        <f t="shared" si="15"/>
        <v>0</v>
      </c>
      <c r="U118">
        <f t="shared" si="16"/>
        <v>0</v>
      </c>
      <c r="V118">
        <f t="shared" si="17"/>
        <v>0</v>
      </c>
    </row>
    <row r="119" spans="1:22" x14ac:dyDescent="0.35">
      <c r="A119" t="s">
        <v>263</v>
      </c>
      <c r="B119" t="s">
        <v>267</v>
      </c>
      <c r="C119" t="s">
        <v>111</v>
      </c>
      <c r="D119" t="s">
        <v>75</v>
      </c>
      <c r="E119">
        <v>0.3329045488318278</v>
      </c>
      <c r="F119">
        <v>0.38877916177903471</v>
      </c>
      <c r="G119">
        <v>0.27831628938913761</v>
      </c>
      <c r="H119">
        <v>2.5499999999999998</v>
      </c>
      <c r="I119">
        <v>2.35</v>
      </c>
      <c r="J119">
        <v>3.8</v>
      </c>
      <c r="K119" t="s">
        <v>27</v>
      </c>
      <c r="L119" t="s">
        <v>39</v>
      </c>
      <c r="M119" t="s">
        <v>39</v>
      </c>
      <c r="N119">
        <v>0</v>
      </c>
      <c r="O119">
        <v>1</v>
      </c>
      <c r="P119">
        <v>0</v>
      </c>
      <c r="Q119">
        <f t="shared" si="9"/>
        <v>0</v>
      </c>
      <c r="R119">
        <f t="shared" si="10"/>
        <v>0</v>
      </c>
      <c r="S119">
        <f t="shared" si="11"/>
        <v>0</v>
      </c>
      <c r="T119">
        <f t="shared" si="15"/>
        <v>0</v>
      </c>
      <c r="U119">
        <f t="shared" si="16"/>
        <v>0</v>
      </c>
      <c r="V119">
        <f t="shared" si="17"/>
        <v>0</v>
      </c>
    </row>
    <row r="120" spans="1:22" x14ac:dyDescent="0.35">
      <c r="A120" t="s">
        <v>263</v>
      </c>
      <c r="B120" t="s">
        <v>268</v>
      </c>
      <c r="C120" t="s">
        <v>269</v>
      </c>
      <c r="D120" t="s">
        <v>170</v>
      </c>
      <c r="E120">
        <v>0.4409455146043082</v>
      </c>
      <c r="F120">
        <v>0.25786924930165372</v>
      </c>
      <c r="G120">
        <v>0.30118523609403808</v>
      </c>
      <c r="H120">
        <v>2.0499999999999998</v>
      </c>
      <c r="I120">
        <v>3.9</v>
      </c>
      <c r="J120">
        <v>3.5</v>
      </c>
      <c r="K120" t="s">
        <v>27</v>
      </c>
      <c r="L120" t="s">
        <v>39</v>
      </c>
      <c r="M120" t="s">
        <v>27</v>
      </c>
      <c r="N120">
        <v>0</v>
      </c>
      <c r="O120">
        <v>0</v>
      </c>
      <c r="P120">
        <v>1</v>
      </c>
      <c r="Q120">
        <f t="shared" si="9"/>
        <v>0</v>
      </c>
      <c r="R120">
        <f t="shared" si="10"/>
        <v>0</v>
      </c>
      <c r="S120">
        <f t="shared" si="11"/>
        <v>0</v>
      </c>
      <c r="T120">
        <f t="shared" si="15"/>
        <v>0</v>
      </c>
      <c r="U120">
        <f t="shared" si="16"/>
        <v>0</v>
      </c>
      <c r="V120">
        <f t="shared" si="17"/>
        <v>0</v>
      </c>
    </row>
    <row r="121" spans="1:22" x14ac:dyDescent="0.35">
      <c r="A121" t="s">
        <v>263</v>
      </c>
      <c r="B121" t="s">
        <v>270</v>
      </c>
      <c r="C121" t="s">
        <v>271</v>
      </c>
      <c r="D121" t="s">
        <v>75</v>
      </c>
      <c r="E121">
        <v>0.37270364019837199</v>
      </c>
      <c r="F121">
        <v>0.34192512040293821</v>
      </c>
      <c r="G121">
        <v>0.2853712393986898</v>
      </c>
      <c r="H121">
        <v>2.2999999999999998</v>
      </c>
      <c r="I121">
        <v>2.7</v>
      </c>
      <c r="J121">
        <v>3.6</v>
      </c>
      <c r="K121" t="s">
        <v>39</v>
      </c>
      <c r="L121" t="s">
        <v>39</v>
      </c>
      <c r="M121" t="s">
        <v>39</v>
      </c>
      <c r="N121">
        <v>0</v>
      </c>
      <c r="O121">
        <v>0</v>
      </c>
      <c r="P121">
        <v>1</v>
      </c>
      <c r="Q121">
        <f t="shared" si="9"/>
        <v>0</v>
      </c>
      <c r="R121">
        <f t="shared" si="10"/>
        <v>0</v>
      </c>
      <c r="S121">
        <f t="shared" si="11"/>
        <v>0</v>
      </c>
      <c r="T121">
        <f t="shared" si="15"/>
        <v>0</v>
      </c>
      <c r="U121">
        <f t="shared" si="16"/>
        <v>0</v>
      </c>
      <c r="V121">
        <f t="shared" si="17"/>
        <v>0</v>
      </c>
    </row>
    <row r="122" spans="1:22" x14ac:dyDescent="0.35">
      <c r="A122" t="s">
        <v>263</v>
      </c>
      <c r="B122" t="s">
        <v>90</v>
      </c>
      <c r="C122" t="s">
        <v>272</v>
      </c>
      <c r="D122" t="s">
        <v>67</v>
      </c>
      <c r="E122">
        <v>0.75779813283916964</v>
      </c>
      <c r="F122">
        <v>8.3240018080751058E-2</v>
      </c>
      <c r="G122">
        <v>0.15896184908007921</v>
      </c>
      <c r="H122">
        <v>1.3</v>
      </c>
      <c r="I122">
        <v>11.75</v>
      </c>
      <c r="J122">
        <v>5.75</v>
      </c>
      <c r="K122" t="s">
        <v>27</v>
      </c>
      <c r="L122" t="s">
        <v>27</v>
      </c>
      <c r="M122" t="s">
        <v>39</v>
      </c>
      <c r="N122">
        <v>0</v>
      </c>
      <c r="O122">
        <v>1</v>
      </c>
      <c r="P122">
        <v>0</v>
      </c>
      <c r="Q122">
        <f t="shared" si="9"/>
        <v>0</v>
      </c>
      <c r="R122">
        <f t="shared" si="10"/>
        <v>0</v>
      </c>
      <c r="S122">
        <f t="shared" si="11"/>
        <v>0</v>
      </c>
      <c r="T122">
        <f t="shared" si="15"/>
        <v>0</v>
      </c>
      <c r="U122">
        <f t="shared" si="16"/>
        <v>0</v>
      </c>
      <c r="V122">
        <f t="shared" si="17"/>
        <v>0</v>
      </c>
    </row>
    <row r="123" spans="1:22" x14ac:dyDescent="0.35">
      <c r="A123" t="s">
        <v>263</v>
      </c>
      <c r="B123" t="s">
        <v>273</v>
      </c>
      <c r="C123" t="s">
        <v>79</v>
      </c>
      <c r="D123" t="s">
        <v>26</v>
      </c>
      <c r="E123">
        <v>0.64131106299952922</v>
      </c>
      <c r="F123">
        <v>0.1363832613506393</v>
      </c>
      <c r="G123">
        <v>0.2223056756498315</v>
      </c>
      <c r="H123">
        <v>1.57</v>
      </c>
      <c r="I123">
        <v>6.1</v>
      </c>
      <c r="J123">
        <v>4.05</v>
      </c>
      <c r="K123" t="s">
        <v>27</v>
      </c>
      <c r="L123" t="s">
        <v>27</v>
      </c>
      <c r="M123" t="s">
        <v>39</v>
      </c>
      <c r="N123">
        <v>1</v>
      </c>
      <c r="O123">
        <v>0</v>
      </c>
      <c r="P123">
        <v>0</v>
      </c>
      <c r="Q123">
        <f t="shared" si="9"/>
        <v>0</v>
      </c>
      <c r="R123">
        <f t="shared" si="10"/>
        <v>0</v>
      </c>
      <c r="S123">
        <f t="shared" si="11"/>
        <v>0</v>
      </c>
      <c r="T123">
        <f t="shared" si="15"/>
        <v>0</v>
      </c>
      <c r="U123">
        <f t="shared" si="16"/>
        <v>0</v>
      </c>
      <c r="V123">
        <f t="shared" si="17"/>
        <v>0</v>
      </c>
    </row>
    <row r="124" spans="1:22" x14ac:dyDescent="0.35">
      <c r="A124" t="s">
        <v>263</v>
      </c>
      <c r="B124" t="s">
        <v>274</v>
      </c>
      <c r="C124" t="s">
        <v>275</v>
      </c>
      <c r="D124" t="s">
        <v>170</v>
      </c>
      <c r="E124">
        <v>0.16675405611228181</v>
      </c>
      <c r="F124">
        <v>0.62728689331983434</v>
      </c>
      <c r="G124">
        <v>0.20595905056788391</v>
      </c>
      <c r="H124">
        <v>5.25</v>
      </c>
      <c r="I124">
        <v>1.9</v>
      </c>
      <c r="J124">
        <v>3.25</v>
      </c>
      <c r="K124" t="s">
        <v>39</v>
      </c>
      <c r="L124" t="s">
        <v>27</v>
      </c>
      <c r="M124" t="s">
        <v>39</v>
      </c>
      <c r="N124">
        <v>0</v>
      </c>
      <c r="O124">
        <v>1</v>
      </c>
      <c r="P124">
        <v>0</v>
      </c>
      <c r="Q124">
        <f t="shared" si="9"/>
        <v>0</v>
      </c>
      <c r="R124">
        <f t="shared" si="10"/>
        <v>0.14788988930894675</v>
      </c>
      <c r="S124">
        <f t="shared" si="11"/>
        <v>0</v>
      </c>
      <c r="T124">
        <f t="shared" si="15"/>
        <v>0</v>
      </c>
      <c r="U124">
        <f t="shared" si="16"/>
        <v>0.28099078968699881</v>
      </c>
      <c r="V124">
        <f t="shared" si="17"/>
        <v>0</v>
      </c>
    </row>
    <row r="125" spans="1:22" x14ac:dyDescent="0.35">
      <c r="A125" t="s">
        <v>263</v>
      </c>
      <c r="B125" t="s">
        <v>143</v>
      </c>
      <c r="C125" t="s">
        <v>140</v>
      </c>
      <c r="D125" t="s">
        <v>38</v>
      </c>
      <c r="E125">
        <v>0.46645248506589609</v>
      </c>
      <c r="F125">
        <v>0.25134818536612469</v>
      </c>
      <c r="G125">
        <v>0.28219932956797927</v>
      </c>
      <c r="H125">
        <v>2.02</v>
      </c>
      <c r="I125">
        <v>3.5</v>
      </c>
      <c r="J125">
        <v>3.45</v>
      </c>
      <c r="K125" t="s">
        <v>27</v>
      </c>
      <c r="L125" t="s">
        <v>39</v>
      </c>
      <c r="M125" t="s">
        <v>39</v>
      </c>
      <c r="N125">
        <v>1</v>
      </c>
      <c r="O125">
        <v>0</v>
      </c>
      <c r="P125">
        <v>0</v>
      </c>
      <c r="Q125">
        <f t="shared" si="9"/>
        <v>0</v>
      </c>
      <c r="R125">
        <f t="shared" si="10"/>
        <v>0</v>
      </c>
      <c r="S125">
        <f t="shared" si="11"/>
        <v>0</v>
      </c>
      <c r="T125">
        <f t="shared" si="15"/>
        <v>0</v>
      </c>
      <c r="U125">
        <f t="shared" si="16"/>
        <v>0</v>
      </c>
      <c r="V125">
        <f t="shared" si="17"/>
        <v>0</v>
      </c>
    </row>
    <row r="126" spans="1:22" x14ac:dyDescent="0.35">
      <c r="A126" t="s">
        <v>263</v>
      </c>
      <c r="B126" t="s">
        <v>123</v>
      </c>
      <c r="C126" t="s">
        <v>102</v>
      </c>
      <c r="D126" t="s">
        <v>38</v>
      </c>
      <c r="E126">
        <v>0.52664978512690752</v>
      </c>
      <c r="F126">
        <v>0.20023630694879721</v>
      </c>
      <c r="G126">
        <v>0.27311390792429519</v>
      </c>
      <c r="H126">
        <v>1.98</v>
      </c>
      <c r="I126">
        <v>4.2</v>
      </c>
      <c r="J126">
        <v>3.1</v>
      </c>
      <c r="K126" t="s">
        <v>27</v>
      </c>
      <c r="L126" t="s">
        <v>27</v>
      </c>
      <c r="M126" t="s">
        <v>39</v>
      </c>
      <c r="N126">
        <v>1</v>
      </c>
      <c r="O126">
        <v>0</v>
      </c>
      <c r="P126">
        <v>0</v>
      </c>
      <c r="Q126">
        <f t="shared" si="9"/>
        <v>0</v>
      </c>
      <c r="R126">
        <f t="shared" si="10"/>
        <v>0</v>
      </c>
      <c r="S126">
        <f t="shared" si="11"/>
        <v>0</v>
      </c>
      <c r="T126">
        <f t="shared" si="15"/>
        <v>0</v>
      </c>
      <c r="U126">
        <f t="shared" si="16"/>
        <v>0</v>
      </c>
      <c r="V126">
        <f t="shared" si="17"/>
        <v>0</v>
      </c>
    </row>
    <row r="127" spans="1:22" x14ac:dyDescent="0.35">
      <c r="A127" t="s">
        <v>263</v>
      </c>
      <c r="B127" t="s">
        <v>142</v>
      </c>
      <c r="C127" t="s">
        <v>120</v>
      </c>
      <c r="D127" t="s">
        <v>38</v>
      </c>
      <c r="E127">
        <v>0.37457503622199551</v>
      </c>
      <c r="F127">
        <v>0.33610534194585567</v>
      </c>
      <c r="G127">
        <v>0.28931962183214882</v>
      </c>
      <c r="H127">
        <v>3.2</v>
      </c>
      <c r="I127">
        <v>2.2200000000000002</v>
      </c>
      <c r="J127">
        <v>3.2</v>
      </c>
      <c r="K127" t="s">
        <v>39</v>
      </c>
      <c r="L127" t="s">
        <v>27</v>
      </c>
      <c r="M127" t="s">
        <v>27</v>
      </c>
      <c r="N127">
        <v>0</v>
      </c>
      <c r="O127">
        <v>1</v>
      </c>
      <c r="P127">
        <v>0</v>
      </c>
      <c r="Q127">
        <f t="shared" si="9"/>
        <v>2.4219391731703233E-2</v>
      </c>
      <c r="R127">
        <f t="shared" si="10"/>
        <v>0</v>
      </c>
      <c r="S127">
        <f t="shared" si="11"/>
        <v>0</v>
      </c>
      <c r="T127">
        <f t="shared" si="15"/>
        <v>0</v>
      </c>
      <c r="U127">
        <f t="shared" si="16"/>
        <v>0</v>
      </c>
      <c r="V127">
        <f t="shared" si="17"/>
        <v>0</v>
      </c>
    </row>
    <row r="128" spans="1:22" x14ac:dyDescent="0.35">
      <c r="A128" t="s">
        <v>276</v>
      </c>
      <c r="B128" t="s">
        <v>277</v>
      </c>
      <c r="C128" t="s">
        <v>48</v>
      </c>
      <c r="D128" t="s">
        <v>49</v>
      </c>
      <c r="E128">
        <v>0.40693963994266341</v>
      </c>
      <c r="F128">
        <v>0.28027348059323898</v>
      </c>
      <c r="G128">
        <v>0.31278687946409772</v>
      </c>
      <c r="H128">
        <v>2.25</v>
      </c>
      <c r="I128">
        <v>2.8</v>
      </c>
      <c r="J128">
        <v>3.5</v>
      </c>
      <c r="K128" t="s">
        <v>39</v>
      </c>
      <c r="L128" t="s">
        <v>39</v>
      </c>
      <c r="M128" t="s">
        <v>27</v>
      </c>
      <c r="N128">
        <v>0</v>
      </c>
      <c r="O128">
        <v>0</v>
      </c>
      <c r="P128">
        <v>1</v>
      </c>
      <c r="Q128">
        <f t="shared" si="9"/>
        <v>0</v>
      </c>
      <c r="R128">
        <f t="shared" si="10"/>
        <v>0</v>
      </c>
      <c r="S128">
        <f t="shared" si="11"/>
        <v>0</v>
      </c>
      <c r="T128">
        <f t="shared" si="15"/>
        <v>0</v>
      </c>
      <c r="U128">
        <f t="shared" si="16"/>
        <v>0</v>
      </c>
      <c r="V128">
        <f t="shared" si="17"/>
        <v>0</v>
      </c>
    </row>
    <row r="129" spans="1:22" x14ac:dyDescent="0.35">
      <c r="A129" t="s">
        <v>276</v>
      </c>
      <c r="B129" t="s">
        <v>73</v>
      </c>
      <c r="C129" t="s">
        <v>97</v>
      </c>
      <c r="D129" t="s">
        <v>75</v>
      </c>
      <c r="E129">
        <v>0.1175389629206165</v>
      </c>
      <c r="F129">
        <v>0.72768619658212386</v>
      </c>
      <c r="G129">
        <v>0.1547748404972597</v>
      </c>
      <c r="H129">
        <v>7.75</v>
      </c>
      <c r="I129">
        <v>1.4</v>
      </c>
      <c r="J129">
        <v>4.9000000000000004</v>
      </c>
      <c r="K129" t="s">
        <v>39</v>
      </c>
      <c r="L129" t="s">
        <v>27</v>
      </c>
      <c r="M129" t="s">
        <v>39</v>
      </c>
      <c r="N129">
        <v>0</v>
      </c>
      <c r="O129">
        <v>1</v>
      </c>
      <c r="P129">
        <v>0</v>
      </c>
      <c r="Q129">
        <f t="shared" si="9"/>
        <v>0</v>
      </c>
      <c r="R129">
        <f t="shared" si="10"/>
        <v>0</v>
      </c>
      <c r="S129">
        <f t="shared" si="11"/>
        <v>0</v>
      </c>
      <c r="T129">
        <f t="shared" si="15"/>
        <v>0</v>
      </c>
      <c r="U129">
        <f t="shared" si="16"/>
        <v>0</v>
      </c>
      <c r="V129">
        <f t="shared" si="17"/>
        <v>0</v>
      </c>
    </row>
    <row r="130" spans="1:22" x14ac:dyDescent="0.35">
      <c r="A130" t="s">
        <v>276</v>
      </c>
      <c r="B130" t="s">
        <v>76</v>
      </c>
      <c r="C130" t="s">
        <v>278</v>
      </c>
      <c r="D130" t="s">
        <v>78</v>
      </c>
      <c r="E130">
        <v>0.23450087839295669</v>
      </c>
      <c r="F130">
        <v>0.51834486798231771</v>
      </c>
      <c r="G130">
        <v>0.24715425362472551</v>
      </c>
      <c r="H130">
        <v>3.3</v>
      </c>
      <c r="I130">
        <v>1.83</v>
      </c>
      <c r="J130">
        <v>3</v>
      </c>
      <c r="K130" t="s">
        <v>27</v>
      </c>
      <c r="L130" t="s">
        <v>27</v>
      </c>
      <c r="M130" t="s">
        <v>27</v>
      </c>
      <c r="N130">
        <v>0</v>
      </c>
      <c r="O130">
        <v>1</v>
      </c>
      <c r="P130">
        <v>0</v>
      </c>
      <c r="Q130">
        <f t="shared" ref="Q130:Q193" si="18">IF((($AC$1*E130)^($AB$1))-(1-(($AC$1*E130)^($AB$1)))/(H130-1)&lt;0, 0,(($AC$1*E130)^($AB$1))-(1-(($AC$1*E130)^($AB$1)))/(H130-1))</f>
        <v>0</v>
      </c>
      <c r="R130">
        <f t="shared" ref="R130:R193" si="19">IF((($AC$1*F130)^($AB$1))-(1-(($AC$1*F130)^($AB$1)))/(I130-1)&lt;0, 0,(($AC$1*F130)^($AB$1))-(1-(($AC$1*F130)^($AB$1)))/(I130-1))</f>
        <v>0</v>
      </c>
      <c r="S130">
        <f t="shared" ref="S130:S193" si="20">IF((($AC$1*G130)^($AB$1))-(1-(($AC$1*G130)^($AB$1)))/(J130-1)&lt;0, 0,(($AC$1*G130)^($AB$1))-(1-(($AC$1*G130)^($AB$1)))/(J130-1))</f>
        <v>0</v>
      </c>
      <c r="T130">
        <f t="shared" ref="T130:T148" si="21">H130*Q130*N130</f>
        <v>0</v>
      </c>
      <c r="U130">
        <f t="shared" ref="U130:U148" si="22">I130*R130*O130</f>
        <v>0</v>
      </c>
      <c r="V130">
        <f t="shared" ref="V130:V148" si="23">J130*S130*P130</f>
        <v>0</v>
      </c>
    </row>
    <row r="131" spans="1:22" x14ac:dyDescent="0.35">
      <c r="A131" t="s">
        <v>276</v>
      </c>
      <c r="B131" t="s">
        <v>279</v>
      </c>
      <c r="C131" t="s">
        <v>280</v>
      </c>
      <c r="D131" t="s">
        <v>131</v>
      </c>
      <c r="E131">
        <v>0.29713081372842631</v>
      </c>
      <c r="F131">
        <v>0.40209304879663288</v>
      </c>
      <c r="G131">
        <v>0.30077613747494081</v>
      </c>
      <c r="H131">
        <v>2.9</v>
      </c>
      <c r="I131">
        <v>2.25</v>
      </c>
      <c r="J131">
        <v>3.5</v>
      </c>
      <c r="K131" t="s">
        <v>39</v>
      </c>
      <c r="L131" t="s">
        <v>39</v>
      </c>
      <c r="M131" t="s">
        <v>27</v>
      </c>
      <c r="N131">
        <v>0</v>
      </c>
      <c r="O131">
        <v>1</v>
      </c>
      <c r="P131">
        <v>0</v>
      </c>
      <c r="Q131">
        <f t="shared" si="18"/>
        <v>0</v>
      </c>
      <c r="R131">
        <f t="shared" si="19"/>
        <v>0</v>
      </c>
      <c r="S131">
        <f t="shared" si="20"/>
        <v>0</v>
      </c>
      <c r="T131">
        <f t="shared" si="21"/>
        <v>0</v>
      </c>
      <c r="U131">
        <f t="shared" si="22"/>
        <v>0</v>
      </c>
      <c r="V131">
        <f t="shared" si="23"/>
        <v>0</v>
      </c>
    </row>
    <row r="132" spans="1:22" x14ac:dyDescent="0.35">
      <c r="A132" t="s">
        <v>276</v>
      </c>
      <c r="B132" t="s">
        <v>81</v>
      </c>
      <c r="C132" t="s">
        <v>281</v>
      </c>
      <c r="D132" t="s">
        <v>49</v>
      </c>
      <c r="E132">
        <v>0.87357359478036289</v>
      </c>
      <c r="F132">
        <v>3.7764052691427047E-2</v>
      </c>
      <c r="G132">
        <v>8.8662352528210156E-2</v>
      </c>
      <c r="H132">
        <v>1.1000000000000001</v>
      </c>
      <c r="I132">
        <v>16</v>
      </c>
      <c r="J132">
        <v>11</v>
      </c>
      <c r="K132" t="s">
        <v>27</v>
      </c>
      <c r="L132" t="s">
        <v>39</v>
      </c>
      <c r="M132" t="s">
        <v>39</v>
      </c>
      <c r="N132">
        <v>1</v>
      </c>
      <c r="O132">
        <v>0</v>
      </c>
      <c r="P132">
        <v>0</v>
      </c>
      <c r="Q132">
        <f t="shared" si="18"/>
        <v>0</v>
      </c>
      <c r="R132">
        <f t="shared" si="19"/>
        <v>0</v>
      </c>
      <c r="S132">
        <f t="shared" si="20"/>
        <v>0</v>
      </c>
      <c r="T132">
        <f t="shared" si="21"/>
        <v>0</v>
      </c>
      <c r="U132">
        <f t="shared" si="22"/>
        <v>0</v>
      </c>
      <c r="V132">
        <f t="shared" si="23"/>
        <v>0</v>
      </c>
    </row>
    <row r="133" spans="1:22" x14ac:dyDescent="0.35">
      <c r="A133" t="s">
        <v>276</v>
      </c>
      <c r="B133" t="s">
        <v>66</v>
      </c>
      <c r="C133" t="s">
        <v>90</v>
      </c>
      <c r="D133" t="s">
        <v>67</v>
      </c>
      <c r="E133">
        <v>0.2430702453933303</v>
      </c>
      <c r="F133">
        <v>0.49581575779038339</v>
      </c>
      <c r="G133">
        <v>0.26111399681628628</v>
      </c>
      <c r="H133">
        <v>3.11</v>
      </c>
      <c r="I133">
        <v>2.33</v>
      </c>
      <c r="J133">
        <v>4.01</v>
      </c>
      <c r="K133" t="s">
        <v>27</v>
      </c>
      <c r="L133" t="s">
        <v>27</v>
      </c>
      <c r="M133" t="s">
        <v>27</v>
      </c>
      <c r="N133">
        <v>0</v>
      </c>
      <c r="O133">
        <v>1</v>
      </c>
      <c r="P133">
        <v>0</v>
      </c>
      <c r="Q133">
        <f t="shared" si="18"/>
        <v>0</v>
      </c>
      <c r="R133">
        <f t="shared" si="19"/>
        <v>4.4786122376624049E-2</v>
      </c>
      <c r="S133">
        <f t="shared" si="20"/>
        <v>0</v>
      </c>
      <c r="T133">
        <f t="shared" si="21"/>
        <v>0</v>
      </c>
      <c r="U133">
        <f t="shared" si="22"/>
        <v>0.10435166513753404</v>
      </c>
      <c r="V133">
        <f t="shared" si="23"/>
        <v>0</v>
      </c>
    </row>
    <row r="134" spans="1:22" x14ac:dyDescent="0.35">
      <c r="A134" t="s">
        <v>276</v>
      </c>
      <c r="B134" t="s">
        <v>249</v>
      </c>
      <c r="C134" t="s">
        <v>74</v>
      </c>
      <c r="D134" t="s">
        <v>75</v>
      </c>
      <c r="E134">
        <v>0.29773967572440441</v>
      </c>
      <c r="F134">
        <v>0.40656802158807209</v>
      </c>
      <c r="G134">
        <v>0.2956923026875235</v>
      </c>
      <c r="H134">
        <v>2.72</v>
      </c>
      <c r="I134">
        <v>2.4500000000000002</v>
      </c>
      <c r="J134">
        <v>3.3</v>
      </c>
      <c r="K134" t="s">
        <v>27</v>
      </c>
      <c r="L134" t="s">
        <v>39</v>
      </c>
      <c r="M134" t="s">
        <v>39</v>
      </c>
      <c r="N134">
        <v>0</v>
      </c>
      <c r="O134">
        <v>0</v>
      </c>
      <c r="P134">
        <v>1</v>
      </c>
      <c r="Q134">
        <f t="shared" si="18"/>
        <v>0</v>
      </c>
      <c r="R134">
        <f t="shared" si="19"/>
        <v>0</v>
      </c>
      <c r="S134">
        <f t="shared" si="20"/>
        <v>0</v>
      </c>
      <c r="T134">
        <f t="shared" si="21"/>
        <v>0</v>
      </c>
      <c r="U134">
        <f t="shared" si="22"/>
        <v>0</v>
      </c>
      <c r="V134">
        <f t="shared" si="23"/>
        <v>0</v>
      </c>
    </row>
    <row r="135" spans="1:22" x14ac:dyDescent="0.35">
      <c r="A135" t="s">
        <v>276</v>
      </c>
      <c r="B135" t="s">
        <v>260</v>
      </c>
      <c r="C135" t="s">
        <v>141</v>
      </c>
      <c r="D135" t="s">
        <v>38</v>
      </c>
      <c r="E135">
        <v>0.51169601363528239</v>
      </c>
      <c r="F135">
        <v>0.21137569390638569</v>
      </c>
      <c r="G135">
        <v>0.27692829245833189</v>
      </c>
      <c r="H135">
        <v>2.25</v>
      </c>
      <c r="I135">
        <v>3.2</v>
      </c>
      <c r="J135">
        <v>3.3</v>
      </c>
      <c r="K135" t="s">
        <v>39</v>
      </c>
      <c r="L135" t="s">
        <v>27</v>
      </c>
      <c r="M135" t="s">
        <v>39</v>
      </c>
      <c r="N135">
        <v>1</v>
      </c>
      <c r="O135">
        <v>0</v>
      </c>
      <c r="P135">
        <v>0</v>
      </c>
      <c r="Q135">
        <f t="shared" si="18"/>
        <v>4.8841839040673518E-2</v>
      </c>
      <c r="R135">
        <f t="shared" si="19"/>
        <v>0</v>
      </c>
      <c r="S135">
        <f t="shared" si="20"/>
        <v>0</v>
      </c>
      <c r="T135">
        <f t="shared" si="21"/>
        <v>0.10989413784151542</v>
      </c>
      <c r="U135">
        <f t="shared" si="22"/>
        <v>0</v>
      </c>
      <c r="V135">
        <f t="shared" si="23"/>
        <v>0</v>
      </c>
    </row>
    <row r="136" spans="1:22" x14ac:dyDescent="0.35">
      <c r="A136" t="s">
        <v>276</v>
      </c>
      <c r="B136" t="s">
        <v>261</v>
      </c>
      <c r="C136" t="s">
        <v>143</v>
      </c>
      <c r="D136" t="s">
        <v>38</v>
      </c>
      <c r="E136">
        <v>0.35212759976624142</v>
      </c>
      <c r="F136">
        <v>0.34705506964360511</v>
      </c>
      <c r="G136">
        <v>0.30081733059015348</v>
      </c>
      <c r="H136">
        <v>2.9</v>
      </c>
      <c r="I136">
        <v>2.37</v>
      </c>
      <c r="J136">
        <v>3.3</v>
      </c>
      <c r="K136" t="s">
        <v>27</v>
      </c>
      <c r="L136" t="s">
        <v>27</v>
      </c>
      <c r="M136" t="s">
        <v>39</v>
      </c>
      <c r="N136">
        <v>0</v>
      </c>
      <c r="O136">
        <v>1</v>
      </c>
      <c r="P136">
        <v>0</v>
      </c>
      <c r="Q136">
        <f t="shared" si="18"/>
        <v>0</v>
      </c>
      <c r="R136">
        <f t="shared" si="19"/>
        <v>0</v>
      </c>
      <c r="S136">
        <f t="shared" si="20"/>
        <v>0</v>
      </c>
      <c r="T136">
        <f t="shared" si="21"/>
        <v>0</v>
      </c>
      <c r="U136">
        <f t="shared" si="22"/>
        <v>0</v>
      </c>
      <c r="V136">
        <f t="shared" si="23"/>
        <v>0</v>
      </c>
    </row>
    <row r="137" spans="1:22" x14ac:dyDescent="0.35">
      <c r="A137" t="s">
        <v>282</v>
      </c>
      <c r="B137" t="s">
        <v>44</v>
      </c>
      <c r="C137" t="s">
        <v>264</v>
      </c>
      <c r="D137" t="s">
        <v>46</v>
      </c>
      <c r="E137">
        <v>0.39393920040712821</v>
      </c>
      <c r="F137">
        <v>0.28838607719234688</v>
      </c>
      <c r="G137">
        <v>0.31767472240052491</v>
      </c>
      <c r="H137">
        <v>2.1800000000000002</v>
      </c>
      <c r="I137">
        <v>2.85</v>
      </c>
      <c r="J137">
        <v>3.5</v>
      </c>
      <c r="K137" t="s">
        <v>27</v>
      </c>
      <c r="L137" t="s">
        <v>27</v>
      </c>
      <c r="M137" t="s">
        <v>27</v>
      </c>
      <c r="N137">
        <v>0</v>
      </c>
      <c r="O137">
        <v>0</v>
      </c>
      <c r="P137">
        <v>1</v>
      </c>
      <c r="Q137">
        <f t="shared" si="18"/>
        <v>0</v>
      </c>
      <c r="R137">
        <f t="shared" si="19"/>
        <v>0</v>
      </c>
      <c r="S137">
        <f t="shared" si="20"/>
        <v>0</v>
      </c>
      <c r="T137">
        <f t="shared" si="21"/>
        <v>0</v>
      </c>
      <c r="U137">
        <f t="shared" si="22"/>
        <v>0</v>
      </c>
      <c r="V137">
        <f t="shared" si="23"/>
        <v>0</v>
      </c>
    </row>
    <row r="138" spans="1:22" x14ac:dyDescent="0.35">
      <c r="A138" t="s">
        <v>282</v>
      </c>
      <c r="B138" t="s">
        <v>218</v>
      </c>
      <c r="C138" t="s">
        <v>89</v>
      </c>
      <c r="D138" t="s">
        <v>46</v>
      </c>
      <c r="E138">
        <v>0.22994227226381561</v>
      </c>
      <c r="F138">
        <v>0.52126391301114028</v>
      </c>
      <c r="G138">
        <v>0.24879381472504419</v>
      </c>
      <c r="H138">
        <v>3.8</v>
      </c>
      <c r="I138">
        <v>1.87</v>
      </c>
      <c r="J138">
        <v>3.65</v>
      </c>
      <c r="K138" t="s">
        <v>27</v>
      </c>
      <c r="L138" t="s">
        <v>27</v>
      </c>
      <c r="M138" t="s">
        <v>39</v>
      </c>
      <c r="N138">
        <v>0</v>
      </c>
      <c r="O138">
        <v>1</v>
      </c>
      <c r="P138">
        <v>0</v>
      </c>
      <c r="Q138">
        <f t="shared" si="18"/>
        <v>0</v>
      </c>
      <c r="R138">
        <f t="shared" si="19"/>
        <v>0</v>
      </c>
      <c r="S138">
        <f t="shared" si="20"/>
        <v>0</v>
      </c>
      <c r="T138">
        <f t="shared" si="21"/>
        <v>0</v>
      </c>
      <c r="U138">
        <f t="shared" si="22"/>
        <v>0</v>
      </c>
      <c r="V138">
        <f t="shared" si="23"/>
        <v>0</v>
      </c>
    </row>
    <row r="139" spans="1:22" x14ac:dyDescent="0.35">
      <c r="A139" t="s">
        <v>282</v>
      </c>
      <c r="B139" t="s">
        <v>283</v>
      </c>
      <c r="C139" t="s">
        <v>284</v>
      </c>
      <c r="D139" t="s">
        <v>131</v>
      </c>
      <c r="E139">
        <v>0.58723930248995337</v>
      </c>
      <c r="F139">
        <v>0.16238709425113609</v>
      </c>
      <c r="G139">
        <v>0.25037360325891062</v>
      </c>
      <c r="H139">
        <v>1.52</v>
      </c>
      <c r="I139">
        <v>5.3</v>
      </c>
      <c r="J139">
        <v>3.95</v>
      </c>
      <c r="K139" t="s">
        <v>27</v>
      </c>
      <c r="L139" t="s">
        <v>27</v>
      </c>
      <c r="M139" t="s">
        <v>27</v>
      </c>
      <c r="N139">
        <v>1</v>
      </c>
      <c r="O139">
        <v>0</v>
      </c>
      <c r="P139">
        <v>0</v>
      </c>
      <c r="Q139">
        <f t="shared" si="18"/>
        <v>0</v>
      </c>
      <c r="R139">
        <f t="shared" si="19"/>
        <v>0</v>
      </c>
      <c r="S139">
        <f t="shared" si="20"/>
        <v>0</v>
      </c>
      <c r="T139">
        <f t="shared" si="21"/>
        <v>0</v>
      </c>
      <c r="U139">
        <f t="shared" si="22"/>
        <v>0</v>
      </c>
      <c r="V139">
        <f t="shared" si="23"/>
        <v>0</v>
      </c>
    </row>
    <row r="140" spans="1:22" x14ac:dyDescent="0.35">
      <c r="A140" t="s">
        <v>282</v>
      </c>
      <c r="B140" t="s">
        <v>285</v>
      </c>
      <c r="C140" t="s">
        <v>286</v>
      </c>
      <c r="D140" t="s">
        <v>131</v>
      </c>
      <c r="E140">
        <v>0.20736501642991581</v>
      </c>
      <c r="F140">
        <v>0.56016181595061454</v>
      </c>
      <c r="G140">
        <v>0.23247316761946979</v>
      </c>
      <c r="H140">
        <v>4.3499999999999996</v>
      </c>
      <c r="I140">
        <v>1.72</v>
      </c>
      <c r="J140">
        <v>3.7</v>
      </c>
      <c r="K140" t="s">
        <v>39</v>
      </c>
      <c r="L140" t="s">
        <v>27</v>
      </c>
      <c r="M140" t="s">
        <v>39</v>
      </c>
      <c r="N140">
        <v>1</v>
      </c>
      <c r="O140">
        <v>0</v>
      </c>
      <c r="P140">
        <v>0</v>
      </c>
      <c r="Q140">
        <f t="shared" si="18"/>
        <v>0</v>
      </c>
      <c r="R140">
        <f t="shared" si="19"/>
        <v>0</v>
      </c>
      <c r="S140">
        <f t="shared" si="20"/>
        <v>0</v>
      </c>
      <c r="T140">
        <f t="shared" si="21"/>
        <v>0</v>
      </c>
      <c r="U140">
        <f t="shared" si="22"/>
        <v>0</v>
      </c>
      <c r="V140">
        <f t="shared" si="23"/>
        <v>0</v>
      </c>
    </row>
    <row r="141" spans="1:22" x14ac:dyDescent="0.35">
      <c r="A141" t="s">
        <v>282</v>
      </c>
      <c r="B141" t="s">
        <v>287</v>
      </c>
      <c r="C141" t="s">
        <v>288</v>
      </c>
      <c r="D141" t="s">
        <v>186</v>
      </c>
      <c r="E141">
        <v>0.37453292108068548</v>
      </c>
      <c r="F141">
        <v>0.30407996452558428</v>
      </c>
      <c r="G141">
        <v>0.32138711439373008</v>
      </c>
      <c r="H141">
        <v>1.0009999999999999</v>
      </c>
      <c r="I141">
        <v>1.0009999999999999</v>
      </c>
      <c r="J141">
        <v>1.0009999999999999</v>
      </c>
      <c r="N141">
        <v>0</v>
      </c>
      <c r="O141">
        <v>1</v>
      </c>
      <c r="P141">
        <v>0</v>
      </c>
      <c r="Q141">
        <f t="shared" si="18"/>
        <v>0</v>
      </c>
      <c r="R141">
        <f t="shared" si="19"/>
        <v>0</v>
      </c>
      <c r="S141">
        <f t="shared" si="20"/>
        <v>0</v>
      </c>
      <c r="T141">
        <f t="shared" si="21"/>
        <v>0</v>
      </c>
      <c r="U141">
        <f t="shared" si="22"/>
        <v>0</v>
      </c>
      <c r="V141">
        <f t="shared" si="23"/>
        <v>0</v>
      </c>
    </row>
    <row r="142" spans="1:22" x14ac:dyDescent="0.35">
      <c r="A142" t="s">
        <v>282</v>
      </c>
      <c r="B142" t="s">
        <v>245</v>
      </c>
      <c r="C142" t="s">
        <v>199</v>
      </c>
      <c r="D142" t="s">
        <v>72</v>
      </c>
      <c r="E142">
        <v>0.59518460486032476</v>
      </c>
      <c r="F142">
        <v>0.15940706237886501</v>
      </c>
      <c r="G142">
        <v>0.24540833276081009</v>
      </c>
      <c r="H142">
        <v>1.62</v>
      </c>
      <c r="I142">
        <v>5.6</v>
      </c>
      <c r="J142">
        <v>4.2</v>
      </c>
      <c r="K142" t="s">
        <v>27</v>
      </c>
      <c r="L142" t="s">
        <v>27</v>
      </c>
      <c r="M142" t="s">
        <v>39</v>
      </c>
      <c r="N142">
        <v>1</v>
      </c>
      <c r="O142">
        <v>0</v>
      </c>
      <c r="P142">
        <v>0</v>
      </c>
      <c r="Q142">
        <f t="shared" si="18"/>
        <v>0</v>
      </c>
      <c r="R142">
        <f t="shared" si="19"/>
        <v>0</v>
      </c>
      <c r="S142">
        <f t="shared" si="20"/>
        <v>0</v>
      </c>
      <c r="T142">
        <f t="shared" si="21"/>
        <v>0</v>
      </c>
      <c r="U142">
        <f t="shared" si="22"/>
        <v>0</v>
      </c>
      <c r="V142">
        <f t="shared" si="23"/>
        <v>0</v>
      </c>
    </row>
    <row r="143" spans="1:22" x14ac:dyDescent="0.35">
      <c r="A143" t="s">
        <v>282</v>
      </c>
      <c r="B143" t="s">
        <v>250</v>
      </c>
      <c r="C143" t="s">
        <v>160</v>
      </c>
      <c r="D143" t="s">
        <v>75</v>
      </c>
      <c r="E143">
        <v>0.67228044420078803</v>
      </c>
      <c r="F143">
        <v>0.12187647341594091</v>
      </c>
      <c r="G143">
        <v>0.20584308238327101</v>
      </c>
      <c r="H143">
        <v>1.55</v>
      </c>
      <c r="I143">
        <v>6.25</v>
      </c>
      <c r="J143">
        <v>4.05</v>
      </c>
      <c r="K143" t="s">
        <v>27</v>
      </c>
      <c r="L143" t="s">
        <v>39</v>
      </c>
      <c r="M143" t="s">
        <v>39</v>
      </c>
      <c r="N143">
        <v>1</v>
      </c>
      <c r="O143">
        <v>0</v>
      </c>
      <c r="P143">
        <v>0</v>
      </c>
      <c r="Q143">
        <f t="shared" si="18"/>
        <v>2.1978705693647127E-3</v>
      </c>
      <c r="R143">
        <f t="shared" si="19"/>
        <v>0</v>
      </c>
      <c r="S143">
        <f t="shared" si="20"/>
        <v>0</v>
      </c>
      <c r="T143">
        <f t="shared" si="21"/>
        <v>3.4066993825153046E-3</v>
      </c>
      <c r="U143">
        <f t="shared" si="22"/>
        <v>0</v>
      </c>
      <c r="V143">
        <f t="shared" si="23"/>
        <v>0</v>
      </c>
    </row>
    <row r="144" spans="1:22" x14ac:dyDescent="0.35">
      <c r="A144" t="s">
        <v>282</v>
      </c>
      <c r="B144" t="s">
        <v>289</v>
      </c>
      <c r="C144" t="s">
        <v>290</v>
      </c>
      <c r="D144" t="s">
        <v>54</v>
      </c>
      <c r="E144">
        <v>0.28467204296873611</v>
      </c>
      <c r="F144">
        <v>0.42409580339393632</v>
      </c>
      <c r="G144">
        <v>0.29123215363732757</v>
      </c>
      <c r="H144">
        <v>2.77</v>
      </c>
      <c r="I144">
        <v>2.75</v>
      </c>
      <c r="J144">
        <v>3.15</v>
      </c>
      <c r="K144" t="s">
        <v>27</v>
      </c>
      <c r="L144" t="s">
        <v>27</v>
      </c>
      <c r="M144" t="s">
        <v>27</v>
      </c>
      <c r="N144">
        <v>0</v>
      </c>
      <c r="O144">
        <v>0</v>
      </c>
      <c r="P144">
        <v>1</v>
      </c>
      <c r="Q144">
        <f t="shared" si="18"/>
        <v>0</v>
      </c>
      <c r="R144">
        <f t="shared" si="19"/>
        <v>2.5398974496679438E-2</v>
      </c>
      <c r="S144">
        <f t="shared" si="20"/>
        <v>0</v>
      </c>
      <c r="T144">
        <f t="shared" si="21"/>
        <v>0</v>
      </c>
      <c r="U144">
        <f t="shared" si="22"/>
        <v>0</v>
      </c>
      <c r="V144">
        <f t="shared" si="23"/>
        <v>0</v>
      </c>
    </row>
    <row r="145" spans="1:22" x14ac:dyDescent="0.35">
      <c r="A145" t="s">
        <v>282</v>
      </c>
      <c r="B145" t="s">
        <v>166</v>
      </c>
      <c r="C145" t="s">
        <v>164</v>
      </c>
      <c r="D145" t="s">
        <v>165</v>
      </c>
      <c r="E145">
        <v>0.24255048151571551</v>
      </c>
      <c r="F145">
        <v>0.49216644675628002</v>
      </c>
      <c r="G145">
        <v>0.26528307172800453</v>
      </c>
      <c r="H145">
        <v>3.35</v>
      </c>
      <c r="I145">
        <v>2.15</v>
      </c>
      <c r="J145">
        <v>3.3</v>
      </c>
      <c r="K145" t="s">
        <v>39</v>
      </c>
      <c r="L145" t="s">
        <v>27</v>
      </c>
      <c r="M145" t="s">
        <v>39</v>
      </c>
      <c r="N145">
        <v>1</v>
      </c>
      <c r="O145">
        <v>0</v>
      </c>
      <c r="P145">
        <v>0</v>
      </c>
      <c r="Q145">
        <f t="shared" si="18"/>
        <v>0</v>
      </c>
      <c r="R145">
        <f t="shared" si="19"/>
        <v>0</v>
      </c>
      <c r="S145">
        <f t="shared" si="20"/>
        <v>0</v>
      </c>
      <c r="T145">
        <f t="shared" si="21"/>
        <v>0</v>
      </c>
      <c r="U145">
        <f t="shared" si="22"/>
        <v>0</v>
      </c>
      <c r="V145">
        <f t="shared" si="23"/>
        <v>0</v>
      </c>
    </row>
    <row r="146" spans="1:22" x14ac:dyDescent="0.35">
      <c r="A146" t="s">
        <v>282</v>
      </c>
      <c r="B146" t="s">
        <v>171</v>
      </c>
      <c r="C146" t="s">
        <v>233</v>
      </c>
      <c r="D146" t="s">
        <v>170</v>
      </c>
      <c r="E146">
        <v>0.36861320245004892</v>
      </c>
      <c r="F146">
        <v>0.32128297330080963</v>
      </c>
      <c r="G146">
        <v>0.3101038242491414</v>
      </c>
      <c r="H146">
        <v>2.1</v>
      </c>
      <c r="I146">
        <v>3.85</v>
      </c>
      <c r="J146">
        <v>3.05</v>
      </c>
      <c r="K146" t="s">
        <v>39</v>
      </c>
      <c r="L146" t="s">
        <v>39</v>
      </c>
      <c r="M146" t="s">
        <v>39</v>
      </c>
      <c r="N146">
        <v>0</v>
      </c>
      <c r="O146">
        <v>1</v>
      </c>
      <c r="P146">
        <v>0</v>
      </c>
      <c r="Q146">
        <f t="shared" si="18"/>
        <v>0</v>
      </c>
      <c r="R146">
        <f t="shared" si="19"/>
        <v>2.1670946128017177E-2</v>
      </c>
      <c r="S146">
        <f t="shared" si="20"/>
        <v>0</v>
      </c>
      <c r="T146">
        <f t="shared" si="21"/>
        <v>0</v>
      </c>
      <c r="U146">
        <f t="shared" si="22"/>
        <v>8.3433142592866133E-2</v>
      </c>
      <c r="V146">
        <f t="shared" si="23"/>
        <v>0</v>
      </c>
    </row>
    <row r="147" spans="1:22" x14ac:dyDescent="0.35">
      <c r="A147" t="s">
        <v>282</v>
      </c>
      <c r="B147" t="s">
        <v>112</v>
      </c>
      <c r="C147" t="s">
        <v>64</v>
      </c>
      <c r="D147" t="s">
        <v>62</v>
      </c>
      <c r="E147">
        <v>0.66676338116499845</v>
      </c>
      <c r="F147">
        <v>0.1239264119168349</v>
      </c>
      <c r="G147">
        <v>0.20931020691816671</v>
      </c>
      <c r="H147">
        <v>1.44</v>
      </c>
      <c r="I147">
        <v>7.2</v>
      </c>
      <c r="J147">
        <v>5</v>
      </c>
      <c r="K147" t="s">
        <v>27</v>
      </c>
      <c r="L147" t="s">
        <v>27</v>
      </c>
      <c r="M147" t="s">
        <v>27</v>
      </c>
      <c r="N147">
        <v>1</v>
      </c>
      <c r="O147">
        <v>0</v>
      </c>
      <c r="P147">
        <v>0</v>
      </c>
      <c r="Q147">
        <f t="shared" si="18"/>
        <v>0</v>
      </c>
      <c r="R147">
        <f t="shared" si="19"/>
        <v>0</v>
      </c>
      <c r="S147">
        <f t="shared" si="20"/>
        <v>0</v>
      </c>
      <c r="T147">
        <f t="shared" si="21"/>
        <v>0</v>
      </c>
      <c r="U147">
        <f t="shared" si="22"/>
        <v>0</v>
      </c>
      <c r="V147">
        <f t="shared" si="23"/>
        <v>0</v>
      </c>
    </row>
    <row r="148" spans="1:22" x14ac:dyDescent="0.35">
      <c r="A148" t="s">
        <v>282</v>
      </c>
      <c r="B148" t="s">
        <v>291</v>
      </c>
      <c r="C148" t="s">
        <v>292</v>
      </c>
      <c r="D148" t="s">
        <v>175</v>
      </c>
      <c r="E148">
        <v>0.5291929556698034</v>
      </c>
      <c r="F148">
        <v>0.19679276962237141</v>
      </c>
      <c r="G148">
        <v>0.27401427470782519</v>
      </c>
      <c r="H148">
        <v>1.75</v>
      </c>
      <c r="I148">
        <v>4.9000000000000004</v>
      </c>
      <c r="J148">
        <v>3.2</v>
      </c>
      <c r="K148" t="s">
        <v>27</v>
      </c>
      <c r="L148" t="s">
        <v>39</v>
      </c>
      <c r="M148" t="s">
        <v>39</v>
      </c>
      <c r="N148">
        <v>1</v>
      </c>
      <c r="O148">
        <v>0</v>
      </c>
      <c r="P148">
        <v>0</v>
      </c>
      <c r="Q148">
        <f t="shared" si="18"/>
        <v>0</v>
      </c>
      <c r="R148">
        <f t="shared" si="19"/>
        <v>0</v>
      </c>
      <c r="S148">
        <f t="shared" si="20"/>
        <v>0</v>
      </c>
      <c r="T148">
        <f t="shared" si="21"/>
        <v>0</v>
      </c>
      <c r="U148">
        <f t="shared" si="22"/>
        <v>0</v>
      </c>
      <c r="V148">
        <f t="shared" si="23"/>
        <v>0</v>
      </c>
    </row>
    <row r="149" spans="1:22" x14ac:dyDescent="0.35">
      <c r="A149" t="s">
        <v>293</v>
      </c>
      <c r="B149" t="s">
        <v>127</v>
      </c>
      <c r="C149" t="s">
        <v>150</v>
      </c>
      <c r="D149" t="s">
        <v>46</v>
      </c>
      <c r="E149">
        <v>0.44754590516559439</v>
      </c>
      <c r="F149">
        <v>0.24862236887811909</v>
      </c>
      <c r="G149">
        <v>0.30383172595628632</v>
      </c>
      <c r="H149">
        <v>1.82</v>
      </c>
      <c r="I149">
        <v>3.7</v>
      </c>
      <c r="J149">
        <v>3.55</v>
      </c>
      <c r="Q149">
        <f t="shared" si="18"/>
        <v>0</v>
      </c>
      <c r="R149">
        <f t="shared" si="19"/>
        <v>0</v>
      </c>
      <c r="S149">
        <f t="shared" si="20"/>
        <v>0</v>
      </c>
    </row>
    <row r="150" spans="1:22" x14ac:dyDescent="0.35">
      <c r="A150" t="s">
        <v>293</v>
      </c>
      <c r="B150" t="s">
        <v>215</v>
      </c>
      <c r="C150" t="s">
        <v>217</v>
      </c>
      <c r="D150" t="s">
        <v>147</v>
      </c>
      <c r="E150">
        <v>0.58875472880572521</v>
      </c>
      <c r="F150">
        <v>0.16668494862253061</v>
      </c>
      <c r="G150">
        <v>0.24456032257174409</v>
      </c>
      <c r="H150">
        <v>1.98</v>
      </c>
      <c r="I150">
        <v>3.65</v>
      </c>
      <c r="J150">
        <v>3.35</v>
      </c>
      <c r="Q150">
        <f t="shared" si="18"/>
        <v>9.9592598094134122E-2</v>
      </c>
      <c r="R150">
        <f t="shared" si="19"/>
        <v>0</v>
      </c>
      <c r="S150">
        <f t="shared" si="20"/>
        <v>0</v>
      </c>
    </row>
    <row r="151" spans="1:22" x14ac:dyDescent="0.35">
      <c r="A151" t="s">
        <v>293</v>
      </c>
      <c r="B151" t="s">
        <v>294</v>
      </c>
      <c r="C151" t="s">
        <v>295</v>
      </c>
      <c r="D151" t="s">
        <v>131</v>
      </c>
      <c r="E151">
        <v>0.33701892552601298</v>
      </c>
      <c r="F151">
        <v>0.34221881521223119</v>
      </c>
      <c r="G151">
        <v>0.32076225926175578</v>
      </c>
      <c r="H151">
        <v>2.6</v>
      </c>
      <c r="I151">
        <v>2.6</v>
      </c>
      <c r="J151">
        <v>3.2</v>
      </c>
      <c r="K151" t="s">
        <v>39</v>
      </c>
      <c r="L151" t="s">
        <v>39</v>
      </c>
      <c r="M151" t="s">
        <v>27</v>
      </c>
      <c r="Q151">
        <f t="shared" si="18"/>
        <v>0</v>
      </c>
      <c r="R151">
        <f t="shared" si="19"/>
        <v>0</v>
      </c>
      <c r="S151">
        <f t="shared" si="20"/>
        <v>0</v>
      </c>
    </row>
    <row r="152" spans="1:22" x14ac:dyDescent="0.35">
      <c r="A152" t="s">
        <v>293</v>
      </c>
      <c r="B152" t="s">
        <v>129</v>
      </c>
      <c r="C152" t="s">
        <v>296</v>
      </c>
      <c r="D152" t="s">
        <v>131</v>
      </c>
      <c r="E152">
        <v>0.3897912096224716</v>
      </c>
      <c r="F152">
        <v>0.30322669856530882</v>
      </c>
      <c r="G152">
        <v>0.30698209181221969</v>
      </c>
      <c r="H152">
        <v>1.83</v>
      </c>
      <c r="I152">
        <v>4.0999999999999996</v>
      </c>
      <c r="J152">
        <v>3.45</v>
      </c>
      <c r="K152" t="s">
        <v>27</v>
      </c>
      <c r="L152" t="s">
        <v>39</v>
      </c>
      <c r="M152" t="s">
        <v>39</v>
      </c>
      <c r="Q152">
        <f t="shared" si="18"/>
        <v>0</v>
      </c>
      <c r="R152">
        <f t="shared" si="19"/>
        <v>1.8637936275709949E-2</v>
      </c>
      <c r="S152">
        <f t="shared" si="20"/>
        <v>0</v>
      </c>
    </row>
    <row r="153" spans="1:22" x14ac:dyDescent="0.35">
      <c r="A153" t="s">
        <v>293</v>
      </c>
      <c r="B153" t="s">
        <v>297</v>
      </c>
      <c r="C153" t="s">
        <v>298</v>
      </c>
      <c r="D153" t="s">
        <v>131</v>
      </c>
      <c r="E153">
        <v>0.46392559910756492</v>
      </c>
      <c r="F153">
        <v>0.2395974899950479</v>
      </c>
      <c r="G153">
        <v>0.29647691089738731</v>
      </c>
      <c r="H153">
        <v>1.72</v>
      </c>
      <c r="I153">
        <v>4.5999999999999996</v>
      </c>
      <c r="J153">
        <v>3.6</v>
      </c>
      <c r="K153" t="s">
        <v>27</v>
      </c>
      <c r="L153" t="s">
        <v>39</v>
      </c>
      <c r="M153" t="s">
        <v>39</v>
      </c>
      <c r="Q153">
        <f t="shared" si="18"/>
        <v>0</v>
      </c>
      <c r="R153">
        <f t="shared" si="19"/>
        <v>0</v>
      </c>
      <c r="S153">
        <f t="shared" si="20"/>
        <v>0</v>
      </c>
    </row>
    <row r="154" spans="1:22" x14ac:dyDescent="0.35">
      <c r="A154" t="s">
        <v>293</v>
      </c>
      <c r="B154" t="s">
        <v>299</v>
      </c>
      <c r="C154" t="s">
        <v>135</v>
      </c>
      <c r="D154" t="s">
        <v>67</v>
      </c>
      <c r="E154">
        <v>0.57502333518562576</v>
      </c>
      <c r="F154">
        <v>0.16848290817964531</v>
      </c>
      <c r="G154">
        <v>0.25649375663472901</v>
      </c>
      <c r="H154">
        <v>1.57</v>
      </c>
      <c r="I154">
        <v>6</v>
      </c>
      <c r="J154">
        <v>3.95</v>
      </c>
      <c r="K154" t="s">
        <v>27</v>
      </c>
      <c r="L154" t="s">
        <v>39</v>
      </c>
      <c r="M154" t="s">
        <v>39</v>
      </c>
      <c r="Q154">
        <f t="shared" si="18"/>
        <v>0</v>
      </c>
      <c r="R154">
        <f t="shared" si="19"/>
        <v>0</v>
      </c>
      <c r="S154">
        <f t="shared" si="20"/>
        <v>0</v>
      </c>
    </row>
    <row r="155" spans="1:22" x14ac:dyDescent="0.35">
      <c r="A155" t="s">
        <v>293</v>
      </c>
      <c r="B155" t="s">
        <v>230</v>
      </c>
      <c r="C155" t="s">
        <v>241</v>
      </c>
      <c r="D155" t="s">
        <v>165</v>
      </c>
      <c r="E155">
        <v>0.46311832529686958</v>
      </c>
      <c r="F155">
        <v>0.24789490419338689</v>
      </c>
      <c r="G155">
        <v>0.28898677050974358</v>
      </c>
      <c r="H155">
        <v>1.72</v>
      </c>
      <c r="I155">
        <v>4.75</v>
      </c>
      <c r="J155">
        <v>3.65</v>
      </c>
      <c r="K155" t="s">
        <v>27</v>
      </c>
      <c r="L155" t="s">
        <v>39</v>
      </c>
      <c r="M155" t="s">
        <v>39</v>
      </c>
      <c r="Q155">
        <f t="shared" si="18"/>
        <v>0</v>
      </c>
      <c r="R155">
        <f t="shared" si="19"/>
        <v>0</v>
      </c>
      <c r="S155">
        <f t="shared" si="20"/>
        <v>0</v>
      </c>
    </row>
    <row r="156" spans="1:22" x14ac:dyDescent="0.35">
      <c r="A156" t="s">
        <v>293</v>
      </c>
      <c r="B156" t="s">
        <v>265</v>
      </c>
      <c r="C156" t="s">
        <v>266</v>
      </c>
      <c r="D156" t="s">
        <v>46</v>
      </c>
      <c r="E156">
        <v>0.44833592454718962</v>
      </c>
      <c r="F156">
        <v>0.24717725018092929</v>
      </c>
      <c r="G156">
        <v>0.30448682527188109</v>
      </c>
      <c r="H156">
        <v>1.93</v>
      </c>
      <c r="I156">
        <v>3.9</v>
      </c>
      <c r="J156">
        <v>3.35</v>
      </c>
      <c r="K156" t="s">
        <v>27</v>
      </c>
      <c r="L156" t="s">
        <v>39</v>
      </c>
      <c r="M156" t="s">
        <v>27</v>
      </c>
      <c r="Q156">
        <f t="shared" si="18"/>
        <v>0</v>
      </c>
      <c r="R156">
        <f t="shared" si="19"/>
        <v>0</v>
      </c>
      <c r="S156">
        <f t="shared" si="20"/>
        <v>0</v>
      </c>
    </row>
    <row r="157" spans="1:22" x14ac:dyDescent="0.35">
      <c r="A157" t="s">
        <v>293</v>
      </c>
      <c r="B157" t="s">
        <v>151</v>
      </c>
      <c r="C157" t="s">
        <v>219</v>
      </c>
      <c r="D157" t="s">
        <v>46</v>
      </c>
      <c r="E157">
        <v>0.47357425456054419</v>
      </c>
      <c r="F157">
        <v>0.2285362737409713</v>
      </c>
      <c r="G157">
        <v>0.29788947169848451</v>
      </c>
      <c r="H157">
        <v>1.91</v>
      </c>
      <c r="I157">
        <v>3.75</v>
      </c>
      <c r="J157">
        <v>3.4</v>
      </c>
      <c r="K157" t="s">
        <v>27</v>
      </c>
      <c r="L157" t="s">
        <v>39</v>
      </c>
      <c r="M157" t="s">
        <v>39</v>
      </c>
      <c r="Q157">
        <f t="shared" si="18"/>
        <v>0</v>
      </c>
      <c r="R157">
        <f t="shared" si="19"/>
        <v>0</v>
      </c>
      <c r="S157">
        <f t="shared" si="20"/>
        <v>0</v>
      </c>
    </row>
    <row r="158" spans="1:22" x14ac:dyDescent="0.35">
      <c r="A158" t="s">
        <v>293</v>
      </c>
      <c r="B158" t="s">
        <v>274</v>
      </c>
      <c r="C158" t="s">
        <v>212</v>
      </c>
      <c r="D158" t="s">
        <v>170</v>
      </c>
      <c r="E158">
        <v>0.21036827723287749</v>
      </c>
      <c r="F158">
        <v>0.54567597621464314</v>
      </c>
      <c r="G158">
        <v>0.24395574655247931</v>
      </c>
      <c r="H158">
        <v>4.4000000000000004</v>
      </c>
      <c r="I158">
        <v>1.93</v>
      </c>
      <c r="J158">
        <v>3.25</v>
      </c>
      <c r="K158" t="s">
        <v>27</v>
      </c>
      <c r="L158" t="s">
        <v>27</v>
      </c>
      <c r="M158" t="s">
        <v>39</v>
      </c>
      <c r="Q158">
        <f t="shared" si="18"/>
        <v>0</v>
      </c>
      <c r="R158">
        <f t="shared" si="19"/>
        <v>0</v>
      </c>
      <c r="S158">
        <f t="shared" si="20"/>
        <v>0</v>
      </c>
    </row>
    <row r="159" spans="1:22" x14ac:dyDescent="0.35">
      <c r="A159" t="s">
        <v>293</v>
      </c>
      <c r="B159" t="s">
        <v>116</v>
      </c>
      <c r="C159" t="s">
        <v>300</v>
      </c>
      <c r="D159" t="s">
        <v>59</v>
      </c>
      <c r="E159">
        <v>0.41183598456723047</v>
      </c>
      <c r="F159">
        <v>0.29092811494013249</v>
      </c>
      <c r="G159">
        <v>0.29723590049263721</v>
      </c>
      <c r="H159">
        <v>1.8</v>
      </c>
      <c r="I159">
        <v>4.05</v>
      </c>
      <c r="J159">
        <v>3.35</v>
      </c>
      <c r="K159" t="s">
        <v>27</v>
      </c>
      <c r="L159" t="s">
        <v>27</v>
      </c>
      <c r="M159" t="s">
        <v>27</v>
      </c>
      <c r="Q159">
        <f t="shared" si="18"/>
        <v>0</v>
      </c>
      <c r="R159">
        <f t="shared" si="19"/>
        <v>0</v>
      </c>
      <c r="S159">
        <f t="shared" si="20"/>
        <v>0</v>
      </c>
    </row>
    <row r="160" spans="1:22" x14ac:dyDescent="0.35">
      <c r="A160" t="s">
        <v>293</v>
      </c>
      <c r="B160" t="s">
        <v>301</v>
      </c>
      <c r="C160" t="s">
        <v>302</v>
      </c>
      <c r="D160" t="s">
        <v>59</v>
      </c>
      <c r="E160">
        <v>0.32714413150442329</v>
      </c>
      <c r="F160">
        <v>0.36063683782439071</v>
      </c>
      <c r="G160">
        <v>0.31221903067118589</v>
      </c>
      <c r="H160">
        <v>2.4</v>
      </c>
      <c r="I160">
        <v>2.85</v>
      </c>
      <c r="J160">
        <v>3</v>
      </c>
      <c r="K160" t="s">
        <v>27</v>
      </c>
      <c r="L160" t="s">
        <v>27</v>
      </c>
      <c r="M160" t="s">
        <v>27</v>
      </c>
      <c r="Q160">
        <f t="shared" si="18"/>
        <v>0</v>
      </c>
      <c r="R160">
        <f t="shared" si="19"/>
        <v>0</v>
      </c>
      <c r="S160">
        <f t="shared" si="20"/>
        <v>0</v>
      </c>
    </row>
    <row r="161" spans="1:19" x14ac:dyDescent="0.35">
      <c r="A161" t="s">
        <v>293</v>
      </c>
      <c r="B161" t="s">
        <v>178</v>
      </c>
      <c r="C161" t="s">
        <v>303</v>
      </c>
      <c r="D161" t="s">
        <v>158</v>
      </c>
      <c r="E161">
        <v>0.58683514823375393</v>
      </c>
      <c r="F161">
        <v>0.16277665187934681</v>
      </c>
      <c r="G161">
        <v>0.25038819988689942</v>
      </c>
      <c r="H161">
        <v>1.52</v>
      </c>
      <c r="I161">
        <v>6</v>
      </c>
      <c r="J161">
        <v>3.7</v>
      </c>
      <c r="K161" t="s">
        <v>39</v>
      </c>
      <c r="L161" t="s">
        <v>39</v>
      </c>
      <c r="M161" t="s">
        <v>39</v>
      </c>
      <c r="Q161">
        <f t="shared" si="18"/>
        <v>0</v>
      </c>
      <c r="R161">
        <f t="shared" si="19"/>
        <v>0</v>
      </c>
      <c r="S161">
        <f t="shared" si="20"/>
        <v>0</v>
      </c>
    </row>
    <row r="162" spans="1:19" x14ac:dyDescent="0.35">
      <c r="A162" t="s">
        <v>293</v>
      </c>
      <c r="B162" t="s">
        <v>304</v>
      </c>
      <c r="C162" t="s">
        <v>305</v>
      </c>
      <c r="D162" t="s">
        <v>186</v>
      </c>
      <c r="E162">
        <v>0.43171553404833107</v>
      </c>
      <c r="F162">
        <v>0.26083205754152899</v>
      </c>
      <c r="G162">
        <v>0.30745240841013988</v>
      </c>
      <c r="H162">
        <v>1.0009999999999999</v>
      </c>
      <c r="I162">
        <v>1.0009999999999999</v>
      </c>
      <c r="J162">
        <v>1.0009999999999999</v>
      </c>
      <c r="Q162">
        <f t="shared" si="18"/>
        <v>0</v>
      </c>
      <c r="R162">
        <f t="shared" si="19"/>
        <v>0</v>
      </c>
      <c r="S162">
        <f t="shared" si="20"/>
        <v>0</v>
      </c>
    </row>
    <row r="163" spans="1:19" x14ac:dyDescent="0.35">
      <c r="A163" t="s">
        <v>293</v>
      </c>
      <c r="B163" t="s">
        <v>306</v>
      </c>
      <c r="C163" t="s">
        <v>307</v>
      </c>
      <c r="D163" t="s">
        <v>59</v>
      </c>
      <c r="E163">
        <v>0.28904941440923121</v>
      </c>
      <c r="F163">
        <v>0.41585120713069301</v>
      </c>
      <c r="G163">
        <v>0.29509937846007578</v>
      </c>
      <c r="H163">
        <v>2.82</v>
      </c>
      <c r="I163">
        <v>2.27</v>
      </c>
      <c r="J163">
        <v>3.3</v>
      </c>
      <c r="K163" t="s">
        <v>27</v>
      </c>
      <c r="L163" t="s">
        <v>27</v>
      </c>
      <c r="M163" t="s">
        <v>27</v>
      </c>
      <c r="Q163">
        <f t="shared" si="18"/>
        <v>0</v>
      </c>
      <c r="R163">
        <f t="shared" si="19"/>
        <v>0</v>
      </c>
      <c r="S163">
        <f t="shared" si="20"/>
        <v>0</v>
      </c>
    </row>
    <row r="164" spans="1:19" x14ac:dyDescent="0.35">
      <c r="A164" t="s">
        <v>293</v>
      </c>
      <c r="B164" t="s">
        <v>308</v>
      </c>
      <c r="C164" t="s">
        <v>309</v>
      </c>
      <c r="D164" t="s">
        <v>59</v>
      </c>
      <c r="E164">
        <v>0.28428810230066381</v>
      </c>
      <c r="F164">
        <v>0.4187226460801175</v>
      </c>
      <c r="G164">
        <v>0.29698925161921869</v>
      </c>
      <c r="H164">
        <v>3</v>
      </c>
      <c r="I164">
        <v>2.2200000000000002</v>
      </c>
      <c r="J164">
        <v>3.15</v>
      </c>
      <c r="K164" t="s">
        <v>27</v>
      </c>
      <c r="L164" t="s">
        <v>27</v>
      </c>
      <c r="M164" t="s">
        <v>27</v>
      </c>
      <c r="Q164">
        <f t="shared" si="18"/>
        <v>0</v>
      </c>
      <c r="R164">
        <f t="shared" si="19"/>
        <v>0</v>
      </c>
      <c r="S164">
        <f t="shared" si="20"/>
        <v>0</v>
      </c>
    </row>
    <row r="165" spans="1:19" x14ac:dyDescent="0.35">
      <c r="A165" t="s">
        <v>293</v>
      </c>
      <c r="B165" t="s">
        <v>310</v>
      </c>
      <c r="C165" t="s">
        <v>133</v>
      </c>
      <c r="D165" t="s">
        <v>54</v>
      </c>
      <c r="E165">
        <v>0.18453551603828289</v>
      </c>
      <c r="F165">
        <v>0.59823089381546557</v>
      </c>
      <c r="G165">
        <v>0.2172335901462516</v>
      </c>
      <c r="H165">
        <v>3.85</v>
      </c>
      <c r="I165">
        <v>1.95</v>
      </c>
      <c r="J165">
        <v>3.65</v>
      </c>
      <c r="K165" t="s">
        <v>27</v>
      </c>
      <c r="L165" t="s">
        <v>27</v>
      </c>
      <c r="M165" t="s">
        <v>39</v>
      </c>
      <c r="Q165">
        <f t="shared" si="18"/>
        <v>0</v>
      </c>
      <c r="R165">
        <f t="shared" si="19"/>
        <v>0.10636857151136497</v>
      </c>
      <c r="S165">
        <f t="shared" si="20"/>
        <v>0</v>
      </c>
    </row>
    <row r="166" spans="1:19" x14ac:dyDescent="0.35">
      <c r="A166" t="s">
        <v>293</v>
      </c>
      <c r="B166" t="s">
        <v>311</v>
      </c>
      <c r="C166" t="s">
        <v>312</v>
      </c>
      <c r="D166" t="s">
        <v>313</v>
      </c>
      <c r="E166">
        <v>0.2661510030563683</v>
      </c>
      <c r="F166">
        <v>0.45571448829213312</v>
      </c>
      <c r="G166">
        <v>0.27813450865149858</v>
      </c>
      <c r="H166">
        <v>2.95</v>
      </c>
      <c r="I166">
        <v>2.35</v>
      </c>
      <c r="J166">
        <v>3.1</v>
      </c>
      <c r="K166" t="s">
        <v>39</v>
      </c>
      <c r="L166" t="s">
        <v>39</v>
      </c>
      <c r="M166" t="s">
        <v>39</v>
      </c>
      <c r="Q166">
        <f t="shared" si="18"/>
        <v>0</v>
      </c>
      <c r="R166">
        <f t="shared" si="19"/>
        <v>0</v>
      </c>
      <c r="S166">
        <f t="shared" si="20"/>
        <v>0</v>
      </c>
    </row>
    <row r="167" spans="1:19" x14ac:dyDescent="0.35">
      <c r="A167" t="s">
        <v>293</v>
      </c>
      <c r="B167" t="s">
        <v>314</v>
      </c>
      <c r="C167" t="s">
        <v>315</v>
      </c>
      <c r="D167" t="s">
        <v>313</v>
      </c>
      <c r="E167">
        <v>0.34784817581537658</v>
      </c>
      <c r="F167">
        <v>0.33770514246829231</v>
      </c>
      <c r="G167">
        <v>0.31444668171633111</v>
      </c>
      <c r="H167">
        <v>2.0499999999999998</v>
      </c>
      <c r="I167">
        <v>3.6</v>
      </c>
      <c r="J167">
        <v>3.2</v>
      </c>
      <c r="K167" t="s">
        <v>39</v>
      </c>
      <c r="L167" t="s">
        <v>39</v>
      </c>
      <c r="M167" t="s">
        <v>39</v>
      </c>
      <c r="Q167">
        <f t="shared" si="18"/>
        <v>0</v>
      </c>
      <c r="R167">
        <f t="shared" si="19"/>
        <v>1.9822184707304014E-2</v>
      </c>
      <c r="S167">
        <f t="shared" si="20"/>
        <v>0</v>
      </c>
    </row>
    <row r="168" spans="1:19" x14ac:dyDescent="0.35">
      <c r="A168" t="s">
        <v>293</v>
      </c>
      <c r="B168" t="s">
        <v>198</v>
      </c>
      <c r="C168" t="s">
        <v>246</v>
      </c>
      <c r="D168" t="s">
        <v>72</v>
      </c>
      <c r="E168">
        <v>0.71372968524344771</v>
      </c>
      <c r="F168">
        <v>0.1025008107765521</v>
      </c>
      <c r="G168">
        <v>0.18376950398000019</v>
      </c>
      <c r="H168">
        <v>1.26</v>
      </c>
      <c r="I168">
        <v>10.5</v>
      </c>
      <c r="J168">
        <v>6.5</v>
      </c>
      <c r="K168" t="s">
        <v>27</v>
      </c>
      <c r="L168" t="s">
        <v>27</v>
      </c>
      <c r="M168" t="s">
        <v>39</v>
      </c>
      <c r="Q168">
        <f t="shared" si="18"/>
        <v>0</v>
      </c>
      <c r="R168">
        <f t="shared" si="19"/>
        <v>0</v>
      </c>
      <c r="S168">
        <f t="shared" si="20"/>
        <v>0</v>
      </c>
    </row>
    <row r="169" spans="1:19" x14ac:dyDescent="0.35">
      <c r="A169" t="s">
        <v>293</v>
      </c>
      <c r="B169" t="s">
        <v>92</v>
      </c>
      <c r="C169" t="s">
        <v>201</v>
      </c>
      <c r="D169" t="s">
        <v>72</v>
      </c>
      <c r="E169">
        <v>0.42438397254407811</v>
      </c>
      <c r="F169">
        <v>0.27523685384367352</v>
      </c>
      <c r="G169">
        <v>0.30037917361224831</v>
      </c>
      <c r="H169">
        <v>1.78</v>
      </c>
      <c r="I169">
        <v>4.4000000000000004</v>
      </c>
      <c r="J169">
        <v>3.8</v>
      </c>
      <c r="K169" t="s">
        <v>27</v>
      </c>
      <c r="L169" t="s">
        <v>39</v>
      </c>
      <c r="M169" t="s">
        <v>27</v>
      </c>
      <c r="Q169">
        <f t="shared" si="18"/>
        <v>0</v>
      </c>
      <c r="R169">
        <f t="shared" si="19"/>
        <v>4.490000060363486E-3</v>
      </c>
      <c r="S169">
        <f t="shared" si="20"/>
        <v>0</v>
      </c>
    </row>
    <row r="170" spans="1:19" x14ac:dyDescent="0.35">
      <c r="A170" t="s">
        <v>293</v>
      </c>
      <c r="B170" t="s">
        <v>243</v>
      </c>
      <c r="C170" t="s">
        <v>154</v>
      </c>
      <c r="D170" t="s">
        <v>72</v>
      </c>
      <c r="E170">
        <v>0.24012272532269041</v>
      </c>
      <c r="F170">
        <v>0.49704103717624581</v>
      </c>
      <c r="G170">
        <v>0.26283623750106377</v>
      </c>
      <c r="H170">
        <v>3.25</v>
      </c>
      <c r="I170">
        <v>2.1800000000000002</v>
      </c>
      <c r="J170">
        <v>3.8</v>
      </c>
      <c r="K170" t="s">
        <v>39</v>
      </c>
      <c r="L170" t="s">
        <v>27</v>
      </c>
      <c r="M170" t="s">
        <v>27</v>
      </c>
      <c r="Q170">
        <f t="shared" si="18"/>
        <v>0</v>
      </c>
      <c r="R170">
        <f t="shared" si="19"/>
        <v>0</v>
      </c>
      <c r="S170">
        <f t="shared" si="20"/>
        <v>0</v>
      </c>
    </row>
    <row r="171" spans="1:19" x14ac:dyDescent="0.35">
      <c r="A171" t="s">
        <v>293</v>
      </c>
      <c r="B171" t="s">
        <v>70</v>
      </c>
      <c r="C171" t="s">
        <v>202</v>
      </c>
      <c r="D171" t="s">
        <v>72</v>
      </c>
      <c r="E171">
        <v>0.72881029440116574</v>
      </c>
      <c r="F171">
        <v>9.5816867533550135E-2</v>
      </c>
      <c r="G171">
        <v>0.1753728380652842</v>
      </c>
      <c r="H171">
        <v>1.25</v>
      </c>
      <c r="I171">
        <v>10.25</v>
      </c>
      <c r="J171">
        <v>7</v>
      </c>
      <c r="K171" t="s">
        <v>27</v>
      </c>
      <c r="L171" t="s">
        <v>27</v>
      </c>
      <c r="M171" t="s">
        <v>39</v>
      </c>
      <c r="Q171">
        <f t="shared" si="18"/>
        <v>0</v>
      </c>
      <c r="R171">
        <f t="shared" si="19"/>
        <v>0</v>
      </c>
      <c r="S171">
        <f t="shared" si="20"/>
        <v>0</v>
      </c>
    </row>
    <row r="172" spans="1:19" x14ac:dyDescent="0.35">
      <c r="A172" t="s">
        <v>293</v>
      </c>
      <c r="B172" t="s">
        <v>155</v>
      </c>
      <c r="C172" t="s">
        <v>93</v>
      </c>
      <c r="D172" t="s">
        <v>72</v>
      </c>
      <c r="E172">
        <v>0.39826021094980107</v>
      </c>
      <c r="F172">
        <v>0.29064818814817017</v>
      </c>
      <c r="G172">
        <v>0.31109160090202859</v>
      </c>
      <c r="H172">
        <v>2.02</v>
      </c>
      <c r="I172">
        <v>3.6</v>
      </c>
      <c r="J172">
        <v>3.6</v>
      </c>
      <c r="K172" t="s">
        <v>27</v>
      </c>
      <c r="L172" t="s">
        <v>39</v>
      </c>
      <c r="M172" t="s">
        <v>27</v>
      </c>
      <c r="Q172">
        <f t="shared" si="18"/>
        <v>0</v>
      </c>
      <c r="R172">
        <f t="shared" si="19"/>
        <v>0</v>
      </c>
      <c r="S172">
        <f t="shared" si="20"/>
        <v>0</v>
      </c>
    </row>
    <row r="173" spans="1:19" x14ac:dyDescent="0.35">
      <c r="A173" t="s">
        <v>293</v>
      </c>
      <c r="B173" t="s">
        <v>316</v>
      </c>
      <c r="C173" t="s">
        <v>248</v>
      </c>
      <c r="D173" t="s">
        <v>165</v>
      </c>
      <c r="E173">
        <v>0.28578633032923467</v>
      </c>
      <c r="F173">
        <v>0.4132525337044648</v>
      </c>
      <c r="G173">
        <v>0.30096113596630059</v>
      </c>
      <c r="H173">
        <v>2.9</v>
      </c>
      <c r="I173">
        <v>2.5</v>
      </c>
      <c r="J173">
        <v>3.1</v>
      </c>
      <c r="K173" t="s">
        <v>39</v>
      </c>
      <c r="L173" t="s">
        <v>39</v>
      </c>
      <c r="M173" t="s">
        <v>27</v>
      </c>
      <c r="Q173">
        <f t="shared" si="18"/>
        <v>0</v>
      </c>
      <c r="R173">
        <f t="shared" si="19"/>
        <v>0</v>
      </c>
      <c r="S173">
        <f t="shared" si="20"/>
        <v>0</v>
      </c>
    </row>
    <row r="174" spans="1:19" x14ac:dyDescent="0.35">
      <c r="A174" t="s">
        <v>293</v>
      </c>
      <c r="B174" t="s">
        <v>192</v>
      </c>
      <c r="C174" t="s">
        <v>195</v>
      </c>
      <c r="D174" t="s">
        <v>186</v>
      </c>
      <c r="E174">
        <v>0.32065619281327012</v>
      </c>
      <c r="F174">
        <v>0.36295086011126693</v>
      </c>
      <c r="G174">
        <v>0.31639294707546312</v>
      </c>
      <c r="H174">
        <v>1.0009999999999999</v>
      </c>
      <c r="I174">
        <v>1.0009999999999999</v>
      </c>
      <c r="J174">
        <v>1.0009999999999999</v>
      </c>
      <c r="Q174">
        <f t="shared" si="18"/>
        <v>0</v>
      </c>
      <c r="R174">
        <f t="shared" si="19"/>
        <v>0</v>
      </c>
      <c r="S174">
        <f t="shared" si="20"/>
        <v>0</v>
      </c>
    </row>
    <row r="175" spans="1:19" x14ac:dyDescent="0.35">
      <c r="A175" t="s">
        <v>293</v>
      </c>
      <c r="B175" t="s">
        <v>106</v>
      </c>
      <c r="C175" t="s">
        <v>65</v>
      </c>
      <c r="D175" t="s">
        <v>67</v>
      </c>
      <c r="E175">
        <v>0.81693824538327464</v>
      </c>
      <c r="F175">
        <v>5.8967997226809267E-2</v>
      </c>
      <c r="G175">
        <v>0.1240937573899161</v>
      </c>
      <c r="H175">
        <v>1.1399999999999999</v>
      </c>
      <c r="I175">
        <v>25</v>
      </c>
      <c r="J175">
        <v>8.5</v>
      </c>
      <c r="K175" t="s">
        <v>27</v>
      </c>
      <c r="L175" t="s">
        <v>27</v>
      </c>
      <c r="M175" t="s">
        <v>39</v>
      </c>
      <c r="Q175">
        <f t="shared" si="18"/>
        <v>0</v>
      </c>
      <c r="R175">
        <f t="shared" si="19"/>
        <v>0</v>
      </c>
      <c r="S175">
        <f t="shared" si="20"/>
        <v>0</v>
      </c>
    </row>
    <row r="176" spans="1:19" x14ac:dyDescent="0.35">
      <c r="A176" t="s">
        <v>293</v>
      </c>
      <c r="B176" t="s">
        <v>317</v>
      </c>
      <c r="C176" t="s">
        <v>318</v>
      </c>
      <c r="D176" t="s">
        <v>158</v>
      </c>
      <c r="E176">
        <v>0.39120667827869121</v>
      </c>
      <c r="F176">
        <v>0.29877154478674928</v>
      </c>
      <c r="G176">
        <v>0.31002177693455962</v>
      </c>
      <c r="H176">
        <v>2.2000000000000002</v>
      </c>
      <c r="I176">
        <v>3.05</v>
      </c>
      <c r="J176">
        <v>3.3</v>
      </c>
      <c r="K176" t="s">
        <v>39</v>
      </c>
      <c r="L176" t="s">
        <v>39</v>
      </c>
      <c r="M176" t="s">
        <v>39</v>
      </c>
      <c r="Q176">
        <f t="shared" si="18"/>
        <v>0</v>
      </c>
      <c r="R176">
        <f t="shared" si="19"/>
        <v>0</v>
      </c>
      <c r="S176">
        <f t="shared" si="20"/>
        <v>0</v>
      </c>
    </row>
    <row r="177" spans="1:19" x14ac:dyDescent="0.35">
      <c r="A177" t="s">
        <v>293</v>
      </c>
      <c r="B177" t="s">
        <v>183</v>
      </c>
      <c r="C177" t="s">
        <v>180</v>
      </c>
      <c r="D177" t="s">
        <v>158</v>
      </c>
      <c r="E177">
        <v>0.26576232417794921</v>
      </c>
      <c r="F177">
        <v>0.46670980692319219</v>
      </c>
      <c r="G177">
        <v>0.26752786889885849</v>
      </c>
      <c r="H177">
        <v>3.45</v>
      </c>
      <c r="I177">
        <v>2.0499999999999998</v>
      </c>
      <c r="J177">
        <v>3.25</v>
      </c>
      <c r="K177" t="s">
        <v>39</v>
      </c>
      <c r="L177" t="s">
        <v>39</v>
      </c>
      <c r="M177" t="s">
        <v>39</v>
      </c>
      <c r="Q177">
        <f t="shared" si="18"/>
        <v>0</v>
      </c>
      <c r="R177">
        <f t="shared" si="19"/>
        <v>0</v>
      </c>
      <c r="S177">
        <f t="shared" si="20"/>
        <v>0</v>
      </c>
    </row>
    <row r="178" spans="1:19" x14ac:dyDescent="0.35">
      <c r="A178" t="s">
        <v>293</v>
      </c>
      <c r="B178" t="s">
        <v>156</v>
      </c>
      <c r="C178" t="s">
        <v>319</v>
      </c>
      <c r="D178" t="s">
        <v>158</v>
      </c>
      <c r="E178">
        <v>0.71096722766526954</v>
      </c>
      <c r="F178">
        <v>0.1051589620842278</v>
      </c>
      <c r="G178">
        <v>0.18387381025050259</v>
      </c>
      <c r="H178">
        <v>1.35</v>
      </c>
      <c r="I178">
        <v>7.25</v>
      </c>
      <c r="J178">
        <v>4.75</v>
      </c>
      <c r="K178" t="s">
        <v>39</v>
      </c>
      <c r="L178" t="s">
        <v>39</v>
      </c>
      <c r="M178" t="s">
        <v>39</v>
      </c>
      <c r="Q178">
        <f t="shared" si="18"/>
        <v>0</v>
      </c>
      <c r="R178">
        <f t="shared" si="19"/>
        <v>0</v>
      </c>
      <c r="S178">
        <f t="shared" si="20"/>
        <v>0</v>
      </c>
    </row>
    <row r="179" spans="1:19" x14ac:dyDescent="0.35">
      <c r="A179" t="s">
        <v>293</v>
      </c>
      <c r="B179" t="s">
        <v>185</v>
      </c>
      <c r="C179" t="s">
        <v>320</v>
      </c>
      <c r="D179" t="s">
        <v>186</v>
      </c>
      <c r="E179">
        <v>0.34951686537172261</v>
      </c>
      <c r="F179">
        <v>0.32910887500274089</v>
      </c>
      <c r="G179">
        <v>0.32137425962553651</v>
      </c>
      <c r="H179">
        <v>1.0009999999999999</v>
      </c>
      <c r="I179">
        <v>1.0009999999999999</v>
      </c>
      <c r="J179">
        <v>1.0009999999999999</v>
      </c>
      <c r="Q179">
        <f t="shared" si="18"/>
        <v>0</v>
      </c>
      <c r="R179">
        <f t="shared" si="19"/>
        <v>0</v>
      </c>
      <c r="S179">
        <f t="shared" si="20"/>
        <v>0</v>
      </c>
    </row>
    <row r="180" spans="1:19" x14ac:dyDescent="0.35">
      <c r="A180" t="s">
        <v>293</v>
      </c>
      <c r="B180" t="s">
        <v>321</v>
      </c>
      <c r="C180" t="s">
        <v>322</v>
      </c>
      <c r="D180" t="s">
        <v>186</v>
      </c>
      <c r="E180">
        <v>0.30460198338895439</v>
      </c>
      <c r="F180">
        <v>0.38841972578315448</v>
      </c>
      <c r="G180">
        <v>0.30697829082789108</v>
      </c>
      <c r="H180">
        <v>1.0009999999999999</v>
      </c>
      <c r="I180">
        <v>1.0009999999999999</v>
      </c>
      <c r="J180">
        <v>1.0009999999999999</v>
      </c>
      <c r="Q180">
        <f t="shared" si="18"/>
        <v>0</v>
      </c>
      <c r="R180">
        <f t="shared" si="19"/>
        <v>0</v>
      </c>
      <c r="S180">
        <f t="shared" si="20"/>
        <v>0</v>
      </c>
    </row>
    <row r="181" spans="1:19" x14ac:dyDescent="0.35">
      <c r="A181" t="s">
        <v>293</v>
      </c>
      <c r="B181" t="s">
        <v>323</v>
      </c>
      <c r="C181" t="s">
        <v>193</v>
      </c>
      <c r="D181" t="s">
        <v>158</v>
      </c>
      <c r="E181">
        <v>0.42735505522145728</v>
      </c>
      <c r="F181">
        <v>0.26601704644698099</v>
      </c>
      <c r="G181">
        <v>0.30662789833156168</v>
      </c>
      <c r="H181">
        <v>1.95</v>
      </c>
      <c r="I181">
        <v>3.7</v>
      </c>
      <c r="J181">
        <v>3.3</v>
      </c>
      <c r="K181" t="s">
        <v>39</v>
      </c>
      <c r="L181" t="s">
        <v>39</v>
      </c>
      <c r="M181" t="s">
        <v>39</v>
      </c>
      <c r="Q181">
        <f t="shared" si="18"/>
        <v>0</v>
      </c>
      <c r="R181">
        <f t="shared" si="19"/>
        <v>0</v>
      </c>
      <c r="S181">
        <f t="shared" si="20"/>
        <v>0</v>
      </c>
    </row>
    <row r="182" spans="1:19" x14ac:dyDescent="0.35">
      <c r="A182" t="s">
        <v>293</v>
      </c>
      <c r="B182" t="s">
        <v>187</v>
      </c>
      <c r="C182" t="s">
        <v>191</v>
      </c>
      <c r="D182" t="s">
        <v>186</v>
      </c>
      <c r="E182">
        <v>0.38656567705251438</v>
      </c>
      <c r="F182">
        <v>0.29471791087617849</v>
      </c>
      <c r="G182">
        <v>0.31871641207130702</v>
      </c>
      <c r="H182">
        <v>1.0009999999999999</v>
      </c>
      <c r="I182">
        <v>1.0009999999999999</v>
      </c>
      <c r="J182">
        <v>1.0009999999999999</v>
      </c>
      <c r="Q182">
        <f t="shared" si="18"/>
        <v>0</v>
      </c>
      <c r="R182">
        <f t="shared" si="19"/>
        <v>0</v>
      </c>
      <c r="S182">
        <f t="shared" si="20"/>
        <v>0</v>
      </c>
    </row>
    <row r="183" spans="1:19" x14ac:dyDescent="0.35">
      <c r="A183" t="s">
        <v>293</v>
      </c>
      <c r="B183" t="s">
        <v>324</v>
      </c>
      <c r="C183" t="s">
        <v>325</v>
      </c>
      <c r="D183" t="s">
        <v>186</v>
      </c>
      <c r="E183">
        <v>0.32045483569233629</v>
      </c>
      <c r="F183">
        <v>0.36304061303580498</v>
      </c>
      <c r="G183">
        <v>0.31650455127185873</v>
      </c>
      <c r="H183">
        <v>1.0009999999999999</v>
      </c>
      <c r="I183">
        <v>1.0009999999999999</v>
      </c>
      <c r="J183">
        <v>1.0009999999999999</v>
      </c>
      <c r="Q183">
        <f t="shared" si="18"/>
        <v>0</v>
      </c>
      <c r="R183">
        <f t="shared" si="19"/>
        <v>0</v>
      </c>
      <c r="S183">
        <f t="shared" si="20"/>
        <v>0</v>
      </c>
    </row>
    <row r="184" spans="1:19" x14ac:dyDescent="0.35">
      <c r="A184" t="s">
        <v>293</v>
      </c>
      <c r="B184" t="s">
        <v>326</v>
      </c>
      <c r="C184" t="s">
        <v>184</v>
      </c>
      <c r="D184" t="s">
        <v>186</v>
      </c>
      <c r="E184">
        <v>0.52253642203807571</v>
      </c>
      <c r="F184">
        <v>0.1990784765572316</v>
      </c>
      <c r="G184">
        <v>0.2783851014046928</v>
      </c>
      <c r="H184">
        <v>1.0009999999999999</v>
      </c>
      <c r="I184">
        <v>1.0009999999999999</v>
      </c>
      <c r="J184">
        <v>1.0009999999999999</v>
      </c>
      <c r="Q184">
        <f t="shared" si="18"/>
        <v>0</v>
      </c>
      <c r="R184">
        <f t="shared" si="19"/>
        <v>0</v>
      </c>
      <c r="S184">
        <f t="shared" si="20"/>
        <v>0</v>
      </c>
    </row>
    <row r="185" spans="1:19" x14ac:dyDescent="0.35">
      <c r="A185" t="s">
        <v>293</v>
      </c>
      <c r="B185" t="s">
        <v>190</v>
      </c>
      <c r="C185" t="s">
        <v>194</v>
      </c>
      <c r="D185" t="s">
        <v>158</v>
      </c>
      <c r="E185">
        <v>0.47234562012701192</v>
      </c>
      <c r="F185">
        <v>0.23599984851075251</v>
      </c>
      <c r="G185">
        <v>0.29165453136223568</v>
      </c>
      <c r="H185">
        <v>1.95</v>
      </c>
      <c r="I185">
        <v>3.4</v>
      </c>
      <c r="J185">
        <v>3.6</v>
      </c>
      <c r="K185" t="s">
        <v>39</v>
      </c>
      <c r="L185" t="s">
        <v>39</v>
      </c>
      <c r="M185" t="s">
        <v>39</v>
      </c>
      <c r="Q185">
        <f t="shared" si="18"/>
        <v>0</v>
      </c>
      <c r="R185">
        <f t="shared" si="19"/>
        <v>0</v>
      </c>
      <c r="S185">
        <f t="shared" si="20"/>
        <v>0</v>
      </c>
    </row>
    <row r="186" spans="1:19" x14ac:dyDescent="0.35">
      <c r="A186" t="s">
        <v>293</v>
      </c>
      <c r="B186" t="s">
        <v>205</v>
      </c>
      <c r="C186" t="s">
        <v>327</v>
      </c>
      <c r="D186" t="s">
        <v>165</v>
      </c>
      <c r="E186">
        <v>0.26148791071123101</v>
      </c>
      <c r="F186">
        <v>0.45295923404823152</v>
      </c>
      <c r="G186">
        <v>0.28555285524053742</v>
      </c>
      <c r="H186">
        <v>3.25</v>
      </c>
      <c r="I186">
        <v>2.2999999999999998</v>
      </c>
      <c r="J186">
        <v>3.05</v>
      </c>
      <c r="K186" t="s">
        <v>39</v>
      </c>
      <c r="L186" t="s">
        <v>27</v>
      </c>
      <c r="M186" t="s">
        <v>39</v>
      </c>
      <c r="Q186">
        <f t="shared" si="18"/>
        <v>0</v>
      </c>
      <c r="R186">
        <f t="shared" si="19"/>
        <v>0</v>
      </c>
      <c r="S186">
        <f t="shared" si="20"/>
        <v>0</v>
      </c>
    </row>
    <row r="187" spans="1:19" x14ac:dyDescent="0.35">
      <c r="A187" t="s">
        <v>293</v>
      </c>
      <c r="B187" t="s">
        <v>328</v>
      </c>
      <c r="C187" t="s">
        <v>176</v>
      </c>
      <c r="D187" t="s">
        <v>158</v>
      </c>
      <c r="E187">
        <v>0.28287714225768901</v>
      </c>
      <c r="F187">
        <v>0.42352422771593401</v>
      </c>
      <c r="G187">
        <v>0.29359863002637709</v>
      </c>
      <c r="H187">
        <v>3.05</v>
      </c>
      <c r="I187">
        <v>2.35</v>
      </c>
      <c r="J187">
        <v>3</v>
      </c>
      <c r="K187" t="s">
        <v>39</v>
      </c>
      <c r="L187" t="s">
        <v>39</v>
      </c>
      <c r="M187" t="s">
        <v>39</v>
      </c>
      <c r="Q187">
        <f t="shared" si="18"/>
        <v>0</v>
      </c>
      <c r="R187">
        <f t="shared" si="19"/>
        <v>0</v>
      </c>
      <c r="S187">
        <f t="shared" si="20"/>
        <v>0</v>
      </c>
    </row>
    <row r="188" spans="1:19" x14ac:dyDescent="0.35">
      <c r="A188" t="s">
        <v>293</v>
      </c>
      <c r="B188" t="s">
        <v>177</v>
      </c>
      <c r="C188" t="s">
        <v>182</v>
      </c>
      <c r="D188" t="s">
        <v>158</v>
      </c>
      <c r="E188">
        <v>0.32518276406793539</v>
      </c>
      <c r="F188">
        <v>0.36380934923677971</v>
      </c>
      <c r="G188">
        <v>0.3110078866952849</v>
      </c>
      <c r="H188">
        <v>2.7</v>
      </c>
      <c r="I188">
        <v>2.4</v>
      </c>
      <c r="J188">
        <v>3.35</v>
      </c>
      <c r="K188" t="s">
        <v>39</v>
      </c>
      <c r="L188" t="s">
        <v>39</v>
      </c>
      <c r="M188" t="s">
        <v>39</v>
      </c>
      <c r="Q188">
        <f t="shared" si="18"/>
        <v>0</v>
      </c>
      <c r="R188">
        <f t="shared" si="19"/>
        <v>0</v>
      </c>
      <c r="S188">
        <f t="shared" si="20"/>
        <v>0</v>
      </c>
    </row>
    <row r="189" spans="1:19" x14ac:dyDescent="0.35">
      <c r="A189" t="s">
        <v>293</v>
      </c>
      <c r="B189" t="s">
        <v>188</v>
      </c>
      <c r="C189" t="s">
        <v>329</v>
      </c>
      <c r="D189" t="s">
        <v>186</v>
      </c>
      <c r="E189">
        <v>0.33319762740645292</v>
      </c>
      <c r="F189">
        <v>0.34850159156194899</v>
      </c>
      <c r="G189">
        <v>0.31830078103159798</v>
      </c>
      <c r="H189">
        <v>1.0009999999999999</v>
      </c>
      <c r="I189">
        <v>1.0009999999999999</v>
      </c>
      <c r="J189">
        <v>1.0009999999999999</v>
      </c>
      <c r="Q189">
        <f t="shared" si="18"/>
        <v>0</v>
      </c>
      <c r="R189">
        <f t="shared" si="19"/>
        <v>0</v>
      </c>
      <c r="S189">
        <f t="shared" si="20"/>
        <v>0</v>
      </c>
    </row>
    <row r="190" spans="1:19" x14ac:dyDescent="0.35">
      <c r="A190" t="s">
        <v>293</v>
      </c>
      <c r="B190" t="s">
        <v>107</v>
      </c>
      <c r="C190" t="s">
        <v>330</v>
      </c>
      <c r="D190" t="s">
        <v>67</v>
      </c>
      <c r="E190">
        <v>0.28506332578639099</v>
      </c>
      <c r="F190">
        <v>0.41403463198934359</v>
      </c>
      <c r="G190">
        <v>0.30090204222426542</v>
      </c>
      <c r="H190">
        <v>3.05</v>
      </c>
      <c r="I190">
        <v>2.62</v>
      </c>
      <c r="J190">
        <v>3.05</v>
      </c>
      <c r="K190" t="s">
        <v>27</v>
      </c>
      <c r="L190" t="s">
        <v>27</v>
      </c>
      <c r="M190" t="s">
        <v>39</v>
      </c>
      <c r="Q190">
        <f t="shared" si="18"/>
        <v>0</v>
      </c>
      <c r="R190">
        <f t="shared" si="19"/>
        <v>0</v>
      </c>
      <c r="S190">
        <f t="shared" si="20"/>
        <v>0</v>
      </c>
    </row>
    <row r="191" spans="1:19" x14ac:dyDescent="0.35">
      <c r="A191" t="s">
        <v>293</v>
      </c>
      <c r="B191" t="s">
        <v>247</v>
      </c>
      <c r="C191" t="s">
        <v>167</v>
      </c>
      <c r="D191" t="s">
        <v>165</v>
      </c>
      <c r="E191">
        <v>0.2812641327049496</v>
      </c>
      <c r="F191">
        <v>0.41819176556898829</v>
      </c>
      <c r="G191">
        <v>0.30054410172606211</v>
      </c>
      <c r="H191">
        <v>2.9</v>
      </c>
      <c r="I191">
        <v>2.65</v>
      </c>
      <c r="J191">
        <v>2.92</v>
      </c>
      <c r="K191" t="s">
        <v>39</v>
      </c>
      <c r="L191" t="s">
        <v>39</v>
      </c>
      <c r="M191" t="s">
        <v>27</v>
      </c>
      <c r="Q191">
        <f t="shared" si="18"/>
        <v>0</v>
      </c>
      <c r="R191">
        <f t="shared" si="19"/>
        <v>0</v>
      </c>
      <c r="S191">
        <f t="shared" si="20"/>
        <v>0</v>
      </c>
    </row>
    <row r="192" spans="1:19" x14ac:dyDescent="0.35">
      <c r="A192" t="s">
        <v>293</v>
      </c>
      <c r="B192" t="s">
        <v>331</v>
      </c>
      <c r="C192" t="s">
        <v>181</v>
      </c>
      <c r="D192" t="s">
        <v>158</v>
      </c>
      <c r="E192">
        <v>0.42774741452712312</v>
      </c>
      <c r="F192">
        <v>0.26388911982101182</v>
      </c>
      <c r="G192">
        <v>0.30836346565186501</v>
      </c>
      <c r="H192">
        <v>2.1</v>
      </c>
      <c r="I192">
        <v>3.55</v>
      </c>
      <c r="J192">
        <v>3.05</v>
      </c>
      <c r="K192" t="s">
        <v>39</v>
      </c>
      <c r="L192" t="s">
        <v>39</v>
      </c>
      <c r="M192" t="s">
        <v>39</v>
      </c>
      <c r="Q192">
        <f t="shared" si="18"/>
        <v>0</v>
      </c>
      <c r="R192">
        <f t="shared" si="19"/>
        <v>0</v>
      </c>
      <c r="S192">
        <f t="shared" si="20"/>
        <v>0</v>
      </c>
    </row>
    <row r="193" spans="1:19" x14ac:dyDescent="0.35">
      <c r="A193" t="s">
        <v>293</v>
      </c>
      <c r="B193" t="s">
        <v>163</v>
      </c>
      <c r="C193" t="s">
        <v>231</v>
      </c>
      <c r="D193" t="s">
        <v>165</v>
      </c>
      <c r="E193">
        <v>0.44521989249792709</v>
      </c>
      <c r="F193">
        <v>0.25846960772697442</v>
      </c>
      <c r="G193">
        <v>0.29631049977509838</v>
      </c>
      <c r="H193">
        <v>1.83</v>
      </c>
      <c r="I193">
        <v>4.45</v>
      </c>
      <c r="J193">
        <v>3.3</v>
      </c>
      <c r="K193" t="s">
        <v>39</v>
      </c>
      <c r="L193" t="s">
        <v>39</v>
      </c>
      <c r="M193" t="s">
        <v>39</v>
      </c>
      <c r="Q193">
        <f t="shared" si="18"/>
        <v>0</v>
      </c>
      <c r="R193">
        <f t="shared" si="19"/>
        <v>0</v>
      </c>
      <c r="S193">
        <f t="shared" si="20"/>
        <v>0</v>
      </c>
    </row>
    <row r="194" spans="1:19" x14ac:dyDescent="0.35">
      <c r="A194" t="s">
        <v>293</v>
      </c>
      <c r="B194" t="s">
        <v>332</v>
      </c>
      <c r="C194" t="s">
        <v>333</v>
      </c>
      <c r="D194" t="s">
        <v>186</v>
      </c>
      <c r="E194">
        <v>0.44173065204112888</v>
      </c>
      <c r="F194">
        <v>0.25103593042303629</v>
      </c>
      <c r="G194">
        <v>0.30723341753583477</v>
      </c>
      <c r="H194">
        <v>1.0009999999999999</v>
      </c>
      <c r="I194">
        <v>1.0009999999999999</v>
      </c>
      <c r="J194">
        <v>1.0009999999999999</v>
      </c>
      <c r="Q194">
        <f t="shared" ref="Q194:Q246" si="24">IF((($AC$1*E194)^($AB$1))-(1-(($AC$1*E194)^($AB$1)))/(H194-1)&lt;0, 0,(($AC$1*E194)^($AB$1))-(1-(($AC$1*E194)^($AB$1)))/(H194-1))</f>
        <v>0</v>
      </c>
      <c r="R194">
        <f t="shared" ref="R194:R246" si="25">IF((($AC$1*F194)^($AB$1))-(1-(($AC$1*F194)^($AB$1)))/(I194-1)&lt;0, 0,(($AC$1*F194)^($AB$1))-(1-(($AC$1*F194)^($AB$1)))/(I194-1))</f>
        <v>0</v>
      </c>
      <c r="S194">
        <f t="shared" ref="S194:S246" si="26">IF((($AC$1*G194)^($AB$1))-(1-(($AC$1*G194)^($AB$1)))/(J194-1)&lt;0, 0,(($AC$1*G194)^($AB$1))-(1-(($AC$1*G194)^($AB$1)))/(J194-1))</f>
        <v>0</v>
      </c>
    </row>
    <row r="195" spans="1:19" x14ac:dyDescent="0.35">
      <c r="A195" t="s">
        <v>293</v>
      </c>
      <c r="B195" t="s">
        <v>162</v>
      </c>
      <c r="C195" t="s">
        <v>254</v>
      </c>
      <c r="D195" t="s">
        <v>67</v>
      </c>
      <c r="E195">
        <v>0.25529597630963319</v>
      </c>
      <c r="F195">
        <v>0.46716109183235138</v>
      </c>
      <c r="G195">
        <v>0.27754293185801532</v>
      </c>
      <c r="H195">
        <v>3.45</v>
      </c>
      <c r="I195">
        <v>2.25</v>
      </c>
      <c r="J195">
        <v>3.25</v>
      </c>
      <c r="K195" t="s">
        <v>39</v>
      </c>
      <c r="L195" t="s">
        <v>39</v>
      </c>
      <c r="M195" t="s">
        <v>27</v>
      </c>
      <c r="Q195">
        <f t="shared" si="24"/>
        <v>0</v>
      </c>
      <c r="R195">
        <f t="shared" si="25"/>
        <v>0</v>
      </c>
      <c r="S195">
        <f t="shared" si="26"/>
        <v>0</v>
      </c>
    </row>
    <row r="196" spans="1:19" x14ac:dyDescent="0.35">
      <c r="A196" t="s">
        <v>293</v>
      </c>
      <c r="B196" t="s">
        <v>234</v>
      </c>
      <c r="C196" t="s">
        <v>237</v>
      </c>
      <c r="D196" t="s">
        <v>165</v>
      </c>
      <c r="E196">
        <v>0.35803815285725682</v>
      </c>
      <c r="F196">
        <v>0.32926193218286359</v>
      </c>
      <c r="G196">
        <v>0.31269991495987948</v>
      </c>
      <c r="H196">
        <v>2.2999999999999998</v>
      </c>
      <c r="I196">
        <v>3.35</v>
      </c>
      <c r="J196">
        <v>3</v>
      </c>
      <c r="K196" t="s">
        <v>39</v>
      </c>
      <c r="L196" t="s">
        <v>39</v>
      </c>
      <c r="M196" t="s">
        <v>39</v>
      </c>
      <c r="Q196">
        <f t="shared" si="24"/>
        <v>0</v>
      </c>
      <c r="R196">
        <f t="shared" si="25"/>
        <v>0</v>
      </c>
      <c r="S196">
        <f t="shared" si="26"/>
        <v>0</v>
      </c>
    </row>
    <row r="197" spans="1:19" x14ac:dyDescent="0.35">
      <c r="A197" t="s">
        <v>293</v>
      </c>
      <c r="B197" t="s">
        <v>238</v>
      </c>
      <c r="C197" t="s">
        <v>334</v>
      </c>
      <c r="D197" t="s">
        <v>165</v>
      </c>
      <c r="E197">
        <v>0.69858316396609099</v>
      </c>
      <c r="F197">
        <v>0.109300022954331</v>
      </c>
      <c r="G197">
        <v>0.19211681307957779</v>
      </c>
      <c r="H197">
        <v>1.34</v>
      </c>
      <c r="I197">
        <v>8.25</v>
      </c>
      <c r="J197">
        <v>5.25</v>
      </c>
      <c r="K197" t="s">
        <v>27</v>
      </c>
      <c r="L197" t="s">
        <v>39</v>
      </c>
      <c r="M197" t="s">
        <v>39</v>
      </c>
      <c r="Q197">
        <f t="shared" si="24"/>
        <v>0</v>
      </c>
      <c r="R197">
        <f t="shared" si="25"/>
        <v>0</v>
      </c>
      <c r="S197">
        <f t="shared" si="26"/>
        <v>0</v>
      </c>
    </row>
    <row r="198" spans="1:19" x14ac:dyDescent="0.35">
      <c r="A198" t="s">
        <v>293</v>
      </c>
      <c r="B198" t="s">
        <v>335</v>
      </c>
      <c r="C198" t="s">
        <v>239</v>
      </c>
      <c r="D198" t="s">
        <v>165</v>
      </c>
      <c r="E198">
        <v>0.49000632525775423</v>
      </c>
      <c r="F198">
        <v>0.2248412719192559</v>
      </c>
      <c r="G198">
        <v>0.28515240282298993</v>
      </c>
      <c r="H198">
        <v>1.83</v>
      </c>
      <c r="I198">
        <v>4.55</v>
      </c>
      <c r="J198">
        <v>3.35</v>
      </c>
      <c r="K198" t="s">
        <v>27</v>
      </c>
      <c r="L198" t="s">
        <v>39</v>
      </c>
      <c r="M198" t="s">
        <v>39</v>
      </c>
      <c r="Q198">
        <f t="shared" si="24"/>
        <v>0</v>
      </c>
      <c r="R198">
        <f t="shared" si="25"/>
        <v>0</v>
      </c>
      <c r="S198">
        <f t="shared" si="26"/>
        <v>0</v>
      </c>
    </row>
    <row r="199" spans="1:19" x14ac:dyDescent="0.35">
      <c r="A199" t="s">
        <v>293</v>
      </c>
      <c r="B199" t="s">
        <v>179</v>
      </c>
      <c r="C199" t="s">
        <v>157</v>
      </c>
      <c r="D199" t="s">
        <v>158</v>
      </c>
      <c r="E199">
        <v>0.39331272458750183</v>
      </c>
      <c r="F199">
        <v>0.29344230538288429</v>
      </c>
      <c r="G199">
        <v>0.31324497002961399</v>
      </c>
      <c r="H199">
        <v>2.2999999999999998</v>
      </c>
      <c r="I199">
        <v>2.75</v>
      </c>
      <c r="J199">
        <v>3.45</v>
      </c>
      <c r="K199" t="s">
        <v>39</v>
      </c>
      <c r="L199" t="s">
        <v>39</v>
      </c>
      <c r="M199" t="s">
        <v>39</v>
      </c>
      <c r="Q199">
        <f t="shared" si="24"/>
        <v>0</v>
      </c>
      <c r="R199">
        <f t="shared" si="25"/>
        <v>0</v>
      </c>
      <c r="S199">
        <f t="shared" si="26"/>
        <v>0</v>
      </c>
    </row>
    <row r="200" spans="1:19" x14ac:dyDescent="0.35">
      <c r="A200" t="s">
        <v>293</v>
      </c>
      <c r="B200" t="s">
        <v>189</v>
      </c>
      <c r="C200" t="s">
        <v>336</v>
      </c>
      <c r="D200" t="s">
        <v>158</v>
      </c>
      <c r="E200">
        <v>0.46310715307836292</v>
      </c>
      <c r="F200">
        <v>0.2386538030344004</v>
      </c>
      <c r="G200">
        <v>0.29823904388723671</v>
      </c>
      <c r="H200">
        <v>2.1</v>
      </c>
      <c r="I200">
        <v>3.4</v>
      </c>
      <c r="J200">
        <v>3.2</v>
      </c>
      <c r="K200" t="s">
        <v>39</v>
      </c>
      <c r="L200" t="s">
        <v>39</v>
      </c>
      <c r="M200" t="s">
        <v>39</v>
      </c>
      <c r="Q200">
        <f t="shared" si="24"/>
        <v>0</v>
      </c>
      <c r="R200">
        <f t="shared" si="25"/>
        <v>0</v>
      </c>
      <c r="S200">
        <f t="shared" si="26"/>
        <v>0</v>
      </c>
    </row>
    <row r="201" spans="1:19" x14ac:dyDescent="0.35">
      <c r="A201" t="s">
        <v>293</v>
      </c>
      <c r="B201" t="s">
        <v>337</v>
      </c>
      <c r="C201" t="s">
        <v>338</v>
      </c>
      <c r="D201" t="s">
        <v>186</v>
      </c>
      <c r="E201">
        <v>0.38254386694340697</v>
      </c>
      <c r="F201">
        <v>0.29706759904910601</v>
      </c>
      <c r="G201">
        <v>0.32038853400748712</v>
      </c>
      <c r="H201">
        <v>1.0009999999999999</v>
      </c>
      <c r="I201">
        <v>1.0009999999999999</v>
      </c>
      <c r="J201">
        <v>1.0009999999999999</v>
      </c>
      <c r="Q201">
        <f t="shared" si="24"/>
        <v>0</v>
      </c>
      <c r="R201">
        <f t="shared" si="25"/>
        <v>0</v>
      </c>
      <c r="S201">
        <f t="shared" si="26"/>
        <v>0</v>
      </c>
    </row>
    <row r="202" spans="1:19" x14ac:dyDescent="0.35">
      <c r="A202" t="s">
        <v>293</v>
      </c>
      <c r="B202" t="s">
        <v>339</v>
      </c>
      <c r="C202" t="s">
        <v>137</v>
      </c>
      <c r="D202" t="s">
        <v>59</v>
      </c>
      <c r="E202">
        <v>0.49325597630350487</v>
      </c>
      <c r="F202">
        <v>0.22245027465330799</v>
      </c>
      <c r="G202">
        <v>0.28429374904318733</v>
      </c>
      <c r="H202">
        <v>1.87</v>
      </c>
      <c r="I202">
        <v>3.75</v>
      </c>
      <c r="J202">
        <v>3.4</v>
      </c>
      <c r="K202" t="s">
        <v>27</v>
      </c>
      <c r="L202" t="s">
        <v>27</v>
      </c>
      <c r="M202" t="s">
        <v>27</v>
      </c>
      <c r="Q202">
        <f t="shared" si="24"/>
        <v>0</v>
      </c>
      <c r="R202">
        <f t="shared" si="25"/>
        <v>0</v>
      </c>
      <c r="S202">
        <f t="shared" si="26"/>
        <v>0</v>
      </c>
    </row>
    <row r="203" spans="1:19" x14ac:dyDescent="0.35">
      <c r="A203" t="s">
        <v>293</v>
      </c>
      <c r="B203" t="s">
        <v>340</v>
      </c>
      <c r="C203" t="s">
        <v>341</v>
      </c>
      <c r="D203" t="s">
        <v>257</v>
      </c>
      <c r="E203">
        <v>0.21899712137945271</v>
      </c>
      <c r="F203">
        <v>0.54211607857479727</v>
      </c>
      <c r="G203">
        <v>0.23888680004575011</v>
      </c>
      <c r="H203">
        <v>4.5</v>
      </c>
      <c r="I203">
        <v>1.68</v>
      </c>
      <c r="J203">
        <v>3.65</v>
      </c>
      <c r="K203" t="s">
        <v>39</v>
      </c>
      <c r="L203" t="s">
        <v>39</v>
      </c>
      <c r="M203" t="s">
        <v>39</v>
      </c>
      <c r="Q203">
        <f t="shared" si="24"/>
        <v>0</v>
      </c>
      <c r="R203">
        <f t="shared" si="25"/>
        <v>0</v>
      </c>
      <c r="S203">
        <f t="shared" si="26"/>
        <v>0</v>
      </c>
    </row>
    <row r="204" spans="1:19" x14ac:dyDescent="0.35">
      <c r="A204" t="s">
        <v>293</v>
      </c>
      <c r="B204" t="s">
        <v>240</v>
      </c>
      <c r="C204" t="s">
        <v>204</v>
      </c>
      <c r="D204" t="s">
        <v>165</v>
      </c>
      <c r="E204">
        <v>0.3171487016737024</v>
      </c>
      <c r="F204">
        <v>0.37394051832745062</v>
      </c>
      <c r="G204">
        <v>0.30891077999884697</v>
      </c>
      <c r="H204">
        <v>2.4500000000000002</v>
      </c>
      <c r="I204">
        <v>2.95</v>
      </c>
      <c r="J204">
        <v>3.1</v>
      </c>
      <c r="K204" t="s">
        <v>39</v>
      </c>
      <c r="L204" t="s">
        <v>39</v>
      </c>
      <c r="M204" t="s">
        <v>39</v>
      </c>
      <c r="Q204">
        <f t="shared" si="24"/>
        <v>0</v>
      </c>
      <c r="R204">
        <f t="shared" si="25"/>
        <v>0</v>
      </c>
      <c r="S204">
        <f t="shared" si="26"/>
        <v>0</v>
      </c>
    </row>
    <row r="205" spans="1:19" x14ac:dyDescent="0.35">
      <c r="A205" t="s">
        <v>293</v>
      </c>
      <c r="B205" t="s">
        <v>342</v>
      </c>
      <c r="C205" t="s">
        <v>343</v>
      </c>
      <c r="D205" t="s">
        <v>175</v>
      </c>
      <c r="E205">
        <v>0.55780624793909372</v>
      </c>
      <c r="F205">
        <v>0.17823346608885809</v>
      </c>
      <c r="G205">
        <v>0.26396028597204829</v>
      </c>
      <c r="H205">
        <v>1.75</v>
      </c>
      <c r="I205">
        <v>5.25</v>
      </c>
      <c r="J205">
        <v>3.3</v>
      </c>
      <c r="K205" t="s">
        <v>27</v>
      </c>
      <c r="L205" t="s">
        <v>39</v>
      </c>
      <c r="M205" t="s">
        <v>39</v>
      </c>
      <c r="Q205">
        <f t="shared" si="24"/>
        <v>0</v>
      </c>
      <c r="R205">
        <f t="shared" si="25"/>
        <v>0</v>
      </c>
      <c r="S205">
        <f t="shared" si="26"/>
        <v>0</v>
      </c>
    </row>
    <row r="206" spans="1:19" x14ac:dyDescent="0.35">
      <c r="A206" t="s">
        <v>293</v>
      </c>
      <c r="B206" t="s">
        <v>236</v>
      </c>
      <c r="C206" t="s">
        <v>206</v>
      </c>
      <c r="D206" t="s">
        <v>165</v>
      </c>
      <c r="E206">
        <v>0.26975523449282568</v>
      </c>
      <c r="F206">
        <v>0.43843822940278038</v>
      </c>
      <c r="G206">
        <v>0.291806536104394</v>
      </c>
      <c r="H206">
        <v>3.15</v>
      </c>
      <c r="I206">
        <v>2.2999999999999998</v>
      </c>
      <c r="J206">
        <v>3.1</v>
      </c>
      <c r="K206" t="s">
        <v>39</v>
      </c>
      <c r="L206" t="s">
        <v>39</v>
      </c>
      <c r="M206" t="s">
        <v>39</v>
      </c>
      <c r="Q206">
        <f t="shared" si="24"/>
        <v>0</v>
      </c>
      <c r="R206">
        <f t="shared" si="25"/>
        <v>0</v>
      </c>
      <c r="S206">
        <f t="shared" si="26"/>
        <v>0</v>
      </c>
    </row>
    <row r="207" spans="1:19" x14ac:dyDescent="0.35">
      <c r="A207" t="s">
        <v>293</v>
      </c>
      <c r="B207" t="s">
        <v>255</v>
      </c>
      <c r="C207" t="s">
        <v>344</v>
      </c>
      <c r="D207" t="s">
        <v>257</v>
      </c>
      <c r="E207">
        <v>0.32866065201237987</v>
      </c>
      <c r="F207">
        <v>0.35533422141301241</v>
      </c>
      <c r="G207">
        <v>0.31600512657460761</v>
      </c>
      <c r="H207">
        <v>2.5499999999999998</v>
      </c>
      <c r="I207">
        <v>2.85</v>
      </c>
      <c r="J207">
        <v>2.9</v>
      </c>
      <c r="K207" t="s">
        <v>39</v>
      </c>
      <c r="L207" t="s">
        <v>39</v>
      </c>
      <c r="M207" t="s">
        <v>39</v>
      </c>
      <c r="Q207">
        <f t="shared" si="24"/>
        <v>0</v>
      </c>
      <c r="R207">
        <f t="shared" si="25"/>
        <v>0</v>
      </c>
      <c r="S207">
        <f t="shared" si="26"/>
        <v>0</v>
      </c>
    </row>
    <row r="208" spans="1:19" x14ac:dyDescent="0.35">
      <c r="A208" t="s">
        <v>293</v>
      </c>
      <c r="B208" t="s">
        <v>256</v>
      </c>
      <c r="C208" t="s">
        <v>345</v>
      </c>
      <c r="D208" t="s">
        <v>257</v>
      </c>
      <c r="E208">
        <v>0.7271829544331172</v>
      </c>
      <c r="F208">
        <v>9.652137694514136E-2</v>
      </c>
      <c r="G208">
        <v>0.17629566862174151</v>
      </c>
      <c r="H208">
        <v>1.31</v>
      </c>
      <c r="I208">
        <v>8</v>
      </c>
      <c r="J208">
        <v>5.25</v>
      </c>
      <c r="K208" t="s">
        <v>27</v>
      </c>
      <c r="L208" t="s">
        <v>39</v>
      </c>
      <c r="M208" t="s">
        <v>39</v>
      </c>
      <c r="Q208">
        <f t="shared" si="24"/>
        <v>0</v>
      </c>
      <c r="R208">
        <f t="shared" si="25"/>
        <v>0</v>
      </c>
      <c r="S208">
        <f t="shared" si="26"/>
        <v>0</v>
      </c>
    </row>
    <row r="209" spans="1:19" x14ac:dyDescent="0.35">
      <c r="A209" t="s">
        <v>293</v>
      </c>
      <c r="B209" t="s">
        <v>346</v>
      </c>
      <c r="C209" t="s">
        <v>347</v>
      </c>
      <c r="D209" t="s">
        <v>257</v>
      </c>
      <c r="E209">
        <v>0.24775404133819159</v>
      </c>
      <c r="F209">
        <v>0.48711244402718712</v>
      </c>
      <c r="G209">
        <v>0.26513351463462131</v>
      </c>
      <c r="H209">
        <v>4.2</v>
      </c>
      <c r="I209">
        <v>1.86</v>
      </c>
      <c r="J209">
        <v>3.2</v>
      </c>
      <c r="K209" t="s">
        <v>39</v>
      </c>
      <c r="L209" t="s">
        <v>39</v>
      </c>
      <c r="M209" t="s">
        <v>39</v>
      </c>
      <c r="Q209">
        <f t="shared" si="24"/>
        <v>0</v>
      </c>
      <c r="R209">
        <f t="shared" si="25"/>
        <v>0</v>
      </c>
      <c r="S209">
        <f t="shared" si="26"/>
        <v>0</v>
      </c>
    </row>
    <row r="210" spans="1:19" x14ac:dyDescent="0.35">
      <c r="A210" t="s">
        <v>293</v>
      </c>
      <c r="B210" t="s">
        <v>227</v>
      </c>
      <c r="C210" t="s">
        <v>270</v>
      </c>
      <c r="D210" t="s">
        <v>75</v>
      </c>
      <c r="E210">
        <v>0.4518291202801778</v>
      </c>
      <c r="F210">
        <v>0.25582503867325102</v>
      </c>
      <c r="G210">
        <v>0.29234584104657119</v>
      </c>
      <c r="H210">
        <v>2.15</v>
      </c>
      <c r="I210">
        <v>3.05</v>
      </c>
      <c r="J210">
        <v>3.55</v>
      </c>
      <c r="K210" t="s">
        <v>27</v>
      </c>
      <c r="L210" t="s">
        <v>39</v>
      </c>
      <c r="M210" t="s">
        <v>27</v>
      </c>
      <c r="Q210">
        <f t="shared" si="24"/>
        <v>0</v>
      </c>
      <c r="R210">
        <f t="shared" si="25"/>
        <v>0</v>
      </c>
      <c r="S210">
        <f t="shared" si="26"/>
        <v>0</v>
      </c>
    </row>
    <row r="211" spans="1:19" x14ac:dyDescent="0.35">
      <c r="A211" t="s">
        <v>293</v>
      </c>
      <c r="B211" t="s">
        <v>348</v>
      </c>
      <c r="C211" t="s">
        <v>169</v>
      </c>
      <c r="D211" t="s">
        <v>170</v>
      </c>
      <c r="E211">
        <v>0.6793572858578607</v>
      </c>
      <c r="F211">
        <v>0.11816494606543471</v>
      </c>
      <c r="G211">
        <v>0.20247776807670481</v>
      </c>
      <c r="H211">
        <v>1.38</v>
      </c>
      <c r="I211">
        <v>8</v>
      </c>
      <c r="J211">
        <v>5.75</v>
      </c>
      <c r="K211" t="s">
        <v>27</v>
      </c>
      <c r="L211" t="s">
        <v>27</v>
      </c>
      <c r="M211" t="s">
        <v>39</v>
      </c>
      <c r="Q211">
        <f t="shared" si="24"/>
        <v>0</v>
      </c>
      <c r="R211">
        <f t="shared" si="25"/>
        <v>0</v>
      </c>
      <c r="S211">
        <f t="shared" si="26"/>
        <v>0</v>
      </c>
    </row>
    <row r="212" spans="1:19" x14ac:dyDescent="0.35">
      <c r="A212" t="s">
        <v>293</v>
      </c>
      <c r="B212" t="s">
        <v>79</v>
      </c>
      <c r="C212" t="s">
        <v>99</v>
      </c>
      <c r="D212" t="s">
        <v>26</v>
      </c>
      <c r="E212">
        <v>0.28247560224115592</v>
      </c>
      <c r="F212">
        <v>0.42534648389211971</v>
      </c>
      <c r="G212">
        <v>0.29217791386672443</v>
      </c>
      <c r="H212">
        <v>3.05</v>
      </c>
      <c r="I212">
        <v>2.57</v>
      </c>
      <c r="J212">
        <v>3</v>
      </c>
      <c r="K212" t="s">
        <v>27</v>
      </c>
      <c r="L212" t="s">
        <v>27</v>
      </c>
      <c r="M212" t="s">
        <v>39</v>
      </c>
      <c r="Q212">
        <f t="shared" si="24"/>
        <v>0</v>
      </c>
      <c r="R212">
        <f t="shared" si="25"/>
        <v>0</v>
      </c>
      <c r="S212">
        <f t="shared" si="26"/>
        <v>0</v>
      </c>
    </row>
    <row r="213" spans="1:19" x14ac:dyDescent="0.35">
      <c r="A213" t="s">
        <v>293</v>
      </c>
      <c r="B213" t="s">
        <v>349</v>
      </c>
      <c r="C213" t="s">
        <v>47</v>
      </c>
      <c r="D213" t="s">
        <v>49</v>
      </c>
      <c r="E213">
        <v>0.37201935139125158</v>
      </c>
      <c r="F213">
        <v>0.31087479589601152</v>
      </c>
      <c r="G213">
        <v>0.31710585271273689</v>
      </c>
      <c r="H213">
        <v>2.37</v>
      </c>
      <c r="I213">
        <v>2.9</v>
      </c>
      <c r="J213">
        <v>3.2</v>
      </c>
      <c r="K213" t="s">
        <v>27</v>
      </c>
      <c r="L213" t="s">
        <v>39</v>
      </c>
      <c r="M213" t="s">
        <v>39</v>
      </c>
      <c r="Q213">
        <f t="shared" si="24"/>
        <v>0</v>
      </c>
      <c r="R213">
        <f t="shared" si="25"/>
        <v>0</v>
      </c>
      <c r="S213">
        <f t="shared" si="26"/>
        <v>0</v>
      </c>
    </row>
    <row r="214" spans="1:19" x14ac:dyDescent="0.35">
      <c r="A214" t="s">
        <v>293</v>
      </c>
      <c r="B214" t="s">
        <v>350</v>
      </c>
      <c r="C214" t="s">
        <v>69</v>
      </c>
      <c r="D214" t="s">
        <v>62</v>
      </c>
      <c r="E214">
        <v>0.30882531012595232</v>
      </c>
      <c r="F214">
        <v>0.38505855487542018</v>
      </c>
      <c r="G214">
        <v>0.30611613499862739</v>
      </c>
      <c r="H214">
        <v>2.8</v>
      </c>
      <c r="I214">
        <v>2.4700000000000002</v>
      </c>
      <c r="J214">
        <v>3.2</v>
      </c>
      <c r="K214" t="s">
        <v>39</v>
      </c>
      <c r="L214" t="s">
        <v>27</v>
      </c>
      <c r="M214" t="s">
        <v>39</v>
      </c>
      <c r="Q214">
        <f t="shared" si="24"/>
        <v>0</v>
      </c>
      <c r="R214">
        <f t="shared" si="25"/>
        <v>0</v>
      </c>
      <c r="S214">
        <f t="shared" si="26"/>
        <v>0</v>
      </c>
    </row>
    <row r="215" spans="1:19" x14ac:dyDescent="0.35">
      <c r="A215" t="s">
        <v>293</v>
      </c>
      <c r="B215" t="s">
        <v>351</v>
      </c>
      <c r="C215" t="s">
        <v>352</v>
      </c>
      <c r="D215" t="s">
        <v>85</v>
      </c>
      <c r="E215">
        <v>0.31691344089170159</v>
      </c>
      <c r="F215">
        <v>0.41240031157884749</v>
      </c>
      <c r="G215">
        <v>0.27068624752945097</v>
      </c>
      <c r="H215">
        <v>1.9</v>
      </c>
      <c r="I215">
        <v>3.6</v>
      </c>
      <c r="J215">
        <v>3.6</v>
      </c>
      <c r="K215" t="s">
        <v>39</v>
      </c>
      <c r="L215" t="s">
        <v>39</v>
      </c>
      <c r="M215" t="s">
        <v>39</v>
      </c>
      <c r="Q215">
        <f t="shared" si="24"/>
        <v>0</v>
      </c>
      <c r="R215">
        <f t="shared" si="25"/>
        <v>0.12457933888713371</v>
      </c>
      <c r="S215">
        <f t="shared" si="26"/>
        <v>0</v>
      </c>
    </row>
    <row r="216" spans="1:19" x14ac:dyDescent="0.35">
      <c r="A216" t="s">
        <v>293</v>
      </c>
      <c r="B216" t="s">
        <v>353</v>
      </c>
      <c r="C216" t="s">
        <v>354</v>
      </c>
      <c r="D216" t="s">
        <v>85</v>
      </c>
      <c r="E216">
        <v>5.6370088572471957E-2</v>
      </c>
      <c r="F216">
        <v>0.85659153353332917</v>
      </c>
      <c r="G216">
        <v>8.7038377894198965E-2</v>
      </c>
      <c r="H216">
        <v>12</v>
      </c>
      <c r="I216">
        <v>1.1299999999999999</v>
      </c>
      <c r="J216">
        <v>8</v>
      </c>
      <c r="K216" t="s">
        <v>39</v>
      </c>
      <c r="L216" t="s">
        <v>39</v>
      </c>
      <c r="M216" t="s">
        <v>39</v>
      </c>
      <c r="Q216">
        <f t="shared" si="24"/>
        <v>0</v>
      </c>
      <c r="R216">
        <f t="shared" si="25"/>
        <v>0</v>
      </c>
      <c r="S216">
        <f t="shared" si="26"/>
        <v>0</v>
      </c>
    </row>
    <row r="217" spans="1:19" x14ac:dyDescent="0.35">
      <c r="A217" t="s">
        <v>293</v>
      </c>
      <c r="B217" t="s">
        <v>355</v>
      </c>
      <c r="C217" t="s">
        <v>84</v>
      </c>
      <c r="D217" t="s">
        <v>85</v>
      </c>
      <c r="E217">
        <v>0.14685055566497551</v>
      </c>
      <c r="F217">
        <v>0.67033077118650686</v>
      </c>
      <c r="G217">
        <v>0.1828186731485176</v>
      </c>
      <c r="H217">
        <v>4.6500000000000004</v>
      </c>
      <c r="I217">
        <v>1.62</v>
      </c>
      <c r="J217">
        <v>3.9</v>
      </c>
      <c r="K217" t="s">
        <v>39</v>
      </c>
      <c r="L217" t="s">
        <v>39</v>
      </c>
      <c r="M217" t="s">
        <v>39</v>
      </c>
      <c r="Q217">
        <f t="shared" si="24"/>
        <v>0</v>
      </c>
      <c r="R217">
        <f t="shared" si="25"/>
        <v>6.923769994666884E-2</v>
      </c>
      <c r="S217">
        <f t="shared" si="26"/>
        <v>0</v>
      </c>
    </row>
    <row r="218" spans="1:19" x14ac:dyDescent="0.35">
      <c r="A218" t="s">
        <v>293</v>
      </c>
      <c r="B218" t="s">
        <v>125</v>
      </c>
      <c r="C218" t="s">
        <v>45</v>
      </c>
      <c r="D218" t="s">
        <v>46</v>
      </c>
      <c r="E218">
        <v>0.68686622229929173</v>
      </c>
      <c r="F218">
        <v>0.1150394100616985</v>
      </c>
      <c r="G218">
        <v>0.1980943676390097</v>
      </c>
      <c r="H218">
        <v>1.44</v>
      </c>
      <c r="I218">
        <v>7</v>
      </c>
      <c r="J218">
        <v>4.6500000000000004</v>
      </c>
      <c r="K218" t="s">
        <v>27</v>
      </c>
      <c r="L218" t="s">
        <v>39</v>
      </c>
      <c r="M218" t="s">
        <v>39</v>
      </c>
      <c r="Q218">
        <f t="shared" si="24"/>
        <v>0</v>
      </c>
      <c r="R218">
        <f t="shared" si="25"/>
        <v>0</v>
      </c>
      <c r="S218">
        <f t="shared" si="26"/>
        <v>0</v>
      </c>
    </row>
    <row r="219" spans="1:19" x14ac:dyDescent="0.35">
      <c r="A219" t="s">
        <v>293</v>
      </c>
      <c r="B219" t="s">
        <v>356</v>
      </c>
      <c r="C219" t="s">
        <v>109</v>
      </c>
      <c r="D219" t="s">
        <v>54</v>
      </c>
      <c r="E219">
        <v>0.11180561334743939</v>
      </c>
      <c r="F219">
        <v>0.73653361053817867</v>
      </c>
      <c r="G219">
        <v>0.151660776114382</v>
      </c>
      <c r="H219">
        <v>7</v>
      </c>
      <c r="I219">
        <v>1.45</v>
      </c>
      <c r="J219">
        <v>4.6500000000000004</v>
      </c>
      <c r="K219" t="s">
        <v>39</v>
      </c>
      <c r="L219" t="s">
        <v>27</v>
      </c>
      <c r="M219" t="s">
        <v>39</v>
      </c>
      <c r="Q219">
        <f t="shared" si="24"/>
        <v>0</v>
      </c>
      <c r="R219">
        <f t="shared" si="25"/>
        <v>9.0075284377538978E-2</v>
      </c>
      <c r="S219">
        <f t="shared" si="26"/>
        <v>0</v>
      </c>
    </row>
    <row r="220" spans="1:19" x14ac:dyDescent="0.35">
      <c r="A220" t="s">
        <v>293</v>
      </c>
      <c r="B220" t="s">
        <v>357</v>
      </c>
      <c r="C220" t="s">
        <v>358</v>
      </c>
      <c r="D220" t="s">
        <v>175</v>
      </c>
      <c r="E220">
        <v>0.35156399984424769</v>
      </c>
      <c r="F220">
        <v>0.33029373954090557</v>
      </c>
      <c r="G220">
        <v>0.31814226061484657</v>
      </c>
      <c r="H220">
        <v>2.2999999999999998</v>
      </c>
      <c r="I220">
        <v>3.45</v>
      </c>
      <c r="J220">
        <v>2.85</v>
      </c>
      <c r="K220" t="s">
        <v>39</v>
      </c>
      <c r="L220" t="s">
        <v>39</v>
      </c>
      <c r="M220" t="s">
        <v>27</v>
      </c>
      <c r="Q220">
        <f t="shared" si="24"/>
        <v>0</v>
      </c>
      <c r="R220">
        <f t="shared" si="25"/>
        <v>0</v>
      </c>
      <c r="S220">
        <f t="shared" si="26"/>
        <v>0</v>
      </c>
    </row>
    <row r="221" spans="1:19" x14ac:dyDescent="0.35">
      <c r="A221" t="s">
        <v>293</v>
      </c>
      <c r="B221" t="s">
        <v>134</v>
      </c>
      <c r="C221" t="s">
        <v>91</v>
      </c>
      <c r="D221" t="s">
        <v>67</v>
      </c>
      <c r="E221">
        <v>0.28099910632770558</v>
      </c>
      <c r="F221">
        <v>0.42446934944571868</v>
      </c>
      <c r="G221">
        <v>0.29453154422657568</v>
      </c>
      <c r="H221">
        <v>3.02</v>
      </c>
      <c r="I221">
        <v>2.57</v>
      </c>
      <c r="J221">
        <v>3.57</v>
      </c>
      <c r="K221" t="s">
        <v>27</v>
      </c>
      <c r="L221" t="s">
        <v>27</v>
      </c>
      <c r="M221" t="s">
        <v>27</v>
      </c>
      <c r="Q221">
        <f t="shared" si="24"/>
        <v>0</v>
      </c>
      <c r="R221">
        <f t="shared" si="25"/>
        <v>0</v>
      </c>
      <c r="S221">
        <f t="shared" si="26"/>
        <v>0</v>
      </c>
    </row>
    <row r="222" spans="1:19" x14ac:dyDescent="0.35">
      <c r="A222" t="s">
        <v>293</v>
      </c>
      <c r="B222" t="s">
        <v>268</v>
      </c>
      <c r="C222" t="s">
        <v>172</v>
      </c>
      <c r="D222" t="s">
        <v>170</v>
      </c>
      <c r="E222">
        <v>0.56479632288496096</v>
      </c>
      <c r="F222">
        <v>0.17669792200808571</v>
      </c>
      <c r="G222">
        <v>0.25850575510695339</v>
      </c>
      <c r="H222">
        <v>1.7</v>
      </c>
      <c r="I222">
        <v>5.75</v>
      </c>
      <c r="J222">
        <v>3.65</v>
      </c>
      <c r="K222" t="s">
        <v>27</v>
      </c>
      <c r="L222" t="s">
        <v>39</v>
      </c>
      <c r="M222" t="s">
        <v>27</v>
      </c>
      <c r="Q222">
        <f t="shared" si="24"/>
        <v>0</v>
      </c>
      <c r="R222">
        <f t="shared" si="25"/>
        <v>0</v>
      </c>
      <c r="S222">
        <f t="shared" si="26"/>
        <v>0</v>
      </c>
    </row>
    <row r="223" spans="1:19" x14ac:dyDescent="0.35">
      <c r="A223" t="s">
        <v>293</v>
      </c>
      <c r="B223" t="s">
        <v>242</v>
      </c>
      <c r="C223" t="s">
        <v>197</v>
      </c>
      <c r="D223" t="s">
        <v>72</v>
      </c>
      <c r="E223">
        <v>0.35161610968835377</v>
      </c>
      <c r="F223">
        <v>0.34291858917917201</v>
      </c>
      <c r="G223">
        <v>0.30546530113247428</v>
      </c>
      <c r="H223">
        <v>1.95</v>
      </c>
      <c r="I223">
        <v>3.9</v>
      </c>
      <c r="J223">
        <v>3.85</v>
      </c>
      <c r="K223" t="s">
        <v>39</v>
      </c>
      <c r="L223" t="s">
        <v>39</v>
      </c>
      <c r="M223" t="s">
        <v>27</v>
      </c>
      <c r="Q223">
        <f t="shared" si="24"/>
        <v>0</v>
      </c>
      <c r="R223">
        <f t="shared" si="25"/>
        <v>5.4986635017314572E-2</v>
      </c>
      <c r="S223">
        <f t="shared" si="26"/>
        <v>6.0926999007909766E-4</v>
      </c>
    </row>
    <row r="224" spans="1:19" x14ac:dyDescent="0.35">
      <c r="A224" t="s">
        <v>293</v>
      </c>
      <c r="B224" t="s">
        <v>228</v>
      </c>
      <c r="C224" t="s">
        <v>159</v>
      </c>
      <c r="D224" t="s">
        <v>75</v>
      </c>
      <c r="E224">
        <v>0.41616576757445262</v>
      </c>
      <c r="F224">
        <v>0.27637232917895621</v>
      </c>
      <c r="G224">
        <v>0.30746190324659117</v>
      </c>
      <c r="H224">
        <v>2.0499999999999998</v>
      </c>
      <c r="I224">
        <v>3.3</v>
      </c>
      <c r="J224">
        <v>3.45</v>
      </c>
      <c r="K224" t="s">
        <v>39</v>
      </c>
      <c r="L224" t="s">
        <v>39</v>
      </c>
      <c r="M224" t="s">
        <v>39</v>
      </c>
      <c r="Q224">
        <f t="shared" si="24"/>
        <v>0</v>
      </c>
      <c r="R224">
        <f t="shared" si="25"/>
        <v>0</v>
      </c>
      <c r="S224">
        <f t="shared" si="26"/>
        <v>0</v>
      </c>
    </row>
    <row r="225" spans="1:19" x14ac:dyDescent="0.35">
      <c r="A225" t="s">
        <v>293</v>
      </c>
      <c r="B225" t="s">
        <v>111</v>
      </c>
      <c r="C225" t="s">
        <v>96</v>
      </c>
      <c r="D225" t="s">
        <v>75</v>
      </c>
      <c r="E225">
        <v>0.40039821582203888</v>
      </c>
      <c r="F225">
        <v>0.30858911951192852</v>
      </c>
      <c r="G225">
        <v>0.29101266466603259</v>
      </c>
      <c r="H225">
        <v>2.25</v>
      </c>
      <c r="I225">
        <v>2.9</v>
      </c>
      <c r="J225">
        <v>3.7</v>
      </c>
      <c r="K225" t="s">
        <v>39</v>
      </c>
      <c r="L225" t="s">
        <v>39</v>
      </c>
      <c r="M225" t="s">
        <v>27</v>
      </c>
      <c r="Q225">
        <f t="shared" si="24"/>
        <v>0</v>
      </c>
      <c r="R225">
        <f t="shared" si="25"/>
        <v>0</v>
      </c>
      <c r="S225">
        <f t="shared" si="26"/>
        <v>0</v>
      </c>
    </row>
    <row r="226" spans="1:19" x14ac:dyDescent="0.35">
      <c r="A226" t="s">
        <v>293</v>
      </c>
      <c r="B226" t="s">
        <v>359</v>
      </c>
      <c r="C226" t="s">
        <v>360</v>
      </c>
      <c r="D226" t="s">
        <v>49</v>
      </c>
      <c r="E226">
        <v>0.6402453756217954</v>
      </c>
      <c r="F226">
        <v>0.13668015950751991</v>
      </c>
      <c r="G226">
        <v>0.22307446487068461</v>
      </c>
      <c r="H226">
        <v>1.55</v>
      </c>
      <c r="I226">
        <v>6</v>
      </c>
      <c r="J226">
        <v>3.95</v>
      </c>
      <c r="K226" t="s">
        <v>27</v>
      </c>
      <c r="L226" t="s">
        <v>39</v>
      </c>
      <c r="M226" t="s">
        <v>27</v>
      </c>
      <c r="Q226">
        <f t="shared" si="24"/>
        <v>0</v>
      </c>
      <c r="R226">
        <f t="shared" si="25"/>
        <v>0</v>
      </c>
      <c r="S226">
        <f t="shared" si="26"/>
        <v>0</v>
      </c>
    </row>
    <row r="227" spans="1:19" x14ac:dyDescent="0.35">
      <c r="A227" t="s">
        <v>293</v>
      </c>
      <c r="B227" t="s">
        <v>361</v>
      </c>
      <c r="C227" t="s">
        <v>362</v>
      </c>
      <c r="D227" t="s">
        <v>313</v>
      </c>
      <c r="E227">
        <v>0.49299392258835428</v>
      </c>
      <c r="F227">
        <v>0.21737482563368299</v>
      </c>
      <c r="G227">
        <v>0.28963125177796267</v>
      </c>
      <c r="H227">
        <v>1.83</v>
      </c>
      <c r="I227">
        <v>4.1500000000000004</v>
      </c>
      <c r="J227">
        <v>3.3</v>
      </c>
      <c r="K227" t="s">
        <v>39</v>
      </c>
      <c r="L227" t="s">
        <v>39</v>
      </c>
      <c r="M227" t="s">
        <v>39</v>
      </c>
      <c r="Q227">
        <f t="shared" si="24"/>
        <v>0</v>
      </c>
      <c r="R227">
        <f t="shared" si="25"/>
        <v>0</v>
      </c>
      <c r="S227">
        <f t="shared" si="26"/>
        <v>0</v>
      </c>
    </row>
    <row r="228" spans="1:19" x14ac:dyDescent="0.35">
      <c r="A228" t="s">
        <v>293</v>
      </c>
      <c r="B228" t="s">
        <v>363</v>
      </c>
      <c r="C228" t="s">
        <v>364</v>
      </c>
      <c r="D228" t="s">
        <v>313</v>
      </c>
      <c r="E228">
        <v>0.34413172823563182</v>
      </c>
      <c r="F228">
        <v>0.33673692350646039</v>
      </c>
      <c r="G228">
        <v>0.31913134825790768</v>
      </c>
      <c r="H228">
        <v>2.4500000000000002</v>
      </c>
      <c r="I228">
        <v>3</v>
      </c>
      <c r="J228">
        <v>2.9</v>
      </c>
      <c r="K228" t="s">
        <v>39</v>
      </c>
      <c r="L228" t="s">
        <v>39</v>
      </c>
      <c r="M228" t="s">
        <v>39</v>
      </c>
      <c r="Q228">
        <f t="shared" si="24"/>
        <v>0</v>
      </c>
      <c r="R228">
        <f t="shared" si="25"/>
        <v>0</v>
      </c>
      <c r="S228">
        <f t="shared" si="26"/>
        <v>0</v>
      </c>
    </row>
    <row r="229" spans="1:19" x14ac:dyDescent="0.35">
      <c r="A229" t="s">
        <v>293</v>
      </c>
      <c r="B229" t="s">
        <v>365</v>
      </c>
      <c r="C229" t="s">
        <v>366</v>
      </c>
      <c r="D229" t="s">
        <v>313</v>
      </c>
      <c r="E229">
        <v>0.30363896120292261</v>
      </c>
      <c r="F229">
        <v>0.39895842923178698</v>
      </c>
      <c r="G229">
        <v>0.29740260956529041</v>
      </c>
      <c r="H229">
        <v>2.95</v>
      </c>
      <c r="I229">
        <v>2.4500000000000002</v>
      </c>
      <c r="J229">
        <v>3</v>
      </c>
      <c r="K229" t="s">
        <v>39</v>
      </c>
      <c r="L229" t="s">
        <v>39</v>
      </c>
      <c r="M229" t="s">
        <v>27</v>
      </c>
      <c r="Q229">
        <f t="shared" si="24"/>
        <v>0</v>
      </c>
      <c r="R229">
        <f t="shared" si="25"/>
        <v>0</v>
      </c>
      <c r="S229">
        <f t="shared" si="26"/>
        <v>0</v>
      </c>
    </row>
    <row r="230" spans="1:19" x14ac:dyDescent="0.35">
      <c r="A230" t="s">
        <v>293</v>
      </c>
      <c r="B230" t="s">
        <v>367</v>
      </c>
      <c r="C230" t="s">
        <v>368</v>
      </c>
      <c r="D230" t="s">
        <v>313</v>
      </c>
      <c r="E230">
        <v>0.31960378887109431</v>
      </c>
      <c r="F230">
        <v>0.36934145104932709</v>
      </c>
      <c r="G230">
        <v>0.31105476007957872</v>
      </c>
      <c r="H230">
        <v>2.85</v>
      </c>
      <c r="I230">
        <v>2.5</v>
      </c>
      <c r="J230">
        <v>2.95</v>
      </c>
      <c r="K230" t="s">
        <v>39</v>
      </c>
      <c r="L230" t="s">
        <v>39</v>
      </c>
      <c r="M230" t="s">
        <v>39</v>
      </c>
      <c r="Q230">
        <f t="shared" si="24"/>
        <v>0</v>
      </c>
      <c r="R230">
        <f t="shared" si="25"/>
        <v>0</v>
      </c>
      <c r="S230">
        <f t="shared" si="26"/>
        <v>0</v>
      </c>
    </row>
    <row r="231" spans="1:19" x14ac:dyDescent="0.35">
      <c r="A231" t="s">
        <v>293</v>
      </c>
      <c r="B231" t="s">
        <v>369</v>
      </c>
      <c r="C231" t="s">
        <v>370</v>
      </c>
      <c r="D231" t="s">
        <v>313</v>
      </c>
      <c r="E231">
        <v>0.30742493426107181</v>
      </c>
      <c r="F231">
        <v>0.38690279931285798</v>
      </c>
      <c r="G231">
        <v>0.3056722664260702</v>
      </c>
      <c r="H231">
        <v>2.9</v>
      </c>
      <c r="I231">
        <v>2.5</v>
      </c>
      <c r="J231">
        <v>2.95</v>
      </c>
      <c r="K231" t="s">
        <v>39</v>
      </c>
      <c r="L231" t="s">
        <v>39</v>
      </c>
      <c r="M231" t="s">
        <v>39</v>
      </c>
      <c r="Q231">
        <f t="shared" si="24"/>
        <v>0</v>
      </c>
      <c r="R231">
        <f t="shared" si="25"/>
        <v>0</v>
      </c>
      <c r="S231">
        <f t="shared" si="26"/>
        <v>0</v>
      </c>
    </row>
    <row r="232" spans="1:19" x14ac:dyDescent="0.35">
      <c r="A232" t="s">
        <v>293</v>
      </c>
      <c r="B232" t="s">
        <v>371</v>
      </c>
      <c r="C232" t="s">
        <v>372</v>
      </c>
      <c r="D232" t="s">
        <v>313</v>
      </c>
      <c r="E232">
        <v>0.48716296410399051</v>
      </c>
      <c r="F232">
        <v>0.22154980928751</v>
      </c>
      <c r="G232">
        <v>0.29128722660849959</v>
      </c>
      <c r="H232">
        <v>1.9</v>
      </c>
      <c r="I232">
        <v>4.25</v>
      </c>
      <c r="J232">
        <v>3.05</v>
      </c>
      <c r="K232" t="s">
        <v>39</v>
      </c>
      <c r="L232" t="s">
        <v>39</v>
      </c>
      <c r="M232" t="s">
        <v>39</v>
      </c>
      <c r="Q232">
        <f t="shared" si="24"/>
        <v>0</v>
      </c>
      <c r="R232">
        <f t="shared" si="25"/>
        <v>0</v>
      </c>
      <c r="S232">
        <f t="shared" si="26"/>
        <v>0</v>
      </c>
    </row>
    <row r="233" spans="1:19" x14ac:dyDescent="0.35">
      <c r="A233" t="s">
        <v>293</v>
      </c>
      <c r="B233" t="s">
        <v>373</v>
      </c>
      <c r="C233" t="s">
        <v>374</v>
      </c>
      <c r="D233" t="s">
        <v>313</v>
      </c>
      <c r="E233">
        <v>0.43598370411193149</v>
      </c>
      <c r="F233">
        <v>0.25646840545974908</v>
      </c>
      <c r="G233">
        <v>0.30754789042831943</v>
      </c>
      <c r="H233">
        <v>2.0499999999999998</v>
      </c>
      <c r="I233">
        <v>3.65</v>
      </c>
      <c r="J233">
        <v>3.05</v>
      </c>
      <c r="K233" t="s">
        <v>39</v>
      </c>
      <c r="L233" t="s">
        <v>39</v>
      </c>
      <c r="M233" t="s">
        <v>39</v>
      </c>
      <c r="Q233">
        <f t="shared" si="24"/>
        <v>0</v>
      </c>
      <c r="R233">
        <f t="shared" si="25"/>
        <v>0</v>
      </c>
      <c r="S233">
        <f t="shared" si="26"/>
        <v>0</v>
      </c>
    </row>
    <row r="234" spans="1:19" x14ac:dyDescent="0.35">
      <c r="A234" t="s">
        <v>293</v>
      </c>
      <c r="B234" t="s">
        <v>24</v>
      </c>
      <c r="C234" t="s">
        <v>375</v>
      </c>
      <c r="D234" t="s">
        <v>26</v>
      </c>
      <c r="E234">
        <v>0.30292895431254119</v>
      </c>
      <c r="F234">
        <v>0.40016015929905191</v>
      </c>
      <c r="G234">
        <v>0.29691088638840701</v>
      </c>
      <c r="H234">
        <v>2.57</v>
      </c>
      <c r="I234">
        <v>2.8</v>
      </c>
      <c r="J234">
        <v>3.35</v>
      </c>
      <c r="K234" t="s">
        <v>27</v>
      </c>
      <c r="L234" t="s">
        <v>39</v>
      </c>
      <c r="M234" t="s">
        <v>27</v>
      </c>
      <c r="Q234">
        <f t="shared" si="24"/>
        <v>0</v>
      </c>
      <c r="R234">
        <f t="shared" si="25"/>
        <v>0</v>
      </c>
      <c r="S234">
        <f t="shared" si="26"/>
        <v>0</v>
      </c>
    </row>
    <row r="235" spans="1:19" x14ac:dyDescent="0.35">
      <c r="A235" t="s">
        <v>293</v>
      </c>
      <c r="B235" t="s">
        <v>376</v>
      </c>
      <c r="C235" t="s">
        <v>377</v>
      </c>
      <c r="D235" t="s">
        <v>313</v>
      </c>
      <c r="E235">
        <v>0.30913556085401961</v>
      </c>
      <c r="F235">
        <v>0.39220858726288388</v>
      </c>
      <c r="G235">
        <v>0.29865585188309651</v>
      </c>
      <c r="H235">
        <v>2.85</v>
      </c>
      <c r="I235">
        <v>2.65</v>
      </c>
      <c r="J235">
        <v>2.8</v>
      </c>
      <c r="K235" t="s">
        <v>39</v>
      </c>
      <c r="L235" t="s">
        <v>39</v>
      </c>
      <c r="M235" t="s">
        <v>39</v>
      </c>
      <c r="Q235">
        <f t="shared" si="24"/>
        <v>0</v>
      </c>
      <c r="R235">
        <f t="shared" si="25"/>
        <v>0</v>
      </c>
      <c r="S235">
        <f t="shared" si="26"/>
        <v>0</v>
      </c>
    </row>
    <row r="236" spans="1:19" x14ac:dyDescent="0.35">
      <c r="A236" t="s">
        <v>293</v>
      </c>
      <c r="B236" t="s">
        <v>378</v>
      </c>
      <c r="C236" t="s">
        <v>50</v>
      </c>
      <c r="D236" t="s">
        <v>49</v>
      </c>
      <c r="E236">
        <v>0.51779173335237383</v>
      </c>
      <c r="F236">
        <v>0.20520948340480169</v>
      </c>
      <c r="G236">
        <v>0.2769987832428244</v>
      </c>
      <c r="H236">
        <v>1.95</v>
      </c>
      <c r="I236">
        <v>3.45</v>
      </c>
      <c r="J236">
        <v>3.65</v>
      </c>
      <c r="K236" t="s">
        <v>39</v>
      </c>
      <c r="L236" t="s">
        <v>39</v>
      </c>
      <c r="M236" t="s">
        <v>39</v>
      </c>
      <c r="Q236">
        <f t="shared" si="24"/>
        <v>0</v>
      </c>
      <c r="R236">
        <f t="shared" si="25"/>
        <v>0</v>
      </c>
      <c r="S236">
        <f t="shared" si="26"/>
        <v>0</v>
      </c>
    </row>
    <row r="237" spans="1:19" x14ac:dyDescent="0.35">
      <c r="A237" t="s">
        <v>293</v>
      </c>
      <c r="B237" t="s">
        <v>223</v>
      </c>
      <c r="C237" t="s">
        <v>379</v>
      </c>
      <c r="D237" t="s">
        <v>78</v>
      </c>
      <c r="E237">
        <v>0.43231936365415891</v>
      </c>
      <c r="F237">
        <v>0.26574628215750878</v>
      </c>
      <c r="G237">
        <v>0.3019343541883322</v>
      </c>
      <c r="H237">
        <v>1.88</v>
      </c>
      <c r="I237">
        <v>3</v>
      </c>
      <c r="J237">
        <v>3.2</v>
      </c>
      <c r="K237" t="s">
        <v>27</v>
      </c>
      <c r="L237" t="s">
        <v>27</v>
      </c>
      <c r="M237" t="s">
        <v>27</v>
      </c>
      <c r="Q237">
        <f t="shared" si="24"/>
        <v>0</v>
      </c>
      <c r="R237">
        <f t="shared" si="25"/>
        <v>0</v>
      </c>
      <c r="S237">
        <f t="shared" si="26"/>
        <v>0</v>
      </c>
    </row>
    <row r="238" spans="1:19" x14ac:dyDescent="0.35">
      <c r="A238" t="s">
        <v>293</v>
      </c>
      <c r="B238" t="s">
        <v>380</v>
      </c>
      <c r="C238" t="s">
        <v>381</v>
      </c>
      <c r="D238" t="s">
        <v>175</v>
      </c>
      <c r="E238">
        <v>0.41086846726502491</v>
      </c>
      <c r="F238">
        <v>0.28524119438112161</v>
      </c>
      <c r="G238">
        <v>0.30389033835385337</v>
      </c>
      <c r="H238">
        <v>1.93</v>
      </c>
      <c r="I238">
        <v>4.25</v>
      </c>
      <c r="J238">
        <v>3.15</v>
      </c>
      <c r="K238" t="s">
        <v>27</v>
      </c>
      <c r="L238" t="s">
        <v>39</v>
      </c>
      <c r="M238" t="s">
        <v>27</v>
      </c>
      <c r="Q238">
        <f t="shared" si="24"/>
        <v>0</v>
      </c>
      <c r="R238">
        <f t="shared" si="25"/>
        <v>6.7247049579194362E-3</v>
      </c>
      <c r="S238">
        <f t="shared" si="26"/>
        <v>0</v>
      </c>
    </row>
    <row r="239" spans="1:19" x14ac:dyDescent="0.35">
      <c r="A239" t="s">
        <v>293</v>
      </c>
      <c r="B239" t="s">
        <v>108</v>
      </c>
      <c r="C239" t="s">
        <v>53</v>
      </c>
      <c r="D239" t="s">
        <v>54</v>
      </c>
      <c r="E239">
        <v>0.80695833870771727</v>
      </c>
      <c r="F239">
        <v>6.2990900636272704E-2</v>
      </c>
      <c r="G239">
        <v>0.13005076065601021</v>
      </c>
      <c r="H239">
        <v>1.2</v>
      </c>
      <c r="I239">
        <v>15</v>
      </c>
      <c r="J239">
        <v>7.25</v>
      </c>
      <c r="K239" t="s">
        <v>27</v>
      </c>
      <c r="L239" t="s">
        <v>27</v>
      </c>
      <c r="M239" t="s">
        <v>39</v>
      </c>
      <c r="Q239">
        <f t="shared" si="24"/>
        <v>0</v>
      </c>
      <c r="R239">
        <f t="shared" si="25"/>
        <v>0</v>
      </c>
      <c r="S239">
        <f t="shared" si="26"/>
        <v>0</v>
      </c>
    </row>
    <row r="240" spans="1:19" x14ac:dyDescent="0.35">
      <c r="A240" t="s">
        <v>293</v>
      </c>
      <c r="B240" t="s">
        <v>221</v>
      </c>
      <c r="C240" t="s">
        <v>208</v>
      </c>
      <c r="D240" t="s">
        <v>75</v>
      </c>
      <c r="E240">
        <v>0.32361206136831822</v>
      </c>
      <c r="F240">
        <v>0.37487483692819412</v>
      </c>
      <c r="G240">
        <v>0.30151310170348772</v>
      </c>
      <c r="H240">
        <v>2.5499999999999998</v>
      </c>
      <c r="I240">
        <v>2.6</v>
      </c>
      <c r="J240">
        <v>3.3</v>
      </c>
      <c r="K240" t="s">
        <v>39</v>
      </c>
      <c r="L240" t="s">
        <v>39</v>
      </c>
      <c r="M240" t="s">
        <v>39</v>
      </c>
      <c r="Q240">
        <f t="shared" si="24"/>
        <v>0</v>
      </c>
      <c r="R240">
        <f t="shared" si="25"/>
        <v>0</v>
      </c>
      <c r="S240">
        <f t="shared" si="26"/>
        <v>0</v>
      </c>
    </row>
    <row r="241" spans="1:19" x14ac:dyDescent="0.35">
      <c r="A241" t="s">
        <v>293</v>
      </c>
      <c r="B241" t="s">
        <v>251</v>
      </c>
      <c r="C241" t="s">
        <v>382</v>
      </c>
      <c r="D241" t="s">
        <v>62</v>
      </c>
      <c r="E241">
        <v>0.34642238684946458</v>
      </c>
      <c r="F241">
        <v>0.34001357442909258</v>
      </c>
      <c r="G241">
        <v>0.31356403872144267</v>
      </c>
      <c r="H241">
        <v>2.75</v>
      </c>
      <c r="I241">
        <v>2.7</v>
      </c>
      <c r="J241">
        <v>3.1</v>
      </c>
      <c r="K241" t="s">
        <v>27</v>
      </c>
      <c r="L241" t="s">
        <v>27</v>
      </c>
      <c r="M241" t="s">
        <v>39</v>
      </c>
      <c r="Q241">
        <f t="shared" si="24"/>
        <v>0</v>
      </c>
      <c r="R241">
        <f t="shared" si="25"/>
        <v>0</v>
      </c>
      <c r="S241">
        <f t="shared" si="26"/>
        <v>0</v>
      </c>
    </row>
    <row r="242" spans="1:19" x14ac:dyDescent="0.35">
      <c r="A242" t="s">
        <v>293</v>
      </c>
      <c r="B242" t="s">
        <v>258</v>
      </c>
      <c r="C242" t="s">
        <v>383</v>
      </c>
      <c r="D242" t="s">
        <v>170</v>
      </c>
      <c r="E242">
        <v>0.32119272402473531</v>
      </c>
      <c r="F242">
        <v>0.3743532055130307</v>
      </c>
      <c r="G242">
        <v>0.30445407046223388</v>
      </c>
      <c r="H242">
        <v>2.4500000000000002</v>
      </c>
      <c r="I242">
        <v>3.1</v>
      </c>
      <c r="J242">
        <v>3.15</v>
      </c>
      <c r="K242" t="s">
        <v>27</v>
      </c>
      <c r="L242" t="s">
        <v>39</v>
      </c>
      <c r="M242" t="s">
        <v>27</v>
      </c>
      <c r="Q242">
        <f t="shared" si="24"/>
        <v>0</v>
      </c>
      <c r="R242">
        <f t="shared" si="25"/>
        <v>9.3671702004630153E-3</v>
      </c>
      <c r="S242">
        <f t="shared" si="26"/>
        <v>0</v>
      </c>
    </row>
    <row r="243" spans="1:19" x14ac:dyDescent="0.35">
      <c r="A243" t="s">
        <v>293</v>
      </c>
      <c r="B243" t="s">
        <v>384</v>
      </c>
      <c r="C243" t="s">
        <v>229</v>
      </c>
      <c r="D243" t="s">
        <v>67</v>
      </c>
      <c r="E243">
        <v>0.26975070662855072</v>
      </c>
      <c r="F243">
        <v>0.44643416018991372</v>
      </c>
      <c r="G243">
        <v>0.28381513318153567</v>
      </c>
      <c r="H243">
        <v>2.95</v>
      </c>
      <c r="I243">
        <v>2.3199999999999998</v>
      </c>
      <c r="J243">
        <v>3.6</v>
      </c>
      <c r="K243" t="s">
        <v>27</v>
      </c>
      <c r="L243" t="s">
        <v>27</v>
      </c>
      <c r="M243" t="s">
        <v>39</v>
      </c>
      <c r="Q243">
        <f t="shared" si="24"/>
        <v>0</v>
      </c>
      <c r="R243">
        <f t="shared" si="25"/>
        <v>0</v>
      </c>
      <c r="S243">
        <f t="shared" si="26"/>
        <v>0</v>
      </c>
    </row>
    <row r="244" spans="1:19" x14ac:dyDescent="0.35">
      <c r="A244" t="s">
        <v>293</v>
      </c>
      <c r="B244" t="s">
        <v>385</v>
      </c>
      <c r="C244" t="s">
        <v>386</v>
      </c>
      <c r="D244" t="s">
        <v>175</v>
      </c>
      <c r="E244">
        <v>0.57722519716186638</v>
      </c>
      <c r="F244">
        <v>0.16820431821066059</v>
      </c>
      <c r="G244">
        <v>0.25457048462747311</v>
      </c>
      <c r="H244">
        <v>1.7</v>
      </c>
      <c r="I244">
        <v>5.5</v>
      </c>
      <c r="J244">
        <v>3.3</v>
      </c>
      <c r="K244" t="s">
        <v>27</v>
      </c>
      <c r="L244" t="s">
        <v>39</v>
      </c>
      <c r="M244" t="s">
        <v>39</v>
      </c>
      <c r="Q244">
        <f t="shared" si="24"/>
        <v>0</v>
      </c>
      <c r="R244">
        <f t="shared" si="25"/>
        <v>0</v>
      </c>
      <c r="S244">
        <f t="shared" si="26"/>
        <v>0</v>
      </c>
    </row>
    <row r="245" spans="1:19" x14ac:dyDescent="0.35">
      <c r="A245" t="s">
        <v>293</v>
      </c>
      <c r="B245" t="s">
        <v>387</v>
      </c>
      <c r="C245" t="s">
        <v>388</v>
      </c>
      <c r="D245" t="s">
        <v>49</v>
      </c>
      <c r="E245">
        <v>0.73523841853359717</v>
      </c>
      <c r="F245">
        <v>9.3049590263034429E-2</v>
      </c>
      <c r="G245">
        <v>0.17171199120336841</v>
      </c>
      <c r="H245">
        <v>1.34</v>
      </c>
      <c r="I245">
        <v>7.75</v>
      </c>
      <c r="J245">
        <v>5.25</v>
      </c>
      <c r="K245" t="s">
        <v>27</v>
      </c>
      <c r="L245" t="s">
        <v>39</v>
      </c>
      <c r="M245" t="s">
        <v>39</v>
      </c>
      <c r="Q245">
        <f t="shared" si="24"/>
        <v>0</v>
      </c>
      <c r="R245">
        <f t="shared" si="25"/>
        <v>0</v>
      </c>
      <c r="S245">
        <f t="shared" si="26"/>
        <v>0</v>
      </c>
    </row>
    <row r="246" spans="1:19" x14ac:dyDescent="0.35">
      <c r="A246" t="s">
        <v>293</v>
      </c>
      <c r="B246" t="s">
        <v>138</v>
      </c>
      <c r="C246" t="s">
        <v>25</v>
      </c>
      <c r="D246" t="s">
        <v>26</v>
      </c>
      <c r="E246">
        <v>0.36981126730026848</v>
      </c>
      <c r="F246">
        <v>0.32180697213702492</v>
      </c>
      <c r="G246">
        <v>0.30838176056270661</v>
      </c>
      <c r="H246">
        <v>2.37</v>
      </c>
      <c r="I246">
        <v>3.4</v>
      </c>
      <c r="J246">
        <v>3.15</v>
      </c>
      <c r="K246" t="s">
        <v>27</v>
      </c>
      <c r="L246" t="s">
        <v>39</v>
      </c>
      <c r="M246" t="s">
        <v>27</v>
      </c>
      <c r="Q246">
        <f t="shared" si="24"/>
        <v>0</v>
      </c>
      <c r="R246">
        <f t="shared" si="25"/>
        <v>0</v>
      </c>
      <c r="S246">
        <f t="shared" si="26"/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João Silva</cp:lastModifiedBy>
  <dcterms:created xsi:type="dcterms:W3CDTF">2021-01-16T20:15:06Z</dcterms:created>
  <dcterms:modified xsi:type="dcterms:W3CDTF">2021-01-30T11:11:40Z</dcterms:modified>
</cp:coreProperties>
</file>